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30" windowHeight="11760"/>
  </bookViews>
  <sheets>
    <sheet name="2" sheetId="1" r:id="rId1"/>
  </sheets>
  <calcPr calcId="125725" concurrentCalc="0"/>
</workbook>
</file>

<file path=xl/calcChain.xml><?xml version="1.0" encoding="utf-8"?>
<calcChain xmlns="http://schemas.openxmlformats.org/spreadsheetml/2006/main">
  <c r="C26" i="1"/>
  <c r="D30"/>
  <c r="E30"/>
  <c r="F30"/>
  <c r="G30"/>
  <c r="H30"/>
  <c r="I26"/>
  <c r="I30"/>
  <c r="J30"/>
  <c r="K30"/>
  <c r="L30"/>
  <c r="M30"/>
  <c r="N30"/>
  <c r="O30"/>
  <c r="P30"/>
  <c r="Q30"/>
  <c r="R30"/>
  <c r="C30"/>
  <c r="D29"/>
  <c r="E29"/>
  <c r="F29"/>
  <c r="G29"/>
  <c r="H29"/>
  <c r="I29"/>
  <c r="J29"/>
  <c r="K29"/>
  <c r="L29"/>
  <c r="M29"/>
  <c r="N29"/>
  <c r="O29"/>
  <c r="P29"/>
  <c r="Q29"/>
  <c r="R29"/>
  <c r="C29"/>
  <c r="D15"/>
  <c r="E15"/>
  <c r="F15"/>
  <c r="G15"/>
  <c r="H15"/>
  <c r="I11"/>
  <c r="I15"/>
  <c r="J15"/>
  <c r="K15"/>
  <c r="L15"/>
  <c r="M11"/>
  <c r="M15"/>
  <c r="N15"/>
  <c r="O15"/>
  <c r="P15"/>
  <c r="Q15"/>
  <c r="R15"/>
  <c r="C11"/>
  <c r="C15"/>
  <c r="D14"/>
  <c r="E14"/>
  <c r="F14"/>
  <c r="G14"/>
  <c r="H14"/>
  <c r="I14"/>
  <c r="J14"/>
  <c r="K14"/>
  <c r="L14"/>
  <c r="M14"/>
  <c r="N14"/>
  <c r="O14"/>
  <c r="P14"/>
  <c r="Q14"/>
  <c r="R14"/>
  <c r="C14"/>
  <c r="M28"/>
  <c r="M26"/>
  <c r="I28"/>
  <c r="C28"/>
  <c r="M12"/>
  <c r="M13"/>
  <c r="I13"/>
  <c r="C13"/>
  <c r="C25"/>
  <c r="I10"/>
  <c r="M25"/>
  <c r="I25"/>
  <c r="I27"/>
  <c r="M27"/>
  <c r="C27"/>
  <c r="I12"/>
  <c r="C12"/>
  <c r="M10"/>
  <c r="C10"/>
</calcChain>
</file>

<file path=xl/sharedStrings.xml><?xml version="1.0" encoding="utf-8"?>
<sst xmlns="http://schemas.openxmlformats.org/spreadsheetml/2006/main" count="60" uniqueCount="51">
  <si>
    <t>Költségvetési szervek</t>
  </si>
  <si>
    <t>Működési kiadás</t>
  </si>
  <si>
    <t>Személyi juttatás</t>
  </si>
  <si>
    <t>Dologi és egyéb folyó kiadások</t>
  </si>
  <si>
    <t>Felhalmozási kiadás</t>
  </si>
  <si>
    <t>Felújítás</t>
  </si>
  <si>
    <t>Beruházás</t>
  </si>
  <si>
    <t>51-52</t>
  </si>
  <si>
    <t>54-57</t>
  </si>
  <si>
    <t>371-373</t>
  </si>
  <si>
    <t>125-182</t>
  </si>
  <si>
    <t>Tartalék</t>
  </si>
  <si>
    <t>Működési bevétel</t>
  </si>
  <si>
    <t>Felhalmozási bevétel</t>
  </si>
  <si>
    <t>Fejlesztési hitel</t>
  </si>
  <si>
    <t>Pénzforgalom nélküli bevétel</t>
  </si>
  <si>
    <t>94-95</t>
  </si>
  <si>
    <t>Munkaadókat terhelő járulékok</t>
  </si>
  <si>
    <t>Működési hitel</t>
  </si>
  <si>
    <t>Támogatási kölcsön visszatérülés</t>
  </si>
  <si>
    <t>Ellátottak pénzbeli juttatása</t>
  </si>
  <si>
    <t>Közhatalmi bevétel</t>
  </si>
  <si>
    <t>Költségvetéis működési bevétel</t>
  </si>
  <si>
    <t>Költségvetési felhalmozási bevétel</t>
  </si>
  <si>
    <t>Egyéb felhalmozási kiadás</t>
  </si>
  <si>
    <t>Működési hitel + kamata</t>
  </si>
  <si>
    <t>Fejlesztési hitel + kamata</t>
  </si>
  <si>
    <t>Költségvetési működési kiadás összesen</t>
  </si>
  <si>
    <t>Költségvetési felhalmozási kiadás összesen:</t>
  </si>
  <si>
    <t>Kiadás főösszege:</t>
  </si>
  <si>
    <t>Bevétel főösszege:</t>
  </si>
  <si>
    <t>Az önkormányzat összesített bevételei kiemelet előirányzatok szerint</t>
  </si>
  <si>
    <t>Az önkormányzat összesített kiadásai kiemelet előirányzatok szerint</t>
  </si>
  <si>
    <t>Felhalm.c.átvett pénzeszköz</t>
  </si>
  <si>
    <t>Egyéb műk.c. kiadás</t>
  </si>
  <si>
    <t>Felhalmozási c.tám. ÁH-n kívülről</t>
  </si>
  <si>
    <t>Intézményfinanszírozás</t>
  </si>
  <si>
    <t>ÁH-n belüli megelőlegezések visszafiz.</t>
  </si>
  <si>
    <t>Önkorm. Műk.tám.</t>
  </si>
  <si>
    <t>Egyéb műk.c. tám. AH-n belülről</t>
  </si>
  <si>
    <t>Adatok ft-ban</t>
  </si>
  <si>
    <t>Adatok Ft-ban</t>
  </si>
  <si>
    <t>Önkormányzat eredeti EI</t>
  </si>
  <si>
    <t>Önkormányzat módosított EI</t>
  </si>
  <si>
    <t>Csemete Óvoda eredeti EI</t>
  </si>
  <si>
    <t>Csemete Óvoda módosított EI</t>
  </si>
  <si>
    <t>Eredeti előirányzat összesen</t>
  </si>
  <si>
    <t>Módosított előirányzat</t>
  </si>
  <si>
    <t>ÁH-n belüli megelőlegezések</t>
  </si>
  <si>
    <t>2.  melléklet a 2/2019. (II.15.) önkormányzati rendelethez</t>
  </si>
  <si>
    <t>1. melléklet a 10/2019. (X.12.) önkormányzati rendelethez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</si>
</sst>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2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2"/>
  <dimension ref="A1:R30"/>
  <sheetViews>
    <sheetView tabSelected="1" view="pageLayout" zoomScaleNormal="100" zoomScaleSheetLayoutView="100" workbookViewId="0">
      <selection activeCell="A4" sqref="A4:R4"/>
    </sheetView>
  </sheetViews>
  <sheetFormatPr defaultRowHeight="12.75"/>
  <cols>
    <col min="1" max="1" width="3.7109375" style="8" customWidth="1"/>
    <col min="2" max="2" width="15.28515625" style="8" customWidth="1"/>
    <col min="3" max="3" width="12.5703125" style="1" customWidth="1"/>
    <col min="4" max="4" width="10.7109375" style="8" customWidth="1"/>
    <col min="5" max="5" width="10.140625" style="8" bestFit="1" customWidth="1"/>
    <col min="6" max="6" width="9.85546875" style="8" customWidth="1"/>
    <col min="7" max="7" width="9.140625" style="8"/>
    <col min="8" max="8" width="10" style="8" customWidth="1"/>
    <col min="9" max="9" width="11" style="1" customWidth="1"/>
    <col min="10" max="10" width="10" style="8" bestFit="1" customWidth="1"/>
    <col min="11" max="11" width="10.28515625" style="8" customWidth="1"/>
    <col min="12" max="12" width="7.140625" style="8" customWidth="1"/>
    <col min="13" max="13" width="10" style="8" customWidth="1"/>
    <col min="14" max="14" width="9.140625" style="8"/>
    <col min="15" max="15" width="10.140625" style="1" bestFit="1" customWidth="1"/>
    <col min="16" max="16" width="7.5703125" style="8" customWidth="1"/>
    <col min="17" max="17" width="6.42578125" style="8" customWidth="1"/>
    <col min="18" max="18" width="10.140625" style="8" bestFit="1" customWidth="1"/>
    <col min="19" max="16384" width="9.140625" style="8"/>
  </cols>
  <sheetData>
    <row r="1" spans="1:18">
      <c r="A1" s="12" t="s">
        <v>50</v>
      </c>
      <c r="B1" s="12"/>
      <c r="C1" s="12"/>
      <c r="D1" s="12"/>
      <c r="E1" s="12"/>
    </row>
    <row r="2" spans="1:18" s="6" customFormat="1">
      <c r="A2" s="4" t="s">
        <v>49</v>
      </c>
      <c r="C2" s="3"/>
      <c r="I2" s="3"/>
      <c r="O2" s="3"/>
    </row>
    <row r="3" spans="1:18" s="6" customFormat="1" hidden="1">
      <c r="A3" s="4"/>
      <c r="C3" s="3"/>
      <c r="I3" s="3"/>
      <c r="O3" s="3"/>
    </row>
    <row r="4" spans="1:18" s="6" customFormat="1">
      <c r="A4" s="12" t="s">
        <v>32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6" customFormat="1">
      <c r="A5" s="4"/>
      <c r="C5" s="3"/>
      <c r="I5" s="3"/>
      <c r="O5" s="3"/>
      <c r="R5" s="7" t="s">
        <v>40</v>
      </c>
    </row>
    <row r="6" spans="1:18" ht="12.75" customHeight="1">
      <c r="A6" s="5"/>
      <c r="B6" s="5"/>
      <c r="C6" s="2"/>
      <c r="D6" s="13" t="s">
        <v>1</v>
      </c>
      <c r="E6" s="13"/>
      <c r="F6" s="13"/>
      <c r="G6" s="13"/>
      <c r="H6" s="13"/>
      <c r="I6" s="13"/>
      <c r="J6" s="13" t="s">
        <v>4</v>
      </c>
      <c r="K6" s="13"/>
      <c r="L6" s="13"/>
      <c r="M6" s="13"/>
      <c r="N6" s="13"/>
      <c r="O6" s="13"/>
      <c r="P6" s="5"/>
      <c r="Q6" s="5"/>
      <c r="R6" s="5"/>
    </row>
    <row r="7" spans="1:18" ht="63.75">
      <c r="A7" s="5"/>
      <c r="B7" s="5" t="s">
        <v>0</v>
      </c>
      <c r="C7" s="2" t="s">
        <v>29</v>
      </c>
      <c r="D7" s="5" t="s">
        <v>2</v>
      </c>
      <c r="E7" s="5" t="s">
        <v>17</v>
      </c>
      <c r="F7" s="5" t="s">
        <v>3</v>
      </c>
      <c r="G7" s="5" t="s">
        <v>20</v>
      </c>
      <c r="H7" s="5" t="s">
        <v>34</v>
      </c>
      <c r="I7" s="2" t="s">
        <v>27</v>
      </c>
      <c r="J7" s="5" t="s">
        <v>5</v>
      </c>
      <c r="K7" s="5" t="s">
        <v>6</v>
      </c>
      <c r="L7" s="5" t="s">
        <v>24</v>
      </c>
      <c r="M7" s="2" t="s">
        <v>28</v>
      </c>
      <c r="N7" s="5" t="s">
        <v>37</v>
      </c>
      <c r="O7" s="5" t="s">
        <v>36</v>
      </c>
      <c r="P7" s="5" t="s">
        <v>25</v>
      </c>
      <c r="Q7" s="5" t="s">
        <v>26</v>
      </c>
      <c r="R7" s="5" t="s">
        <v>11</v>
      </c>
    </row>
    <row r="8" spans="1:18" hidden="1">
      <c r="A8" s="5"/>
      <c r="B8" s="5"/>
      <c r="C8" s="2"/>
      <c r="D8" s="5" t="s">
        <v>7</v>
      </c>
      <c r="E8" s="5">
        <v>53</v>
      </c>
      <c r="F8" s="5" t="s">
        <v>8</v>
      </c>
      <c r="G8" s="5">
        <v>381</v>
      </c>
      <c r="H8" s="5" t="s">
        <v>9</v>
      </c>
      <c r="I8" s="2"/>
      <c r="J8" s="5" t="s">
        <v>10</v>
      </c>
      <c r="K8" s="5">
        <v>13</v>
      </c>
      <c r="L8" s="5">
        <v>18</v>
      </c>
      <c r="M8" s="2"/>
      <c r="N8" s="5"/>
      <c r="O8" s="5">
        <v>432121</v>
      </c>
      <c r="P8" s="5">
        <v>19</v>
      </c>
      <c r="Q8" s="5">
        <v>19</v>
      </c>
      <c r="R8" s="5">
        <v>59</v>
      </c>
    </row>
    <row r="9" spans="1:18" ht="14.25" customHeight="1">
      <c r="A9" s="5"/>
      <c r="B9" s="5"/>
      <c r="C9" s="2"/>
      <c r="D9" s="5"/>
      <c r="E9" s="5"/>
      <c r="F9" s="5"/>
      <c r="G9" s="5"/>
      <c r="H9" s="5"/>
      <c r="I9" s="2"/>
      <c r="J9" s="5"/>
      <c r="K9" s="5"/>
      <c r="L9" s="5"/>
      <c r="M9" s="2"/>
      <c r="N9" s="5"/>
      <c r="O9" s="5"/>
      <c r="P9" s="5"/>
      <c r="Q9" s="5"/>
      <c r="R9" s="5"/>
    </row>
    <row r="10" spans="1:18" ht="28.5" customHeight="1">
      <c r="A10" s="5"/>
      <c r="B10" s="5" t="s">
        <v>42</v>
      </c>
      <c r="C10" s="2">
        <f>I10+M10+N10+O10+P10+R10</f>
        <v>96902627</v>
      </c>
      <c r="D10" s="5">
        <v>26282700</v>
      </c>
      <c r="E10" s="5">
        <v>3216894</v>
      </c>
      <c r="F10" s="10">
        <v>18243420</v>
      </c>
      <c r="G10" s="10">
        <v>4487000</v>
      </c>
      <c r="H10" s="10">
        <v>4961871</v>
      </c>
      <c r="I10" s="2">
        <f>SUM(D10:H10)</f>
        <v>57191885</v>
      </c>
      <c r="J10" s="5">
        <v>21859839</v>
      </c>
      <c r="K10" s="5"/>
      <c r="L10" s="5"/>
      <c r="M10" s="2">
        <f>SUM(J10:L10)</f>
        <v>21859839</v>
      </c>
      <c r="N10" s="5">
        <v>1330146</v>
      </c>
      <c r="O10" s="5">
        <v>16520757</v>
      </c>
      <c r="P10" s="5"/>
      <c r="Q10" s="5"/>
      <c r="R10" s="5"/>
    </row>
    <row r="11" spans="1:18" ht="26.25" customHeight="1">
      <c r="A11" s="5"/>
      <c r="B11" s="5" t="s">
        <v>43</v>
      </c>
      <c r="C11" s="2">
        <f>I11+M11+N11+O11+P11+R11</f>
        <v>99216204</v>
      </c>
      <c r="D11" s="5">
        <v>26679861</v>
      </c>
      <c r="E11" s="5">
        <v>3255394</v>
      </c>
      <c r="F11" s="5">
        <v>18385828</v>
      </c>
      <c r="G11" s="5">
        <v>4622000</v>
      </c>
      <c r="H11" s="5">
        <v>4272316</v>
      </c>
      <c r="I11" s="2">
        <f>SUM(D11:H11)</f>
        <v>57215399</v>
      </c>
      <c r="J11" s="5">
        <v>21859839</v>
      </c>
      <c r="K11" s="5">
        <v>520000</v>
      </c>
      <c r="L11" s="5"/>
      <c r="M11" s="2">
        <f>SUM(J11:L11)</f>
        <v>22379839</v>
      </c>
      <c r="N11" s="5">
        <v>1961670</v>
      </c>
      <c r="O11" s="5">
        <v>16734230</v>
      </c>
      <c r="P11" s="5"/>
      <c r="Q11" s="5"/>
      <c r="R11" s="5">
        <v>925066</v>
      </c>
    </row>
    <row r="12" spans="1:18" ht="28.5" customHeight="1">
      <c r="A12" s="5"/>
      <c r="B12" s="5" t="s">
        <v>44</v>
      </c>
      <c r="C12" s="2">
        <f>I12+M12+O12+P12+R12</f>
        <v>16520757</v>
      </c>
      <c r="D12" s="5">
        <v>9131796</v>
      </c>
      <c r="E12" s="5">
        <v>1621339</v>
      </c>
      <c r="F12" s="5">
        <v>5767622</v>
      </c>
      <c r="G12" s="5"/>
      <c r="H12" s="5"/>
      <c r="I12" s="2">
        <f>SUM(D12:H12)</f>
        <v>16520757</v>
      </c>
      <c r="J12" s="5"/>
      <c r="K12" s="5"/>
      <c r="L12" s="5"/>
      <c r="M12" s="2">
        <f>SUM(J12:L12)</f>
        <v>0</v>
      </c>
      <c r="N12" s="5"/>
      <c r="O12" s="5"/>
      <c r="P12" s="5"/>
      <c r="Q12" s="5"/>
      <c r="R12" s="5"/>
    </row>
    <row r="13" spans="1:18" ht="25.5">
      <c r="A13" s="5"/>
      <c r="B13" s="5" t="s">
        <v>45</v>
      </c>
      <c r="C13" s="2">
        <f>I13+M13+O13+P13+R13</f>
        <v>16811757</v>
      </c>
      <c r="D13" s="5">
        <v>9296796</v>
      </c>
      <c r="E13" s="5">
        <v>1651339</v>
      </c>
      <c r="F13" s="5">
        <v>5863622</v>
      </c>
      <c r="G13" s="5"/>
      <c r="H13" s="5"/>
      <c r="I13" s="2">
        <f>SUM(D13:H13)</f>
        <v>16811757</v>
      </c>
      <c r="J13" s="5"/>
      <c r="K13" s="5"/>
      <c r="L13" s="5"/>
      <c r="M13" s="2">
        <f>SUM(J13:L13)</f>
        <v>0</v>
      </c>
      <c r="N13" s="5"/>
      <c r="O13" s="5"/>
      <c r="P13" s="5"/>
      <c r="Q13" s="5"/>
      <c r="R13" s="5"/>
    </row>
    <row r="14" spans="1:18" ht="28.5" customHeight="1">
      <c r="A14" s="5"/>
      <c r="B14" s="11" t="s">
        <v>46</v>
      </c>
      <c r="C14" s="2">
        <f>C10+C12</f>
        <v>113423384</v>
      </c>
      <c r="D14" s="2">
        <f t="shared" ref="D14:R14" si="0">D10+D12</f>
        <v>35414496</v>
      </c>
      <c r="E14" s="2">
        <f t="shared" si="0"/>
        <v>4838233</v>
      </c>
      <c r="F14" s="2">
        <f t="shared" si="0"/>
        <v>24011042</v>
      </c>
      <c r="G14" s="2">
        <f t="shared" si="0"/>
        <v>4487000</v>
      </c>
      <c r="H14" s="2">
        <f t="shared" si="0"/>
        <v>4961871</v>
      </c>
      <c r="I14" s="2">
        <f t="shared" si="0"/>
        <v>73712642</v>
      </c>
      <c r="J14" s="2">
        <f t="shared" si="0"/>
        <v>21859839</v>
      </c>
      <c r="K14" s="2">
        <f t="shared" si="0"/>
        <v>0</v>
      </c>
      <c r="L14" s="2">
        <f t="shared" si="0"/>
        <v>0</v>
      </c>
      <c r="M14" s="2">
        <f t="shared" si="0"/>
        <v>21859839</v>
      </c>
      <c r="N14" s="2">
        <f t="shared" si="0"/>
        <v>1330146</v>
      </c>
      <c r="O14" s="2">
        <f t="shared" si="0"/>
        <v>16520757</v>
      </c>
      <c r="P14" s="2">
        <f t="shared" si="0"/>
        <v>0</v>
      </c>
      <c r="Q14" s="2">
        <f t="shared" si="0"/>
        <v>0</v>
      </c>
      <c r="R14" s="2">
        <f t="shared" si="0"/>
        <v>0</v>
      </c>
    </row>
    <row r="15" spans="1:18" ht="25.5">
      <c r="A15" s="5"/>
      <c r="B15" s="5" t="s">
        <v>47</v>
      </c>
      <c r="C15" s="2">
        <f>C11+C13</f>
        <v>116027961</v>
      </c>
      <c r="D15" s="2">
        <f t="shared" ref="D15:R15" si="1">D11+D13</f>
        <v>35976657</v>
      </c>
      <c r="E15" s="2">
        <f t="shared" si="1"/>
        <v>4906733</v>
      </c>
      <c r="F15" s="2">
        <f t="shared" si="1"/>
        <v>24249450</v>
      </c>
      <c r="G15" s="2">
        <f t="shared" si="1"/>
        <v>4622000</v>
      </c>
      <c r="H15" s="2">
        <f t="shared" si="1"/>
        <v>4272316</v>
      </c>
      <c r="I15" s="2">
        <f t="shared" si="1"/>
        <v>74027156</v>
      </c>
      <c r="J15" s="2">
        <f t="shared" si="1"/>
        <v>21859839</v>
      </c>
      <c r="K15" s="2">
        <f t="shared" si="1"/>
        <v>520000</v>
      </c>
      <c r="L15" s="2">
        <f t="shared" si="1"/>
        <v>0</v>
      </c>
      <c r="M15" s="2">
        <f t="shared" si="1"/>
        <v>22379839</v>
      </c>
      <c r="N15" s="2">
        <f t="shared" si="1"/>
        <v>1961670</v>
      </c>
      <c r="O15" s="2">
        <f t="shared" si="1"/>
        <v>16734230</v>
      </c>
      <c r="P15" s="2">
        <f t="shared" si="1"/>
        <v>0</v>
      </c>
      <c r="Q15" s="2">
        <f t="shared" si="1"/>
        <v>0</v>
      </c>
      <c r="R15" s="2">
        <f t="shared" si="1"/>
        <v>925066</v>
      </c>
    </row>
    <row r="16" spans="1:18">
      <c r="A16" s="4"/>
    </row>
    <row r="17" spans="1:18" s="6" customFormat="1">
      <c r="C17" s="3"/>
      <c r="I17" s="3"/>
      <c r="O17" s="3"/>
    </row>
    <row r="18" spans="1:18" s="6" customFormat="1" hidden="1">
      <c r="A18" s="4"/>
      <c r="C18" s="3"/>
      <c r="I18" s="3"/>
      <c r="O18" s="3"/>
    </row>
    <row r="19" spans="1:18" s="6" customFormat="1">
      <c r="A19" s="12" t="s">
        <v>31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s="6" customFormat="1">
      <c r="A20" s="4"/>
      <c r="C20" s="3"/>
      <c r="I20" s="3"/>
      <c r="O20" s="3"/>
      <c r="R20" s="7" t="s">
        <v>41</v>
      </c>
    </row>
    <row r="21" spans="1:18" ht="16.5" customHeight="1">
      <c r="A21" s="5"/>
      <c r="B21" s="5"/>
      <c r="C21" s="2"/>
      <c r="D21" s="13" t="s">
        <v>12</v>
      </c>
      <c r="E21" s="13"/>
      <c r="F21" s="13"/>
      <c r="G21" s="13"/>
      <c r="H21" s="13"/>
      <c r="I21" s="13"/>
      <c r="J21" s="14" t="s">
        <v>13</v>
      </c>
      <c r="K21" s="15"/>
      <c r="L21" s="15"/>
      <c r="M21" s="16"/>
      <c r="N21" s="9"/>
      <c r="O21" s="5"/>
      <c r="P21" s="5"/>
      <c r="Q21" s="5"/>
      <c r="R21" s="5"/>
    </row>
    <row r="22" spans="1:18" ht="63.75">
      <c r="A22" s="5"/>
      <c r="B22" s="5" t="s">
        <v>0</v>
      </c>
      <c r="C22" s="2" t="s">
        <v>30</v>
      </c>
      <c r="D22" s="5" t="s">
        <v>38</v>
      </c>
      <c r="E22" s="5" t="s">
        <v>39</v>
      </c>
      <c r="F22" s="5" t="s">
        <v>21</v>
      </c>
      <c r="G22" s="5" t="s">
        <v>12</v>
      </c>
      <c r="H22" s="5"/>
      <c r="I22" s="2" t="s">
        <v>22</v>
      </c>
      <c r="J22" s="5" t="s">
        <v>35</v>
      </c>
      <c r="K22" s="5" t="s">
        <v>13</v>
      </c>
      <c r="L22" s="5" t="s">
        <v>33</v>
      </c>
      <c r="M22" s="2" t="s">
        <v>23</v>
      </c>
      <c r="N22" s="5" t="s">
        <v>48</v>
      </c>
      <c r="O22" s="5" t="s">
        <v>19</v>
      </c>
      <c r="P22" s="5" t="s">
        <v>18</v>
      </c>
      <c r="Q22" s="5" t="s">
        <v>14</v>
      </c>
      <c r="R22" s="5" t="s">
        <v>15</v>
      </c>
    </row>
    <row r="23" spans="1:18" hidden="1">
      <c r="A23" s="5"/>
      <c r="B23" s="5"/>
      <c r="C23" s="2"/>
      <c r="D23" s="5">
        <v>464</v>
      </c>
      <c r="E23" s="5"/>
      <c r="F23" s="5"/>
      <c r="G23" s="5">
        <v>92</v>
      </c>
      <c r="H23" s="5" t="s">
        <v>16</v>
      </c>
      <c r="I23" s="2"/>
      <c r="J23" s="5">
        <v>93</v>
      </c>
      <c r="K23" s="5">
        <v>465</v>
      </c>
      <c r="L23" s="5"/>
      <c r="M23" s="2"/>
      <c r="N23" s="5"/>
      <c r="O23" s="5">
        <v>1943</v>
      </c>
      <c r="P23" s="5">
        <v>451</v>
      </c>
      <c r="Q23" s="5">
        <v>43141</v>
      </c>
      <c r="R23" s="5">
        <v>98</v>
      </c>
    </row>
    <row r="24" spans="1:18" ht="12.75" customHeight="1">
      <c r="A24" s="5"/>
      <c r="B24" s="5"/>
      <c r="C24" s="2"/>
      <c r="D24" s="5"/>
      <c r="E24" s="5"/>
      <c r="F24" s="5"/>
      <c r="G24" s="5"/>
      <c r="H24" s="5"/>
      <c r="I24" s="2"/>
      <c r="J24" s="5"/>
      <c r="K24" s="5"/>
      <c r="L24" s="5"/>
      <c r="M24" s="2"/>
      <c r="N24" s="5"/>
      <c r="O24" s="5"/>
      <c r="P24" s="5"/>
      <c r="Q24" s="5"/>
      <c r="R24" s="5"/>
    </row>
    <row r="25" spans="1:18" ht="28.5" customHeight="1">
      <c r="A25" s="5"/>
      <c r="B25" s="5" t="s">
        <v>42</v>
      </c>
      <c r="C25" s="2">
        <f>I25+M25+O25+P25+Q25+R25</f>
        <v>96902627</v>
      </c>
      <c r="D25" s="5">
        <v>40013123</v>
      </c>
      <c r="E25" s="5">
        <v>21703159</v>
      </c>
      <c r="F25" s="5">
        <v>3779000</v>
      </c>
      <c r="G25" s="5">
        <v>1876000</v>
      </c>
      <c r="H25" s="5"/>
      <c r="I25" s="2">
        <f>SUM(D25:H25)</f>
        <v>67371282</v>
      </c>
      <c r="J25" s="5"/>
      <c r="K25" s="5"/>
      <c r="L25" s="5"/>
      <c r="M25" s="2">
        <f>SUM(J25:L25)</f>
        <v>0</v>
      </c>
      <c r="N25" s="5"/>
      <c r="O25" s="5"/>
      <c r="P25" s="5"/>
      <c r="Q25" s="5"/>
      <c r="R25" s="5">
        <v>29531345</v>
      </c>
    </row>
    <row r="26" spans="1:18" ht="25.5">
      <c r="A26" s="5"/>
      <c r="B26" s="5" t="s">
        <v>43</v>
      </c>
      <c r="C26" s="2">
        <f>I26+M26+O26+P26+Q26+R26+N26</f>
        <v>99216204</v>
      </c>
      <c r="D26" s="5">
        <v>39282603</v>
      </c>
      <c r="E26" s="5">
        <v>24519159</v>
      </c>
      <c r="F26" s="5">
        <v>3779000</v>
      </c>
      <c r="G26" s="5">
        <v>3538340</v>
      </c>
      <c r="H26" s="5"/>
      <c r="I26" s="2">
        <f>SUM(D26:H26)</f>
        <v>71119102</v>
      </c>
      <c r="J26" s="5"/>
      <c r="K26" s="5"/>
      <c r="L26" s="5"/>
      <c r="M26" s="2">
        <f>SUM(J26:L26)</f>
        <v>0</v>
      </c>
      <c r="N26" s="5">
        <v>631524</v>
      </c>
      <c r="O26" s="5"/>
      <c r="P26" s="5"/>
      <c r="Q26" s="5"/>
      <c r="R26" s="5">
        <v>27465578</v>
      </c>
    </row>
    <row r="27" spans="1:18" ht="28.5" customHeight="1">
      <c r="A27" s="5"/>
      <c r="B27" s="5" t="s">
        <v>44</v>
      </c>
      <c r="C27" s="2">
        <f>I27+M27+O27+P27+Q27+R27</f>
        <v>16520757</v>
      </c>
      <c r="D27" s="5">
        <v>16443230</v>
      </c>
      <c r="E27" s="5"/>
      <c r="F27" s="5"/>
      <c r="G27" s="5">
        <v>74879</v>
      </c>
      <c r="H27" s="5"/>
      <c r="I27" s="2">
        <f>SUM(D27:H27)</f>
        <v>16518109</v>
      </c>
      <c r="J27" s="5"/>
      <c r="K27" s="5"/>
      <c r="L27" s="5"/>
      <c r="M27" s="2">
        <f>SUM(J27:L27)</f>
        <v>0</v>
      </c>
      <c r="N27" s="5"/>
      <c r="O27" s="5"/>
      <c r="P27" s="5"/>
      <c r="Q27" s="5"/>
      <c r="R27" s="5">
        <v>2648</v>
      </c>
    </row>
    <row r="28" spans="1:18" ht="25.5">
      <c r="A28" s="5"/>
      <c r="B28" s="5" t="s">
        <v>45</v>
      </c>
      <c r="C28" s="2">
        <f>I28+M28+O28+P28+Q28+R28</f>
        <v>16811757</v>
      </c>
      <c r="D28" s="5">
        <v>16734230</v>
      </c>
      <c r="E28" s="5"/>
      <c r="F28" s="5"/>
      <c r="G28" s="5">
        <v>63917</v>
      </c>
      <c r="H28" s="5"/>
      <c r="I28" s="2">
        <f>SUM(D28:H28)</f>
        <v>16798147</v>
      </c>
      <c r="J28" s="5"/>
      <c r="K28" s="5"/>
      <c r="L28" s="5"/>
      <c r="M28" s="2">
        <f>SUM(J28:L28)</f>
        <v>0</v>
      </c>
      <c r="N28" s="5"/>
      <c r="O28" s="5"/>
      <c r="P28" s="5"/>
      <c r="Q28" s="5"/>
      <c r="R28" s="5">
        <v>13610</v>
      </c>
    </row>
    <row r="29" spans="1:18" ht="28.5" customHeight="1">
      <c r="A29" s="5"/>
      <c r="B29" s="11" t="s">
        <v>46</v>
      </c>
      <c r="C29" s="2">
        <f>C25+C27</f>
        <v>113423384</v>
      </c>
      <c r="D29" s="2">
        <f t="shared" ref="D29:R29" si="2">D25+D27</f>
        <v>56456353</v>
      </c>
      <c r="E29" s="2">
        <f t="shared" si="2"/>
        <v>21703159</v>
      </c>
      <c r="F29" s="2">
        <f t="shared" si="2"/>
        <v>3779000</v>
      </c>
      <c r="G29" s="2">
        <f t="shared" si="2"/>
        <v>1950879</v>
      </c>
      <c r="H29" s="2">
        <f t="shared" si="2"/>
        <v>0</v>
      </c>
      <c r="I29" s="2">
        <f t="shared" si="2"/>
        <v>83889391</v>
      </c>
      <c r="J29" s="2">
        <f t="shared" si="2"/>
        <v>0</v>
      </c>
      <c r="K29" s="2">
        <f t="shared" si="2"/>
        <v>0</v>
      </c>
      <c r="L29" s="2">
        <f t="shared" si="2"/>
        <v>0</v>
      </c>
      <c r="M29" s="2">
        <f t="shared" si="2"/>
        <v>0</v>
      </c>
      <c r="N29" s="2">
        <f t="shared" si="2"/>
        <v>0</v>
      </c>
      <c r="O29" s="2">
        <f t="shared" si="2"/>
        <v>0</v>
      </c>
      <c r="P29" s="2">
        <f t="shared" si="2"/>
        <v>0</v>
      </c>
      <c r="Q29" s="2">
        <f t="shared" si="2"/>
        <v>0</v>
      </c>
      <c r="R29" s="2">
        <f t="shared" si="2"/>
        <v>29533993</v>
      </c>
    </row>
    <row r="30" spans="1:18" ht="25.5">
      <c r="A30" s="5"/>
      <c r="B30" s="5" t="s">
        <v>47</v>
      </c>
      <c r="C30" s="2">
        <f>C26+C28</f>
        <v>116027961</v>
      </c>
      <c r="D30" s="2">
        <f t="shared" ref="D30:R30" si="3">D26+D28</f>
        <v>56016833</v>
      </c>
      <c r="E30" s="2">
        <f t="shared" si="3"/>
        <v>24519159</v>
      </c>
      <c r="F30" s="2">
        <f t="shared" si="3"/>
        <v>3779000</v>
      </c>
      <c r="G30" s="2">
        <f t="shared" si="3"/>
        <v>3602257</v>
      </c>
      <c r="H30" s="2">
        <f t="shared" si="3"/>
        <v>0</v>
      </c>
      <c r="I30" s="2">
        <f t="shared" si="3"/>
        <v>87917249</v>
      </c>
      <c r="J30" s="2">
        <f t="shared" si="3"/>
        <v>0</v>
      </c>
      <c r="K30" s="2">
        <f t="shared" si="3"/>
        <v>0</v>
      </c>
      <c r="L30" s="2">
        <f t="shared" si="3"/>
        <v>0</v>
      </c>
      <c r="M30" s="2">
        <f t="shared" si="3"/>
        <v>0</v>
      </c>
      <c r="N30" s="2">
        <f t="shared" si="3"/>
        <v>631524</v>
      </c>
      <c r="O30" s="2">
        <f t="shared" si="3"/>
        <v>0</v>
      </c>
      <c r="P30" s="2">
        <f t="shared" si="3"/>
        <v>0</v>
      </c>
      <c r="Q30" s="2">
        <f t="shared" si="3"/>
        <v>0</v>
      </c>
      <c r="R30" s="2">
        <f t="shared" si="3"/>
        <v>27479188</v>
      </c>
    </row>
  </sheetData>
  <mergeCells count="7">
    <mergeCell ref="A1:E1"/>
    <mergeCell ref="A4:R4"/>
    <mergeCell ref="J6:O6"/>
    <mergeCell ref="D6:I6"/>
    <mergeCell ref="D21:I21"/>
    <mergeCell ref="J21:M21"/>
    <mergeCell ref="A19:R19"/>
  </mergeCells>
  <phoneticPr fontId="1" type="noConversion"/>
  <pageMargins left="0.19685039370078741" right="0.19685039370078741" top="0.78740157480314965" bottom="0.19685039370078741" header="0.51181102362204722" footer="0.51181102362204722"/>
  <pageSetup paperSize="9" scale="83" orientation="landscape" r:id="rId1"/>
  <headerFooter alignWithMargins="0">
    <oddHeader>&amp;CCserháthaláp Község Önkormányzat
2019. évi költségvetés módosítása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</vt:lpstr>
    </vt:vector>
  </TitlesOfParts>
  <Company>MAGYARNÁNDOR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Általános Iskola és Óvoda</dc:creator>
  <cp:lastModifiedBy>Felhasználó</cp:lastModifiedBy>
  <cp:lastPrinted>2019-11-27T13:04:49Z</cp:lastPrinted>
  <dcterms:created xsi:type="dcterms:W3CDTF">2012-02-15T09:08:01Z</dcterms:created>
  <dcterms:modified xsi:type="dcterms:W3CDTF">2020-01-27T11:07:35Z</dcterms:modified>
</cp:coreProperties>
</file>