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. m. Önk KV_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B" localSheetId="0">#REF!</definedName>
    <definedName name="BB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efr" localSheetId="0">#REF!</definedName>
    <definedName name="efr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 localSheetId="0">#REF!</definedName>
    <definedName name="gyk_k_">#REF!</definedName>
    <definedName name="h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 localSheetId="0">#REF!</definedName>
    <definedName name="jjj">#REF!</definedName>
    <definedName name="j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 localSheetId="0">#REF!</definedName>
    <definedName name="KK">#REF!</definedName>
    <definedName name="ll" localSheetId="0">#REF!</definedName>
    <definedName name="ll">#REF!</definedName>
    <definedName name="lm" localSheetId="0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 localSheetId="0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>[8]kd!$Q$2:$Q$3154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z" localSheetId="0">#REF!</definedName>
    <definedName name="tz">#REF!</definedName>
    <definedName name="úé">[2]kd!$F$2:$I$3368</definedName>
    <definedName name="úű">[2]kd!$F$2:$F$3176</definedName>
    <definedName name="ŰŰ" localSheetId="0">#REF!</definedName>
    <definedName name="ŰŰ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Z" localSheetId="0">#REF!</definedName>
    <definedName name="WZ">#REF!</definedName>
    <definedName name="XC" localSheetId="0">#REF!</definedName>
    <definedName name="XC">#REF!</definedName>
    <definedName name="XX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L37" i="1"/>
  <c r="L38" s="1"/>
  <c r="K37"/>
  <c r="J37"/>
  <c r="J38" s="1"/>
  <c r="F37"/>
  <c r="E37"/>
  <c r="G37" s="1"/>
  <c r="D37"/>
  <c r="G36"/>
  <c r="M29"/>
  <c r="M28"/>
  <c r="L25"/>
  <c r="J25"/>
  <c r="F25"/>
  <c r="F38" s="1"/>
  <c r="D25"/>
  <c r="D38" s="1"/>
  <c r="M24"/>
  <c r="G24"/>
  <c r="M23"/>
  <c r="G23"/>
  <c r="M22"/>
  <c r="L20"/>
  <c r="K20"/>
  <c r="K25" s="1"/>
  <c r="J20"/>
  <c r="F20"/>
  <c r="E20"/>
  <c r="G20" s="1"/>
  <c r="D20"/>
  <c r="G17"/>
  <c r="M16"/>
  <c r="G16"/>
  <c r="M15"/>
  <c r="M14"/>
  <c r="M13"/>
  <c r="M12"/>
  <c r="M11"/>
  <c r="G11"/>
  <c r="M10"/>
  <c r="G10"/>
  <c r="M9"/>
  <c r="F9"/>
  <c r="E9"/>
  <c r="E25" s="1"/>
  <c r="E38" s="1"/>
  <c r="D9"/>
  <c r="G38" l="1"/>
  <c r="M25"/>
  <c r="K38"/>
  <c r="M38" s="1"/>
  <c r="G9"/>
  <c r="M20"/>
  <c r="M37"/>
  <c r="G25"/>
</calcChain>
</file>

<file path=xl/sharedStrings.xml><?xml version="1.0" encoding="utf-8"?>
<sst xmlns="http://schemas.openxmlformats.org/spreadsheetml/2006/main" count="67" uniqueCount="61">
  <si>
    <t>5.  melléklet az 5/2016. (V.24.)  önkormányzati rendelethez</t>
  </si>
  <si>
    <t>TÉS  KÖZSÉG  ÖNKORMÁNYZATA  BEVÉTELEINEK  ÉS KIADÁSAINAK</t>
  </si>
  <si>
    <t xml:space="preserve"> INTÉZMÉNY NÉLKÜLI  KÖLTSÉGVETÉSI MÉRLEGE 2015.dec.31-én</t>
  </si>
  <si>
    <t>Sor-szám</t>
  </si>
  <si>
    <t xml:space="preserve">BEVÉTELEK </t>
  </si>
  <si>
    <t>2015. évi eredeti előirányzat</t>
  </si>
  <si>
    <t>Módosított előirányzat</t>
  </si>
  <si>
    <t>Teljesítés   dec. 31.</t>
  </si>
  <si>
    <t>Teljesí-tés          %-a</t>
  </si>
  <si>
    <t>KIADÁSOK</t>
  </si>
  <si>
    <t>2013. évi eredeti előirányzat</t>
  </si>
  <si>
    <t>Teljesí-tés         %-a</t>
  </si>
  <si>
    <t>I. Működési célú bevételek</t>
  </si>
  <si>
    <t>I. Működési kiadások</t>
  </si>
  <si>
    <t>1. Műk. 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</si>
  <si>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</si>
  <si>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</si>
  <si>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</si>
  <si>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</t>
  </si>
  <si>
    <t>3.) Dologi kiadások</t>
  </si>
  <si>
    <t xml:space="preserve">  - Helyi önkormányzatoktól és kv-i szerveitól</t>
  </si>
  <si>
    <t>4.) Ellátottak pénzbeli juttatásai</t>
  </si>
  <si>
    <t xml:space="preserve">  - Társulások és költségvetési szerveitől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</si>
  <si>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</si>
  <si>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</si>
  <si>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</si>
  <si>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</si>
  <si>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</si>
  <si>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</si>
  <si>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</si>
  <si>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</t>
  </si>
  <si>
    <t>4. Működési célú átvett pénzeszköz</t>
  </si>
  <si>
    <t>Finanszírozási bevételek</t>
  </si>
  <si>
    <t>Finanszírozási kiadások</t>
  </si>
  <si>
    <t>- likviditási célú hitel felvétel</t>
  </si>
  <si>
    <t xml:space="preserve">  Likviditási célú hitel törlesztés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</si>
  <si>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</si>
  <si>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</si>
  <si>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</si>
  <si>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</si>
  <si>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>ÁHT-n belüli megelőlegezések</t>
  </si>
  <si>
    <t>ÁHT-n belüli megelőlegezések visszafiz.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</si>
  <si>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</si>
  <si>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</si>
  <si>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</si>
  <si>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</si>
  <si>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 belülről</t>
  </si>
  <si>
    <t>1.) Beruházások</t>
  </si>
  <si>
    <t>2.) Felújítások</t>
  </si>
  <si>
    <t>3.) Felhalm.célú pénzátadás ÁHT-n belülre</t>
  </si>
  <si>
    <t>4.) Felhalm. célú pénzátadás ÁHT-n kívülre</t>
  </si>
  <si>
    <t xml:space="preserve">  - Nemzetiségi Önk.és költségvetési szerveittől</t>
  </si>
  <si>
    <t>5.) Víziközmű hitel törlesztés</t>
  </si>
  <si>
    <t>6.) Fejlesztési tartalék</t>
  </si>
  <si>
    <t>2.Immat. javak, ingatlanok egyé t. eszközök ért. bev.</t>
  </si>
  <si>
    <t>3. Felhalmozási célú átvett pénzeszközök bevételek</t>
  </si>
  <si>
    <t>Előző évi felhalmozási pénzmaradvány igénybevétele</t>
  </si>
  <si>
    <t>Felhalm. célú bevételek összesen:</t>
  </si>
  <si>
    <t>Felhalm. célú kiadások összesen:</t>
  </si>
  <si>
    <t>Bevételek mindösszesen:</t>
  </si>
  <si>
    <t xml:space="preserve">  Kiadások mindösszesen: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</si>
</sst>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2"/>
      <name val="Garamond"/>
      <family val="1"/>
      <charset val="238"/>
    </font>
    <font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8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charset val="238"/>
    </font>
    <font>
      <sz val="10"/>
      <name val="Arial"/>
      <family val="2"/>
      <charset val="238"/>
    </font>
    <font>
      <sz val="10"/>
      <name val="Arial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2" fillId="0" borderId="0"/>
    <xf numFmtId="0" fontId="2" fillId="0" borderId="0"/>
    <xf numFmtId="0" fontId="1" fillId="0" borderId="0"/>
    <xf numFmtId="0" fontId="12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8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6" fillId="3" borderId="0" applyNumberFormat="0" applyBorder="0" applyAlignment="0" applyProtection="0"/>
    <xf numFmtId="0" fontId="16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5" borderId="0" applyNumberFormat="0" applyBorder="0" applyAlignment="0" applyProtection="0"/>
    <xf numFmtId="0" fontId="19" fillId="6" borderId="0" applyNumberFormat="0" applyBorder="0" applyAlignment="0" applyProtection="0"/>
    <xf numFmtId="0" fontId="20" fillId="26" borderId="14" applyNumberFormat="0" applyAlignment="0" applyProtection="0"/>
    <xf numFmtId="0" fontId="21" fillId="27" borderId="15" applyNumberFormat="0" applyAlignment="0" applyProtection="0"/>
    <xf numFmtId="0" fontId="22" fillId="0" borderId="0"/>
    <xf numFmtId="0" fontId="23" fillId="0" borderId="0" applyNumberFormat="0" applyFill="0" applyBorder="0" applyAlignment="0" applyProtection="0"/>
    <xf numFmtId="43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7" borderId="0" applyNumberFormat="0" applyBorder="0" applyAlignment="0" applyProtection="0"/>
    <xf numFmtId="0" fontId="25" fillId="0" borderId="16" applyNumberFormat="0" applyFill="0" applyAlignment="0" applyProtection="0"/>
    <xf numFmtId="0" fontId="26" fillId="0" borderId="17" applyNumberFormat="0" applyFill="0" applyAlignment="0" applyProtection="0"/>
    <xf numFmtId="0" fontId="27" fillId="0" borderId="18" applyNumberFormat="0" applyFill="0" applyAlignment="0" applyProtection="0"/>
    <xf numFmtId="0" fontId="27" fillId="0" borderId="0" applyNumberFormat="0" applyFill="0" applyBorder="0" applyAlignment="0" applyProtection="0"/>
    <xf numFmtId="0" fontId="28" fillId="10" borderId="14" applyNumberFormat="0" applyAlignment="0" applyProtection="0"/>
    <xf numFmtId="0" fontId="29" fillId="0" borderId="19" applyNumberFormat="0" applyFill="0" applyAlignment="0" applyProtection="0"/>
    <xf numFmtId="0" fontId="30" fillId="28" borderId="0" applyNumberFormat="0" applyBorder="0" applyAlignment="0" applyProtection="0"/>
    <xf numFmtId="0" fontId="31" fillId="0" borderId="0"/>
    <xf numFmtId="0" fontId="1" fillId="0" borderId="0"/>
    <xf numFmtId="0" fontId="22" fillId="0" borderId="0"/>
    <xf numFmtId="0" fontId="17" fillId="29" borderId="20" applyNumberFormat="0" applyFont="0" applyAlignment="0" applyProtection="0"/>
    <xf numFmtId="0" fontId="34" fillId="26" borderId="21" applyNumberFormat="0" applyAlignment="0" applyProtection="0"/>
    <xf numFmtId="164" fontId="22" fillId="0" borderId="0"/>
    <xf numFmtId="164" fontId="32" fillId="0" borderId="0"/>
    <xf numFmtId="44" fontId="32" fillId="0" borderId="0" applyFont="0" applyFill="0" applyBorder="0" applyAlignment="0" applyProtection="0"/>
    <xf numFmtId="164" fontId="32" fillId="0" borderId="0" applyFill="0" applyBorder="0" applyAlignment="0" applyProtection="0"/>
    <xf numFmtId="9" fontId="33" fillId="0" borderId="0" applyFill="0" applyBorder="0" applyAlignment="0" applyProtection="0"/>
    <xf numFmtId="9" fontId="22" fillId="0" borderId="0" applyFont="0" applyFill="0" applyBorder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2" applyNumberFormat="0" applyFill="0" applyAlignment="0" applyProtection="0"/>
    <xf numFmtId="0" fontId="37" fillId="0" borderId="0" applyNumberFormat="0" applyFill="0" applyBorder="0" applyAlignment="0" applyProtection="0"/>
  </cellStyleXfs>
  <cellXfs count="75">
    <xf numFmtId="0" fontId="0" fillId="0" borderId="0" xfId="0"/>
    <xf numFmtId="0" fontId="3" fillId="0" borderId="0" xfId="1" applyFont="1" applyAlignment="1">
      <alignment horizontal="right"/>
    </xf>
    <xf numFmtId="0" fontId="2" fillId="0" borderId="0" xfId="1"/>
    <xf numFmtId="3" fontId="4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3" fontId="5" fillId="0" borderId="1" xfId="2" applyNumberFormat="1" applyFont="1" applyBorder="1" applyAlignment="1"/>
    <xf numFmtId="0" fontId="6" fillId="2" borderId="2" xfId="2" applyFont="1" applyFill="1" applyBorder="1" applyAlignment="1">
      <alignment horizontal="center" vertical="center" wrapText="1"/>
    </xf>
    <xf numFmtId="3" fontId="7" fillId="2" borderId="3" xfId="2" applyNumberFormat="1" applyFont="1" applyFill="1" applyBorder="1" applyAlignment="1">
      <alignment horizontal="center" vertical="center" wrapText="1"/>
    </xf>
    <xf numFmtId="3" fontId="7" fillId="2" borderId="4" xfId="2" applyNumberFormat="1" applyFont="1" applyFill="1" applyBorder="1" applyAlignment="1">
      <alignment horizontal="center" vertical="center" wrapText="1"/>
    </xf>
    <xf numFmtId="3" fontId="7" fillId="2" borderId="2" xfId="2" applyNumberFormat="1" applyFont="1" applyFill="1" applyBorder="1" applyAlignment="1">
      <alignment horizontal="center" vertical="center" wrapText="1"/>
    </xf>
    <xf numFmtId="3" fontId="7" fillId="2" borderId="5" xfId="2" applyNumberFormat="1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3" fontId="7" fillId="2" borderId="7" xfId="2" applyNumberFormat="1" applyFont="1" applyFill="1" applyBorder="1" applyAlignment="1">
      <alignment horizontal="center" vertical="center" wrapText="1"/>
    </xf>
    <xf numFmtId="3" fontId="7" fillId="2" borderId="8" xfId="2" applyNumberFormat="1" applyFont="1" applyFill="1" applyBorder="1" applyAlignment="1">
      <alignment horizontal="center" vertical="center" wrapText="1"/>
    </xf>
    <xf numFmtId="3" fontId="7" fillId="2" borderId="6" xfId="2" applyNumberFormat="1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3" fontId="7" fillId="2" borderId="10" xfId="2" applyNumberFormat="1" applyFont="1" applyFill="1" applyBorder="1" applyAlignment="1">
      <alignment horizontal="center" vertical="center" wrapText="1"/>
    </xf>
    <xf numFmtId="3" fontId="7" fillId="2" borderId="11" xfId="2" applyNumberFormat="1" applyFont="1" applyFill="1" applyBorder="1" applyAlignment="1">
      <alignment horizontal="center" vertical="center" wrapText="1"/>
    </xf>
    <xf numFmtId="3" fontId="7" fillId="2" borderId="9" xfId="2" applyNumberFormat="1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/>
    </xf>
    <xf numFmtId="3" fontId="9" fillId="0" borderId="5" xfId="2" applyNumberFormat="1" applyFont="1" applyBorder="1" applyAlignment="1"/>
    <xf numFmtId="3" fontId="9" fillId="0" borderId="5" xfId="2" applyNumberFormat="1" applyFont="1" applyBorder="1" applyAlignment="1"/>
    <xf numFmtId="3" fontId="10" fillId="0" borderId="5" xfId="2" applyNumberFormat="1" applyFont="1" applyBorder="1" applyAlignment="1">
      <alignment vertical="center"/>
    </xf>
    <xf numFmtId="3" fontId="10" fillId="0" borderId="5" xfId="2" applyNumberFormat="1" applyFont="1" applyBorder="1"/>
    <xf numFmtId="3" fontId="10" fillId="0" borderId="5" xfId="2" applyNumberFormat="1" applyFont="1" applyBorder="1" applyAlignment="1"/>
    <xf numFmtId="3" fontId="10" fillId="0" borderId="5" xfId="2" applyNumberFormat="1" applyFont="1" applyBorder="1" applyAlignment="1"/>
    <xf numFmtId="3" fontId="10" fillId="0" borderId="5" xfId="2" applyNumberFormat="1" applyFont="1" applyBorder="1" applyAlignment="1">
      <alignment horizontal="right"/>
    </xf>
    <xf numFmtId="0" fontId="10" fillId="0" borderId="12" xfId="2" applyNumberFormat="1" applyFont="1" applyBorder="1" applyAlignment="1"/>
    <xf numFmtId="0" fontId="10" fillId="0" borderId="13" xfId="2" applyNumberFormat="1" applyFont="1" applyBorder="1" applyAlignment="1"/>
    <xf numFmtId="3" fontId="10" fillId="0" borderId="12" xfId="2" applyNumberFormat="1" applyFont="1" applyBorder="1" applyAlignment="1">
      <alignment horizontal="left"/>
    </xf>
    <xf numFmtId="3" fontId="10" fillId="0" borderId="13" xfId="2" applyNumberFormat="1" applyFont="1" applyBorder="1" applyAlignment="1">
      <alignment horizontal="left"/>
    </xf>
    <xf numFmtId="3" fontId="10" fillId="0" borderId="13" xfId="2" applyNumberFormat="1" applyFont="1" applyBorder="1" applyAlignment="1">
      <alignment horizontal="right"/>
    </xf>
    <xf numFmtId="3" fontId="11" fillId="0" borderId="5" xfId="3" applyNumberFormat="1" applyFont="1" applyBorder="1"/>
    <xf numFmtId="3" fontId="11" fillId="0" borderId="0" xfId="3" applyNumberFormat="1" applyFont="1"/>
    <xf numFmtId="3" fontId="10" fillId="0" borderId="13" xfId="2" applyNumberFormat="1" applyFont="1" applyBorder="1" applyAlignment="1"/>
    <xf numFmtId="3" fontId="10" fillId="0" borderId="12" xfId="2" applyNumberFormat="1" applyFont="1" applyFill="1" applyBorder="1" applyAlignment="1">
      <alignment horizontal="left"/>
    </xf>
    <xf numFmtId="3" fontId="10" fillId="0" borderId="13" xfId="2" applyNumberFormat="1" applyFont="1" applyFill="1" applyBorder="1" applyAlignment="1">
      <alignment horizontal="left"/>
    </xf>
    <xf numFmtId="3" fontId="10" fillId="0" borderId="13" xfId="2" applyNumberFormat="1" applyFont="1" applyFill="1" applyBorder="1" applyAlignment="1">
      <alignment horizontal="right"/>
    </xf>
    <xf numFmtId="0" fontId="10" fillId="0" borderId="12" xfId="2" applyFont="1" applyBorder="1" applyAlignment="1">
      <alignment horizontal="left"/>
    </xf>
    <xf numFmtId="0" fontId="10" fillId="0" borderId="13" xfId="2" applyFont="1" applyBorder="1" applyAlignment="1">
      <alignment horizontal="left"/>
    </xf>
    <xf numFmtId="3" fontId="10" fillId="0" borderId="12" xfId="2" applyNumberFormat="1" applyFont="1" applyBorder="1" applyAlignment="1">
      <alignment horizontal="left"/>
    </xf>
    <xf numFmtId="3" fontId="10" fillId="0" borderId="13" xfId="2" applyNumberFormat="1" applyFont="1" applyBorder="1" applyAlignment="1">
      <alignment horizontal="left"/>
    </xf>
    <xf numFmtId="0" fontId="10" fillId="0" borderId="12" xfId="2" applyFont="1" applyBorder="1" applyAlignment="1">
      <alignment horizontal="left"/>
    </xf>
    <xf numFmtId="0" fontId="10" fillId="0" borderId="13" xfId="2" applyFont="1" applyBorder="1" applyAlignment="1">
      <alignment horizontal="left"/>
    </xf>
    <xf numFmtId="0" fontId="13" fillId="0" borderId="5" xfId="4" applyFont="1" applyFill="1" applyBorder="1"/>
    <xf numFmtId="3" fontId="14" fillId="0" borderId="5" xfId="4" applyNumberFormat="1" applyFont="1" applyBorder="1"/>
    <xf numFmtId="3" fontId="9" fillId="0" borderId="12" xfId="2" applyNumberFormat="1" applyFont="1" applyBorder="1" applyAlignment="1">
      <alignment horizontal="left"/>
    </xf>
    <xf numFmtId="0" fontId="10" fillId="0" borderId="5" xfId="4" applyFont="1" applyFill="1" applyBorder="1"/>
    <xf numFmtId="3" fontId="10" fillId="0" borderId="5" xfId="4" applyNumberFormat="1" applyFont="1" applyBorder="1"/>
    <xf numFmtId="3" fontId="9" fillId="0" borderId="5" xfId="2" applyNumberFormat="1" applyFont="1" applyBorder="1"/>
    <xf numFmtId="3" fontId="9" fillId="0" borderId="12" xfId="2" applyNumberFormat="1" applyFont="1" applyFill="1" applyBorder="1" applyAlignment="1">
      <alignment horizontal="left"/>
    </xf>
    <xf numFmtId="3" fontId="9" fillId="0" borderId="13" xfId="2" applyNumberFormat="1" applyFont="1" applyFill="1" applyBorder="1" applyAlignment="1">
      <alignment horizontal="left"/>
    </xf>
    <xf numFmtId="3" fontId="9" fillId="0" borderId="5" xfId="2" applyNumberFormat="1" applyFont="1" applyBorder="1" applyAlignment="1">
      <alignment horizontal="right"/>
    </xf>
    <xf numFmtId="3" fontId="9" fillId="0" borderId="12" xfId="2" applyNumberFormat="1" applyFont="1" applyFill="1" applyBorder="1" applyAlignment="1">
      <alignment vertical="center"/>
    </xf>
    <xf numFmtId="3" fontId="9" fillId="0" borderId="13" xfId="2" applyNumberFormat="1" applyFont="1" applyFill="1" applyBorder="1" applyAlignment="1">
      <alignment vertical="center"/>
    </xf>
    <xf numFmtId="3" fontId="9" fillId="0" borderId="13" xfId="2" applyNumberFormat="1" applyFont="1" applyBorder="1" applyAlignment="1">
      <alignment horizontal="right"/>
    </xf>
    <xf numFmtId="3" fontId="9" fillId="0" borderId="5" xfId="2" applyNumberFormat="1" applyFont="1" applyBorder="1" applyAlignment="1">
      <alignment vertical="center"/>
    </xf>
    <xf numFmtId="3" fontId="9" fillId="0" borderId="5" xfId="2" applyNumberFormat="1" applyFont="1" applyBorder="1" applyAlignment="1">
      <alignment vertical="center"/>
    </xf>
    <xf numFmtId="3" fontId="9" fillId="0" borderId="5" xfId="2" applyNumberFormat="1" applyFont="1" applyFill="1" applyBorder="1" applyAlignment="1">
      <alignment horizontal="right" vertical="center"/>
    </xf>
    <xf numFmtId="3" fontId="9" fillId="0" borderId="5" xfId="2" applyNumberFormat="1" applyFont="1" applyBorder="1" applyAlignment="1">
      <alignment horizontal="right" vertical="center"/>
    </xf>
    <xf numFmtId="3" fontId="9" fillId="0" borderId="12" xfId="2" applyNumberFormat="1" applyFont="1" applyBorder="1" applyAlignment="1"/>
    <xf numFmtId="3" fontId="9" fillId="0" borderId="13" xfId="2" applyNumberFormat="1" applyFont="1" applyBorder="1" applyAlignment="1"/>
    <xf numFmtId="3" fontId="10" fillId="0" borderId="12" xfId="2" applyNumberFormat="1" applyFont="1" applyBorder="1" applyAlignment="1"/>
    <xf numFmtId="3" fontId="10" fillId="0" borderId="13" xfId="2" applyNumberFormat="1" applyFont="1" applyBorder="1" applyAlignment="1"/>
    <xf numFmtId="0" fontId="11" fillId="0" borderId="5" xfId="4" applyFont="1" applyBorder="1"/>
    <xf numFmtId="0" fontId="15" fillId="0" borderId="5" xfId="4" applyFont="1" applyBorder="1"/>
    <xf numFmtId="3" fontId="9" fillId="0" borderId="12" xfId="2" applyNumberFormat="1" applyFont="1" applyFill="1" applyBorder="1" applyAlignment="1">
      <alignment horizontal="left" vertical="center"/>
    </xf>
    <xf numFmtId="3" fontId="9" fillId="0" borderId="13" xfId="2" applyNumberFormat="1" applyFont="1" applyFill="1" applyBorder="1" applyAlignment="1">
      <alignment horizontal="left" vertical="center"/>
    </xf>
    <xf numFmtId="3" fontId="9" fillId="0" borderId="12" xfId="2" applyNumberFormat="1" applyFont="1" applyFill="1" applyBorder="1" applyAlignment="1">
      <alignment horizontal="center" vertical="center"/>
    </xf>
    <xf numFmtId="3" fontId="9" fillId="0" borderId="13" xfId="2" applyNumberFormat="1" applyFont="1" applyFill="1" applyBorder="1" applyAlignment="1">
      <alignment horizontal="center" vertical="center"/>
    </xf>
    <xf numFmtId="3" fontId="9" fillId="0" borderId="12" xfId="2" applyNumberFormat="1" applyFont="1" applyFill="1" applyBorder="1" applyAlignment="1"/>
    <xf numFmtId="3" fontId="9" fillId="0" borderId="13" xfId="2" applyNumberFormat="1" applyFont="1" applyFill="1" applyBorder="1" applyAlignment="1"/>
    <xf numFmtId="3" fontId="9" fillId="0" borderId="5" xfId="2" applyNumberFormat="1" applyFont="1" applyFill="1" applyBorder="1" applyAlignment="1"/>
    <xf numFmtId="3" fontId="9" fillId="0" borderId="5" xfId="2" applyNumberFormat="1" applyFont="1" applyFill="1" applyBorder="1" applyAlignment="1">
      <alignment horizontal="right"/>
    </xf>
    <xf numFmtId="3" fontId="2" fillId="0" borderId="0" xfId="1" applyNumberFormat="1"/>
  </cellXfs>
  <cellStyles count="66">
    <cellStyle name="1. jelölőszín" xfId="5"/>
    <cellStyle name="2. jelölőszín" xfId="6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3. jelölőszín" xfId="13"/>
    <cellStyle name="4. jelölőszín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5. jelölőszín" xfId="21"/>
    <cellStyle name="6. jelölőszín" xfId="22"/>
    <cellStyle name="60% - Accent1" xfId="23"/>
    <cellStyle name="60% - Accent2" xfId="24"/>
    <cellStyle name="60% - Accent3" xfId="25"/>
    <cellStyle name="60% - Accent4" xfId="26"/>
    <cellStyle name="60% - Accent5" xfId="27"/>
    <cellStyle name="60% - Accent6" xfId="28"/>
    <cellStyle name="Accent1" xfId="29"/>
    <cellStyle name="Accent2" xfId="30"/>
    <cellStyle name="Accent3" xfId="31"/>
    <cellStyle name="Accent4" xfId="32"/>
    <cellStyle name="Accent5" xfId="33"/>
    <cellStyle name="Accent6" xfId="34"/>
    <cellStyle name="Bad" xfId="35"/>
    <cellStyle name="Calculation" xfId="36"/>
    <cellStyle name="Check Cell" xfId="37"/>
    <cellStyle name="Excel Built-in Normal" xfId="38"/>
    <cellStyle name="Explanatory Text" xfId="39"/>
    <cellStyle name="Ezres 2" xfId="40"/>
    <cellStyle name="Ezres 3" xfId="41"/>
    <cellStyle name="Good" xfId="42"/>
    <cellStyle name="Heading 1" xfId="43"/>
    <cellStyle name="Heading 2" xfId="44"/>
    <cellStyle name="Heading 3" xfId="45"/>
    <cellStyle name="Heading 4" xfId="46"/>
    <cellStyle name="Input" xfId="47"/>
    <cellStyle name="Linked Cell" xfId="48"/>
    <cellStyle name="Neutral" xfId="49"/>
    <cellStyle name="Normál" xfId="0" builtinId="0"/>
    <cellStyle name="Normál 2" xfId="1"/>
    <cellStyle name="Normál 2 2" xfId="4"/>
    <cellStyle name="Normál 2 3" xfId="3"/>
    <cellStyle name="Normál 2_Esztertáblák" xfId="50"/>
    <cellStyle name="Normál 3" xfId="51"/>
    <cellStyle name="Normál 4" xfId="52"/>
    <cellStyle name="Normál_Rendelet mellékletek 2008.jav." xfId="2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AppData/Local/Microsoft/Windows/Temporary%20Internet%20Files/Content.Outlook/J2MCBCP8/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Korm. funk bev-kiad "/>
      <sheetName val="Óvoda korm. funk. bev-kiad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workbookViewId="0">
      <selection sqref="A1:M1"/>
    </sheetView>
  </sheetViews>
  <sheetFormatPr defaultRowHeight="12.75"/>
  <cols>
    <col min="1" max="1" width="5" style="2" customWidth="1"/>
    <col min="2" max="2" width="9.140625" style="2"/>
    <col min="3" max="3" width="26.140625" style="2" customWidth="1"/>
    <col min="4" max="4" width="8.140625" style="2" customWidth="1"/>
    <col min="5" max="5" width="8.28515625" style="2" customWidth="1"/>
    <col min="6" max="6" width="8.140625" style="2" customWidth="1"/>
    <col min="7" max="7" width="6.140625" style="2" customWidth="1"/>
    <col min="8" max="8" width="9.140625" style="2"/>
    <col min="9" max="9" width="20.85546875" style="2" customWidth="1"/>
    <col min="10" max="10" width="7.7109375" style="2" customWidth="1"/>
    <col min="11" max="11" width="7.140625" style="2" customWidth="1"/>
    <col min="12" max="12" width="8" style="2" customWidth="1"/>
    <col min="13" max="13" width="6" style="2" customWidth="1"/>
    <col min="14" max="16384" width="9.140625" style="2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5.7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ht="12.75" customHeight="1">
      <c r="A5" s="6" t="s">
        <v>3</v>
      </c>
      <c r="B5" s="7" t="s">
        <v>4</v>
      </c>
      <c r="C5" s="8"/>
      <c r="D5" s="9" t="s">
        <v>5</v>
      </c>
      <c r="E5" s="10" t="s">
        <v>6</v>
      </c>
      <c r="F5" s="10" t="s">
        <v>7</v>
      </c>
      <c r="G5" s="10" t="s">
        <v>8</v>
      </c>
      <c r="H5" s="7" t="s">
        <v>9</v>
      </c>
      <c r="I5" s="8"/>
      <c r="J5" s="9" t="s">
        <v>10</v>
      </c>
      <c r="K5" s="10" t="s">
        <v>6</v>
      </c>
      <c r="L5" s="10" t="s">
        <v>7</v>
      </c>
      <c r="M5" s="10" t="s">
        <v>11</v>
      </c>
    </row>
    <row r="6" spans="1:13">
      <c r="A6" s="11"/>
      <c r="B6" s="12"/>
      <c r="C6" s="13"/>
      <c r="D6" s="14"/>
      <c r="E6" s="10"/>
      <c r="F6" s="10"/>
      <c r="G6" s="10"/>
      <c r="H6" s="12"/>
      <c r="I6" s="13"/>
      <c r="J6" s="14"/>
      <c r="K6" s="10"/>
      <c r="L6" s="10"/>
      <c r="M6" s="10"/>
    </row>
    <row r="7" spans="1:13" ht="13.5" customHeight="1">
      <c r="A7" s="15"/>
      <c r="B7" s="16"/>
      <c r="C7" s="17"/>
      <c r="D7" s="18"/>
      <c r="E7" s="10"/>
      <c r="F7" s="10"/>
      <c r="G7" s="10"/>
      <c r="H7" s="16"/>
      <c r="I7" s="17"/>
      <c r="J7" s="18"/>
      <c r="K7" s="10"/>
      <c r="L7" s="10"/>
      <c r="M7" s="10"/>
    </row>
    <row r="8" spans="1:13" ht="13.5" customHeight="1">
      <c r="A8" s="19">
        <v>1</v>
      </c>
      <c r="B8" s="20" t="s">
        <v>12</v>
      </c>
      <c r="C8" s="20"/>
      <c r="D8" s="21"/>
      <c r="E8" s="21"/>
      <c r="F8" s="21"/>
      <c r="G8" s="22"/>
      <c r="H8" s="20" t="s">
        <v>13</v>
      </c>
      <c r="I8" s="20"/>
      <c r="J8" s="21"/>
      <c r="K8" s="21"/>
      <c r="L8" s="21"/>
      <c r="M8" s="23"/>
    </row>
    <row r="9" spans="1:13" ht="13.5" customHeight="1">
      <c r="A9" s="19">
        <v>2</v>
      </c>
      <c r="B9" s="24" t="s">
        <v>14</v>
      </c>
      <c r="C9" s="24"/>
      <c r="D9" s="25">
        <f>D10+D11</f>
        <v>40231</v>
      </c>
      <c r="E9" s="25">
        <f>E10+E11</f>
        <v>45170</v>
      </c>
      <c r="F9" s="25">
        <f>F10+F11</f>
        <v>45170</v>
      </c>
      <c r="G9" s="22">
        <f>F9/E9*100</f>
        <v>100</v>
      </c>
      <c r="H9" s="24" t="s">
        <v>15</v>
      </c>
      <c r="I9" s="24"/>
      <c r="J9" s="25">
        <v>9685</v>
      </c>
      <c r="K9" s="25">
        <v>12655</v>
      </c>
      <c r="L9" s="26">
        <v>12576</v>
      </c>
      <c r="M9" s="22">
        <f t="shared" ref="M9:M16" si="0">L9/K9*100</f>
        <v>99.375740813907541</v>
      </c>
    </row>
    <row r="10" spans="1:13" ht="13.5" customHeight="1">
      <c r="A10" s="19">
        <v>3</v>
      </c>
      <c r="B10" s="27" t="s">
        <v>16</v>
      </c>
      <c r="C10" s="28"/>
      <c r="D10" s="25">
        <v>37271</v>
      </c>
      <c r="E10" s="25">
        <v>39811</v>
      </c>
      <c r="F10" s="25">
        <v>39811</v>
      </c>
      <c r="G10" s="22">
        <f>F10/E10*100</f>
        <v>100</v>
      </c>
      <c r="H10" s="24" t="s">
        <v>17</v>
      </c>
      <c r="I10" s="24"/>
      <c r="J10" s="25">
        <v>1959</v>
      </c>
      <c r="K10" s="25">
        <v>2790</v>
      </c>
      <c r="L10" s="26">
        <v>2766</v>
      </c>
      <c r="M10" s="22">
        <f t="shared" si="0"/>
        <v>99.13978494623656</v>
      </c>
    </row>
    <row r="11" spans="1:13">
      <c r="A11" s="19">
        <v>4</v>
      </c>
      <c r="B11" s="29" t="s">
        <v>18</v>
      </c>
      <c r="C11" s="30"/>
      <c r="D11" s="25">
        <v>2960</v>
      </c>
      <c r="E11" s="25">
        <v>5359</v>
      </c>
      <c r="F11" s="25">
        <v>5359</v>
      </c>
      <c r="G11" s="22">
        <f>F11/E11*100</f>
        <v>100</v>
      </c>
      <c r="H11" s="24" t="s">
        <v>19</v>
      </c>
      <c r="I11" s="24"/>
      <c r="J11" s="25">
        <v>16550</v>
      </c>
      <c r="K11" s="25">
        <v>19321</v>
      </c>
      <c r="L11" s="26">
        <v>17057</v>
      </c>
      <c r="M11" s="22">
        <f t="shared" si="0"/>
        <v>88.282180011386586</v>
      </c>
    </row>
    <row r="12" spans="1:13">
      <c r="A12" s="19">
        <v>5</v>
      </c>
      <c r="B12" s="29" t="s">
        <v>20</v>
      </c>
      <c r="C12" s="30"/>
      <c r="D12" s="25"/>
      <c r="E12" s="25"/>
      <c r="F12" s="25"/>
      <c r="G12" s="22"/>
      <c r="H12" s="24" t="s">
        <v>21</v>
      </c>
      <c r="I12" s="24"/>
      <c r="J12" s="31">
        <v>3709</v>
      </c>
      <c r="K12" s="31">
        <v>6276</v>
      </c>
      <c r="L12" s="31">
        <v>5072</v>
      </c>
      <c r="M12" s="22">
        <f t="shared" si="0"/>
        <v>80.815806246016578</v>
      </c>
    </row>
    <row r="13" spans="1:13">
      <c r="A13" s="19">
        <v>6</v>
      </c>
      <c r="B13" s="29" t="s">
        <v>22</v>
      </c>
      <c r="C13" s="30"/>
      <c r="D13" s="25"/>
      <c r="E13" s="25"/>
      <c r="F13" s="25"/>
      <c r="G13" s="22"/>
      <c r="H13" s="24" t="s">
        <v>23</v>
      </c>
      <c r="I13" s="24"/>
      <c r="J13" s="25">
        <v>174</v>
      </c>
      <c r="K13" s="25">
        <v>612</v>
      </c>
      <c r="L13" s="26">
        <v>451</v>
      </c>
      <c r="M13" s="22">
        <f t="shared" si="0"/>
        <v>73.692810457516345</v>
      </c>
    </row>
    <row r="14" spans="1:13">
      <c r="A14" s="19">
        <v>7</v>
      </c>
      <c r="B14" s="29" t="s">
        <v>24</v>
      </c>
      <c r="C14" s="30"/>
      <c r="D14" s="25"/>
      <c r="E14" s="25"/>
      <c r="F14" s="25"/>
      <c r="G14" s="22"/>
      <c r="H14" s="29" t="s">
        <v>25</v>
      </c>
      <c r="I14" s="30"/>
      <c r="J14" s="32">
        <v>2123</v>
      </c>
      <c r="K14" s="32">
        <v>2157</v>
      </c>
      <c r="L14" s="33">
        <v>2156</v>
      </c>
      <c r="M14" s="22">
        <f t="shared" si="0"/>
        <v>99.953639313861842</v>
      </c>
    </row>
    <row r="15" spans="1:13">
      <c r="A15" s="19">
        <v>8</v>
      </c>
      <c r="B15" s="29" t="s">
        <v>26</v>
      </c>
      <c r="C15" s="30"/>
      <c r="D15" s="25"/>
      <c r="E15" s="34"/>
      <c r="F15" s="26"/>
      <c r="G15" s="22"/>
      <c r="H15" s="35" t="s">
        <v>27</v>
      </c>
      <c r="I15" s="36"/>
      <c r="J15" s="37"/>
      <c r="K15" s="37">
        <v>71</v>
      </c>
      <c r="L15" s="37">
        <v>71</v>
      </c>
      <c r="M15" s="22">
        <f t="shared" si="0"/>
        <v>100</v>
      </c>
    </row>
    <row r="16" spans="1:13">
      <c r="A16" s="19">
        <v>9</v>
      </c>
      <c r="B16" s="38" t="s">
        <v>28</v>
      </c>
      <c r="C16" s="39"/>
      <c r="D16" s="31">
        <v>9028</v>
      </c>
      <c r="E16" s="31">
        <v>10692</v>
      </c>
      <c r="F16" s="31">
        <v>9639</v>
      </c>
      <c r="G16" s="22">
        <f>F16/E16*100</f>
        <v>90.151515151515156</v>
      </c>
      <c r="H16" s="29" t="s">
        <v>29</v>
      </c>
      <c r="I16" s="30"/>
      <c r="J16" s="31">
        <v>11454</v>
      </c>
      <c r="K16" s="31">
        <v>3298</v>
      </c>
      <c r="L16" s="31"/>
      <c r="M16" s="22">
        <f t="shared" si="0"/>
        <v>0</v>
      </c>
    </row>
    <row r="17" spans="1:13">
      <c r="A17" s="19">
        <v>10</v>
      </c>
      <c r="B17" s="38" t="s">
        <v>30</v>
      </c>
      <c r="C17" s="39"/>
      <c r="D17" s="31">
        <v>8630</v>
      </c>
      <c r="E17" s="31">
        <v>11969</v>
      </c>
      <c r="F17" s="31">
        <v>11759</v>
      </c>
      <c r="G17" s="22">
        <f>F17/E17*100</f>
        <v>98.245467457598807</v>
      </c>
      <c r="H17" s="40"/>
      <c r="I17" s="41"/>
      <c r="J17" s="31"/>
      <c r="K17" s="31"/>
      <c r="L17" s="31"/>
      <c r="M17" s="22"/>
    </row>
    <row r="18" spans="1:13">
      <c r="A18" s="19">
        <v>11</v>
      </c>
      <c r="B18" s="38" t="s">
        <v>31</v>
      </c>
      <c r="C18" s="39"/>
      <c r="D18" s="31"/>
      <c r="E18" s="31">
        <v>390</v>
      </c>
      <c r="F18" s="31">
        <v>390</v>
      </c>
      <c r="G18" s="22"/>
      <c r="H18" s="40"/>
      <c r="I18" s="41"/>
      <c r="J18" s="31"/>
      <c r="K18" s="31"/>
      <c r="L18" s="31"/>
      <c r="M18" s="22"/>
    </row>
    <row r="19" spans="1:13">
      <c r="A19" s="19">
        <v>12</v>
      </c>
      <c r="B19" s="42"/>
      <c r="C19" s="43"/>
      <c r="D19" s="31"/>
      <c r="E19" s="31"/>
      <c r="F19" s="31"/>
      <c r="G19" s="22"/>
      <c r="H19" s="40"/>
      <c r="I19" s="41"/>
      <c r="J19" s="31"/>
      <c r="K19" s="31"/>
      <c r="L19" s="31"/>
      <c r="M19" s="22"/>
    </row>
    <row r="20" spans="1:13">
      <c r="A20" s="19">
        <v>13</v>
      </c>
      <c r="B20" s="44" t="s">
        <v>32</v>
      </c>
      <c r="C20" s="45"/>
      <c r="D20" s="31">
        <f>SUM(D21:D24)</f>
        <v>4788</v>
      </c>
      <c r="E20" s="31">
        <f>SUM(E21:E24)</f>
        <v>3328</v>
      </c>
      <c r="F20" s="31">
        <f>SUM(F21:F24)</f>
        <v>3328</v>
      </c>
      <c r="G20" s="22">
        <f>F20/E20*100</f>
        <v>100</v>
      </c>
      <c r="H20" s="46" t="s">
        <v>33</v>
      </c>
      <c r="I20" s="41"/>
      <c r="J20" s="31">
        <f>SUM(J21:J23)</f>
        <v>15772</v>
      </c>
      <c r="K20" s="31">
        <f>SUM(K21:K23)</f>
        <v>21466</v>
      </c>
      <c r="L20" s="31">
        <f>SUM(L21:L23)</f>
        <v>21466</v>
      </c>
      <c r="M20" s="22">
        <f>L20/K20*100</f>
        <v>100</v>
      </c>
    </row>
    <row r="21" spans="1:13">
      <c r="A21" s="19">
        <v>14</v>
      </c>
      <c r="B21" s="47" t="s">
        <v>34</v>
      </c>
      <c r="C21" s="48"/>
      <c r="D21" s="31"/>
      <c r="E21" s="31"/>
      <c r="F21" s="31"/>
      <c r="G21" s="22"/>
      <c r="H21" s="40" t="s">
        <v>35</v>
      </c>
      <c r="I21" s="41"/>
      <c r="J21" s="31"/>
      <c r="K21" s="31"/>
      <c r="L21" s="31"/>
      <c r="M21" s="22"/>
    </row>
    <row r="22" spans="1:13">
      <c r="A22" s="19">
        <v>15</v>
      </c>
      <c r="B22" s="47" t="s">
        <v>36</v>
      </c>
      <c r="C22" s="48"/>
      <c r="D22" s="31"/>
      <c r="E22" s="31"/>
      <c r="F22" s="31"/>
      <c r="G22" s="22"/>
      <c r="H22" s="40" t="s">
        <v>37</v>
      </c>
      <c r="I22" s="41"/>
      <c r="J22" s="31"/>
      <c r="K22" s="31">
        <v>5000</v>
      </c>
      <c r="L22" s="31">
        <v>5000</v>
      </c>
      <c r="M22" s="22">
        <f>L22/K22*100</f>
        <v>100</v>
      </c>
    </row>
    <row r="23" spans="1:13">
      <c r="A23" s="19">
        <v>16</v>
      </c>
      <c r="B23" s="47" t="s">
        <v>38</v>
      </c>
      <c r="C23" s="48"/>
      <c r="D23" s="31">
        <v>4788</v>
      </c>
      <c r="E23" s="31">
        <v>312</v>
      </c>
      <c r="F23" s="31">
        <v>312</v>
      </c>
      <c r="G23" s="22">
        <f>F23/E23*100</f>
        <v>100</v>
      </c>
      <c r="H23" s="40" t="s">
        <v>39</v>
      </c>
      <c r="I23" s="41"/>
      <c r="J23" s="31">
        <v>15772</v>
      </c>
      <c r="K23" s="31">
        <v>16466</v>
      </c>
      <c r="L23" s="31">
        <v>16466</v>
      </c>
      <c r="M23" s="22">
        <f>L23/K23*100</f>
        <v>100</v>
      </c>
    </row>
    <row r="24" spans="1:13">
      <c r="A24" s="19">
        <v>17</v>
      </c>
      <c r="B24" s="35" t="s">
        <v>40</v>
      </c>
      <c r="C24" s="36"/>
      <c r="D24" s="49">
        <v>0</v>
      </c>
      <c r="E24" s="49">
        <v>3016</v>
      </c>
      <c r="F24" s="49">
        <v>3016</v>
      </c>
      <c r="G24" s="22">
        <f>F24/E24*100</f>
        <v>100</v>
      </c>
      <c r="H24" s="50" t="s">
        <v>41</v>
      </c>
      <c r="I24" s="51"/>
      <c r="J24" s="49">
        <v>1251</v>
      </c>
      <c r="K24" s="49">
        <v>2903</v>
      </c>
      <c r="L24" s="52">
        <v>2903</v>
      </c>
      <c r="M24" s="22">
        <f>L24/K24*100</f>
        <v>100</v>
      </c>
    </row>
    <row r="25" spans="1:13">
      <c r="A25" s="19">
        <v>18</v>
      </c>
      <c r="B25" s="53" t="s">
        <v>42</v>
      </c>
      <c r="C25" s="54"/>
      <c r="D25" s="55">
        <f>D9+D16+D17+D18+D20</f>
        <v>62677</v>
      </c>
      <c r="E25" s="55">
        <f>E9+E16+E17+E18+E20</f>
        <v>71549</v>
      </c>
      <c r="F25" s="55">
        <f>F9+F16+F17+F18+F20</f>
        <v>70286</v>
      </c>
      <c r="G25" s="22">
        <f>F25/E25*100</f>
        <v>98.234776167381796</v>
      </c>
      <c r="H25" s="56" t="s">
        <v>43</v>
      </c>
      <c r="I25" s="56"/>
      <c r="J25" s="57">
        <f>J9+J10+J11+J12+J13+J14+J16+J20+J24</f>
        <v>62677</v>
      </c>
      <c r="K25" s="57">
        <f>K9+K10+K11+K12+K13+K14+K20+K24+K15+K16</f>
        <v>71549</v>
      </c>
      <c r="L25" s="57">
        <f>L9+L10+L11+L12+L13+L14+L20+L24+L15+L16</f>
        <v>64518</v>
      </c>
      <c r="M25" s="22">
        <f>L25/K25*100</f>
        <v>90.173168038686782</v>
      </c>
    </row>
    <row r="26" spans="1:13">
      <c r="A26" s="19">
        <v>19</v>
      </c>
      <c r="B26" s="53"/>
      <c r="C26" s="54"/>
      <c r="D26" s="58"/>
      <c r="E26" s="58"/>
      <c r="F26" s="58"/>
      <c r="G26" s="22"/>
      <c r="H26" s="56"/>
      <c r="I26" s="56"/>
      <c r="J26" s="57"/>
      <c r="K26" s="57"/>
      <c r="L26" s="59"/>
      <c r="M26" s="22"/>
    </row>
    <row r="27" spans="1:13">
      <c r="A27" s="19">
        <v>20</v>
      </c>
      <c r="B27" s="60" t="s">
        <v>44</v>
      </c>
      <c r="C27" s="61"/>
      <c r="D27" s="21"/>
      <c r="E27" s="21"/>
      <c r="F27" s="21"/>
      <c r="G27" s="22"/>
      <c r="H27" s="20" t="s">
        <v>45</v>
      </c>
      <c r="I27" s="20"/>
      <c r="J27" s="21"/>
      <c r="K27" s="21"/>
      <c r="L27" s="52"/>
      <c r="M27" s="22"/>
    </row>
    <row r="28" spans="1:13">
      <c r="A28" s="19">
        <v>21</v>
      </c>
      <c r="B28" s="24" t="s">
        <v>46</v>
      </c>
      <c r="C28" s="24"/>
      <c r="D28" s="25">
        <v>0</v>
      </c>
      <c r="E28" s="25">
        <v>1047</v>
      </c>
      <c r="F28" s="25">
        <v>1047</v>
      </c>
      <c r="G28" s="22"/>
      <c r="H28" s="24" t="s">
        <v>47</v>
      </c>
      <c r="I28" s="24"/>
      <c r="J28" s="25">
        <v>0</v>
      </c>
      <c r="K28" s="25">
        <v>1330</v>
      </c>
      <c r="L28" s="26">
        <v>828</v>
      </c>
      <c r="M28" s="22">
        <f>L28/K28*100</f>
        <v>62.255639097744364</v>
      </c>
    </row>
    <row r="29" spans="1:13">
      <c r="A29" s="19">
        <v>22</v>
      </c>
      <c r="B29" s="62" t="s">
        <v>18</v>
      </c>
      <c r="C29" s="63"/>
      <c r="D29" s="25"/>
      <c r="E29" s="25"/>
      <c r="F29" s="25"/>
      <c r="G29" s="22"/>
      <c r="H29" s="29" t="s">
        <v>48</v>
      </c>
      <c r="I29" s="30"/>
      <c r="J29" s="26"/>
      <c r="K29" s="26">
        <v>5338</v>
      </c>
      <c r="L29" s="26">
        <v>5336</v>
      </c>
      <c r="M29" s="22">
        <f>L29/K29*100</f>
        <v>99.962532783814169</v>
      </c>
    </row>
    <row r="30" spans="1:13">
      <c r="A30" s="19">
        <v>23</v>
      </c>
      <c r="B30" s="62" t="s">
        <v>20</v>
      </c>
      <c r="C30" s="63"/>
      <c r="D30" s="25"/>
      <c r="E30" s="25"/>
      <c r="F30" s="25"/>
      <c r="G30" s="22"/>
      <c r="H30" s="24" t="s">
        <v>49</v>
      </c>
      <c r="I30" s="24"/>
      <c r="J30" s="25">
        <v>0</v>
      </c>
      <c r="K30" s="25"/>
      <c r="L30" s="26"/>
      <c r="M30" s="22"/>
    </row>
    <row r="31" spans="1:13">
      <c r="A31" s="19">
        <v>24</v>
      </c>
      <c r="B31" s="62" t="s">
        <v>22</v>
      </c>
      <c r="C31" s="63"/>
      <c r="D31" s="25"/>
      <c r="E31" s="25"/>
      <c r="F31" s="25"/>
      <c r="G31" s="22"/>
      <c r="H31" s="29" t="s">
        <v>50</v>
      </c>
      <c r="I31" s="30"/>
      <c r="J31" s="25"/>
      <c r="K31" s="25">
        <v>10</v>
      </c>
      <c r="L31" s="26">
        <v>10</v>
      </c>
      <c r="M31" s="22"/>
    </row>
    <row r="32" spans="1:13">
      <c r="A32" s="19">
        <v>25</v>
      </c>
      <c r="B32" s="29" t="s">
        <v>51</v>
      </c>
      <c r="C32" s="30"/>
      <c r="D32" s="25"/>
      <c r="E32" s="25"/>
      <c r="F32" s="25"/>
      <c r="G32" s="22"/>
      <c r="H32" s="29" t="s">
        <v>52</v>
      </c>
      <c r="I32" s="30"/>
      <c r="J32" s="25"/>
      <c r="K32" s="25"/>
      <c r="L32" s="26"/>
      <c r="M32" s="22"/>
    </row>
    <row r="33" spans="1:13">
      <c r="A33" s="19">
        <v>26</v>
      </c>
      <c r="B33" s="29" t="s">
        <v>26</v>
      </c>
      <c r="C33" s="30"/>
      <c r="D33" s="25"/>
      <c r="E33" s="25">
        <v>1047</v>
      </c>
      <c r="F33" s="25">
        <v>1047</v>
      </c>
      <c r="G33" s="22"/>
      <c r="H33" s="40" t="s">
        <v>53</v>
      </c>
      <c r="I33" s="41"/>
      <c r="J33" s="25"/>
      <c r="K33" s="25"/>
      <c r="L33" s="26"/>
      <c r="M33" s="22"/>
    </row>
    <row r="34" spans="1:13">
      <c r="A34" s="19">
        <v>27</v>
      </c>
      <c r="B34" s="64" t="s">
        <v>54</v>
      </c>
      <c r="C34" s="41"/>
      <c r="D34" s="25"/>
      <c r="E34" s="25"/>
      <c r="F34" s="25"/>
      <c r="G34" s="22"/>
      <c r="H34" s="40"/>
      <c r="I34" s="41"/>
      <c r="J34" s="25"/>
      <c r="K34" s="25"/>
      <c r="L34" s="26"/>
      <c r="M34" s="22"/>
    </row>
    <row r="35" spans="1:13">
      <c r="A35" s="19">
        <v>28</v>
      </c>
      <c r="B35" s="65" t="s">
        <v>55</v>
      </c>
      <c r="C35" s="41"/>
      <c r="D35" s="25"/>
      <c r="E35" s="25"/>
      <c r="F35" s="25"/>
      <c r="G35" s="22"/>
      <c r="H35" s="40"/>
      <c r="I35" s="41"/>
      <c r="J35" s="25"/>
      <c r="K35" s="25"/>
      <c r="L35" s="26"/>
      <c r="M35" s="22"/>
    </row>
    <row r="36" spans="1:13">
      <c r="A36" s="19">
        <v>29</v>
      </c>
      <c r="B36" s="62" t="s">
        <v>56</v>
      </c>
      <c r="C36" s="63"/>
      <c r="D36" s="25">
        <v>0</v>
      </c>
      <c r="E36" s="25">
        <v>5631</v>
      </c>
      <c r="F36" s="25">
        <v>5631</v>
      </c>
      <c r="G36" s="22">
        <f>F36/E36*100</f>
        <v>100</v>
      </c>
      <c r="H36" s="40"/>
      <c r="I36" s="41"/>
      <c r="J36" s="25"/>
      <c r="K36" s="25"/>
      <c r="L36" s="26"/>
      <c r="M36" s="22"/>
    </row>
    <row r="37" spans="1:13">
      <c r="A37" s="19">
        <v>31</v>
      </c>
      <c r="B37" s="66" t="s">
        <v>57</v>
      </c>
      <c r="C37" s="67"/>
      <c r="D37" s="59">
        <f>D28+D34+D35+D36</f>
        <v>0</v>
      </c>
      <c r="E37" s="59">
        <f>E28+E34+E35+E36</f>
        <v>6678</v>
      </c>
      <c r="F37" s="59">
        <f>F28+F34+F35+F36</f>
        <v>6678</v>
      </c>
      <c r="G37" s="22">
        <f>F37/E37*100</f>
        <v>100</v>
      </c>
      <c r="H37" s="68" t="s">
        <v>58</v>
      </c>
      <c r="I37" s="69"/>
      <c r="J37" s="57">
        <f>SUM(J28:J33)</f>
        <v>0</v>
      </c>
      <c r="K37" s="57">
        <f>SUM(K28:K33)</f>
        <v>6678</v>
      </c>
      <c r="L37" s="57">
        <f>SUM(L28:L33)</f>
        <v>6174</v>
      </c>
      <c r="M37" s="22">
        <f>L37/K37*100</f>
        <v>92.452830188679243</v>
      </c>
    </row>
    <row r="38" spans="1:13">
      <c r="A38" s="19">
        <v>32</v>
      </c>
      <c r="B38" s="70" t="s">
        <v>59</v>
      </c>
      <c r="C38" s="71"/>
      <c r="D38" s="72">
        <f>D25+D37</f>
        <v>62677</v>
      </c>
      <c r="E38" s="72">
        <f>E25+E37</f>
        <v>78227</v>
      </c>
      <c r="F38" s="72">
        <f>F25+F37</f>
        <v>76964</v>
      </c>
      <c r="G38" s="22">
        <f>F38/E38*100</f>
        <v>98.385467933066579</v>
      </c>
      <c r="H38" s="20" t="s">
        <v>60</v>
      </c>
      <c r="I38" s="20"/>
      <c r="J38" s="73">
        <f>J37+J25</f>
        <v>62677</v>
      </c>
      <c r="K38" s="73">
        <f>K37+K25</f>
        <v>78227</v>
      </c>
      <c r="L38" s="73">
        <f>L37+L25</f>
        <v>70692</v>
      </c>
      <c r="M38" s="22">
        <f>L38/K38*100</f>
        <v>90.367775831873914</v>
      </c>
    </row>
    <row r="39" spans="1:13">
      <c r="D39" s="74"/>
      <c r="E39" s="74"/>
      <c r="F39" s="74"/>
      <c r="G39" s="74"/>
      <c r="H39" s="74"/>
      <c r="I39" s="74"/>
      <c r="J39" s="74"/>
      <c r="K39" s="74"/>
      <c r="L39" s="74"/>
      <c r="M39" s="74"/>
    </row>
  </sheetData>
  <mergeCells count="59">
    <mergeCell ref="B33:C33"/>
    <mergeCell ref="B36:C36"/>
    <mergeCell ref="B37:C37"/>
    <mergeCell ref="H37:I37"/>
    <mergeCell ref="B38:C38"/>
    <mergeCell ref="H38:I38"/>
    <mergeCell ref="B30:C30"/>
    <mergeCell ref="H30:I30"/>
    <mergeCell ref="B31:C31"/>
    <mergeCell ref="H31:I31"/>
    <mergeCell ref="B32:C32"/>
    <mergeCell ref="H32:I32"/>
    <mergeCell ref="B27:C27"/>
    <mergeCell ref="H27:I27"/>
    <mergeCell ref="B28:C28"/>
    <mergeCell ref="H28:I28"/>
    <mergeCell ref="B29:C29"/>
    <mergeCell ref="H29:I29"/>
    <mergeCell ref="B24:C24"/>
    <mergeCell ref="H24:I24"/>
    <mergeCell ref="B25:C25"/>
    <mergeCell ref="H25:I25"/>
    <mergeCell ref="B26:C26"/>
    <mergeCell ref="H26:I26"/>
    <mergeCell ref="B15:C15"/>
    <mergeCell ref="H15:I15"/>
    <mergeCell ref="B16:C16"/>
    <mergeCell ref="H16:I16"/>
    <mergeCell ref="B17:C17"/>
    <mergeCell ref="B18:C18"/>
    <mergeCell ref="B12:C12"/>
    <mergeCell ref="H12:I12"/>
    <mergeCell ref="B13:C13"/>
    <mergeCell ref="H13:I13"/>
    <mergeCell ref="B14:C14"/>
    <mergeCell ref="H14:I14"/>
    <mergeCell ref="B9:C9"/>
    <mergeCell ref="H9:I9"/>
    <mergeCell ref="B10:C10"/>
    <mergeCell ref="H10:I10"/>
    <mergeCell ref="B11:C11"/>
    <mergeCell ref="H11:I11"/>
    <mergeCell ref="H5:I7"/>
    <mergeCell ref="J5:J7"/>
    <mergeCell ref="K5:K7"/>
    <mergeCell ref="L5:L7"/>
    <mergeCell ref="M5:M7"/>
    <mergeCell ref="B8:C8"/>
    <mergeCell ref="H8:I8"/>
    <mergeCell ref="A1:M1"/>
    <mergeCell ref="A2:M2"/>
    <mergeCell ref="A3:M3"/>
    <mergeCell ref="B4:M4"/>
    <mergeCell ref="A5:A7"/>
    <mergeCell ref="B5:C7"/>
    <mergeCell ref="D5:D7"/>
    <mergeCell ref="E5:E7"/>
    <mergeCell ref="F5:F7"/>
    <mergeCell ref="G5:G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 m. Önk KV_Mérleg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2016-05-25T08:35:47Z</dcterms:created>
  <dcterms:modified xsi:type="dcterms:W3CDTF">2016-05-25T08:35:54Z</dcterms:modified>
</cp:coreProperties>
</file>