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zárszám\"/>
    </mc:Choice>
  </mc:AlternateContent>
  <bookViews>
    <workbookView xWindow="0" yWindow="0" windowWidth="20490" windowHeight="7755"/>
  </bookViews>
  <sheets>
    <sheet name="7. m. kiadáso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0" i="1" l="1"/>
  <c r="C70" i="1"/>
  <c r="E69" i="1"/>
  <c r="D69" i="1"/>
  <c r="D70" i="1" s="1"/>
  <c r="C69" i="1"/>
  <c r="E64" i="1"/>
  <c r="D64" i="1"/>
  <c r="C64" i="1"/>
  <c r="E61" i="1"/>
  <c r="D61" i="1"/>
  <c r="C61" i="1"/>
  <c r="E57" i="1"/>
  <c r="E56" i="1"/>
  <c r="C56" i="1"/>
  <c r="E47" i="1"/>
  <c r="D47" i="1"/>
  <c r="D56" i="1" s="1"/>
  <c r="C47" i="1"/>
  <c r="E45" i="1"/>
  <c r="D45" i="1"/>
  <c r="C45" i="1"/>
  <c r="E40" i="1"/>
  <c r="D40" i="1"/>
  <c r="C40" i="1"/>
  <c r="E36" i="1"/>
  <c r="D36" i="1"/>
  <c r="C36" i="1"/>
  <c r="E33" i="1"/>
  <c r="D33" i="1"/>
  <c r="C33" i="1"/>
  <c r="E26" i="1"/>
  <c r="D26" i="1"/>
  <c r="D41" i="1" s="1"/>
  <c r="C26" i="1"/>
  <c r="C41" i="1" s="1"/>
  <c r="E23" i="1"/>
  <c r="E41" i="1" s="1"/>
  <c r="D23" i="1"/>
  <c r="C23" i="1"/>
  <c r="E17" i="1"/>
  <c r="E16" i="1"/>
  <c r="E65" i="1" s="1"/>
  <c r="E71" i="1" s="1"/>
  <c r="E15" i="1"/>
  <c r="D15" i="1"/>
  <c r="C15" i="1"/>
  <c r="E11" i="1"/>
  <c r="D11" i="1"/>
  <c r="D16" i="1" s="1"/>
  <c r="C11" i="1"/>
  <c r="C16" i="1" s="1"/>
  <c r="C65" i="1" l="1"/>
  <c r="C71" i="1" s="1"/>
  <c r="D65" i="1"/>
  <c r="D71" i="1" s="1"/>
</calcChain>
</file>

<file path=xl/sharedStrings.xml><?xml version="1.0" encoding="utf-8"?>
<sst xmlns="http://schemas.openxmlformats.org/spreadsheetml/2006/main" count="138" uniqueCount="138">
  <si>
    <t>Tés Község Önkormányzata 2017. évi KIADÁSOK</t>
  </si>
  <si>
    <t>Értéktípus: Forint</t>
  </si>
  <si>
    <t>Megnevezés</t>
  </si>
  <si>
    <t>Sorszám</t>
  </si>
  <si>
    <t>Előirányzat eredeti 2017.</t>
  </si>
  <si>
    <t>Előirányzat módosított 2017</t>
  </si>
  <si>
    <t>Teljesítés 2017</t>
  </si>
  <si>
    <t>Törvény szerinti illetmények, munkabérek (K1101)</t>
  </si>
  <si>
    <t>1</t>
  </si>
  <si>
    <t>Normatív jutalmak (K1102)</t>
  </si>
  <si>
    <t>2</t>
  </si>
  <si>
    <t>Béren kívüli juttatások (K1107)</t>
  </si>
  <si>
    <t>3</t>
  </si>
  <si>
    <t>Egyéb költségtérítések (K1110)</t>
  </si>
  <si>
    <t>4</t>
  </si>
  <si>
    <t>Fogllakozutatottak egyéb személyi juttatásai (K1113)</t>
  </si>
  <si>
    <t>5</t>
  </si>
  <si>
    <t>Foglalkoztatottak személyi juttatásai  (K11)</t>
  </si>
  <si>
    <t>6</t>
  </si>
  <si>
    <t>Választott tisztségviselők juttatásai (K121)</t>
  </si>
  <si>
    <t>7</t>
  </si>
  <si>
    <t>Megbízási díj jogviszonyban  fizetett juttatások (K122)</t>
  </si>
  <si>
    <t>8</t>
  </si>
  <si>
    <t>Egyéb külső személyi juttatások (K123)</t>
  </si>
  <si>
    <t>9</t>
  </si>
  <si>
    <t>Külső személyi juttatások  (K12)</t>
  </si>
  <si>
    <t>10</t>
  </si>
  <si>
    <t>Személyi juttatások összesen  (K1)</t>
  </si>
  <si>
    <t>11</t>
  </si>
  <si>
    <t>Munkaadókat terhelő járulékok és szocho. (K2)</t>
  </si>
  <si>
    <t>12</t>
  </si>
  <si>
    <t>ebből: szociális hozzájárulási adó (K2)</t>
  </si>
  <si>
    <t>13</t>
  </si>
  <si>
    <t>ebből: egészségügyi hozzájárulás (K2)</t>
  </si>
  <si>
    <t>14</t>
  </si>
  <si>
    <t>ebből: munkáltatói szja (K2)</t>
  </si>
  <si>
    <t>15</t>
  </si>
  <si>
    <t>Szakmai anyagok beszerzése (K311)</t>
  </si>
  <si>
    <t>16</t>
  </si>
  <si>
    <t>Üzemeltetési anyagok beszerzése (K312)</t>
  </si>
  <si>
    <t>17</t>
  </si>
  <si>
    <t>Készletbeszerzés ) (K31)</t>
  </si>
  <si>
    <t>18</t>
  </si>
  <si>
    <t>Informatikai szolgáltatások igénybevétele (K321)</t>
  </si>
  <si>
    <t>19</t>
  </si>
  <si>
    <t>Egyéb kommunikációs szolgáltatások (K322)</t>
  </si>
  <si>
    <t>20</t>
  </si>
  <si>
    <t>Kommunikációs szolgáltatások  (K32)</t>
  </si>
  <si>
    <t>21</t>
  </si>
  <si>
    <t>Közüzemi díjak (K331)</t>
  </si>
  <si>
    <t>22</t>
  </si>
  <si>
    <t>Vásárolt élelmezés (K332)</t>
  </si>
  <si>
    <t>23</t>
  </si>
  <si>
    <t>Karbantartási, kisjavítási szolgáltatások (K334)</t>
  </si>
  <si>
    <t>24</t>
  </si>
  <si>
    <t>Közvetített szolgáltatások (&gt;=42) (K335)</t>
  </si>
  <si>
    <t>25</t>
  </si>
  <si>
    <t>Szakmai tevékenységet segítő szolgáltatások (K336)</t>
  </si>
  <si>
    <t>26</t>
  </si>
  <si>
    <t>Egyéb szolgáltatások (K337)</t>
  </si>
  <si>
    <t>27</t>
  </si>
  <si>
    <t>Szolgáltatási kiadások  (K33)</t>
  </si>
  <si>
    <t>28</t>
  </si>
  <si>
    <t>Kiküldetések kiadásai (K341)</t>
  </si>
  <si>
    <t>29</t>
  </si>
  <si>
    <t>Reklám- és propagandakiadások (K342)</t>
  </si>
  <si>
    <t>30</t>
  </si>
  <si>
    <t>Kiküldetés, reklám és prop. Kiadások (K34)</t>
  </si>
  <si>
    <t>31</t>
  </si>
  <si>
    <t>Működési célú előzetesen felszámított ÁFA(K351)</t>
  </si>
  <si>
    <t>32</t>
  </si>
  <si>
    <t>Fizetendő általános forgalmi adó (K352)</t>
  </si>
  <si>
    <t>33</t>
  </si>
  <si>
    <t>Egyéb dologi kiadások (K355)</t>
  </si>
  <si>
    <t>34</t>
  </si>
  <si>
    <t>Különféle befizetések és egyéb dologi kiadások  (K35)</t>
  </si>
  <si>
    <t>35</t>
  </si>
  <si>
    <t>Dologi kiadások (=32+35+46+49+60) (K3)</t>
  </si>
  <si>
    <t>36</t>
  </si>
  <si>
    <t>Családi támogatások természetbeni (K42)</t>
  </si>
  <si>
    <t>37</t>
  </si>
  <si>
    <t>Intézményi ellátottak pénzbeli juttatásai (K47)</t>
  </si>
  <si>
    <t>38</t>
  </si>
  <si>
    <t>Egyéb nem intézményi ellátások (K48)</t>
  </si>
  <si>
    <t>39</t>
  </si>
  <si>
    <t>Ellátottak pénzbeli juttatásai  (K4)</t>
  </si>
  <si>
    <t>40</t>
  </si>
  <si>
    <t>Az előző évi elszámolási kiadások (K5021)</t>
  </si>
  <si>
    <t>41</t>
  </si>
  <si>
    <t>Elvonások és befizetések (=124+125+126) (K502)</t>
  </si>
  <si>
    <t>42</t>
  </si>
  <si>
    <t>Egyéb működési célú támog. áht-n  belülre  (K506)</t>
  </si>
  <si>
    <t>43</t>
  </si>
  <si>
    <t>Egyéb működési célú támog. áht-n kívülre  (K512)</t>
  </si>
  <si>
    <t>44</t>
  </si>
  <si>
    <t>ebből: nonprofit gazdasági társaságok (K512)</t>
  </si>
  <si>
    <t>45</t>
  </si>
  <si>
    <t>ebből: egyéb civil szervezetek (K512)</t>
  </si>
  <si>
    <t>46</t>
  </si>
  <si>
    <t>ebből:önkormányzati többs. tul.váll. (K512)</t>
  </si>
  <si>
    <t>47</t>
  </si>
  <si>
    <t>Tartalékok általános működési (K513)</t>
  </si>
  <si>
    <t>48</t>
  </si>
  <si>
    <t>Tartalékok  felhalmozási (K513) Bakonykarszt</t>
  </si>
  <si>
    <t>49</t>
  </si>
  <si>
    <t>Tartalékok  felhalmozási (K513) EFOP</t>
  </si>
  <si>
    <t>Egyéb működési célú kiadások  (K5)</t>
  </si>
  <si>
    <t>50</t>
  </si>
  <si>
    <t>Immateriális javak beszerzése, létesítése (K61)</t>
  </si>
  <si>
    <t>Ingatlanok beszerzése, létesítése (&gt;=194) (K62)</t>
  </si>
  <si>
    <t>51</t>
  </si>
  <si>
    <t>Egyéb tárgyi eszközök beszerzése, létesítése (K64)</t>
  </si>
  <si>
    <t>52</t>
  </si>
  <si>
    <t>Beruházási célú előzetesen felszámított ÁFA (K67)</t>
  </si>
  <si>
    <t>53</t>
  </si>
  <si>
    <t>Beruházások  (K6)</t>
  </si>
  <si>
    <t>54</t>
  </si>
  <si>
    <t>Ingatlanok felújítása (K71)</t>
  </si>
  <si>
    <t>55</t>
  </si>
  <si>
    <t>Felújítási célú előzetesen felszámított ÁFA (K74)</t>
  </si>
  <si>
    <t>56</t>
  </si>
  <si>
    <t>Felújítások  (K7)</t>
  </si>
  <si>
    <t>57</t>
  </si>
  <si>
    <t>Költségvetési kiadások  (K1-K8)</t>
  </si>
  <si>
    <t>58</t>
  </si>
  <si>
    <t>Finanszírozási kiadások</t>
  </si>
  <si>
    <t>59</t>
  </si>
  <si>
    <t>Államháztartáson belüli megelőlegezések  (K914)</t>
  </si>
  <si>
    <t>60</t>
  </si>
  <si>
    <t>Központi, irányító szervi támogatások  (K915)</t>
  </si>
  <si>
    <t>61</t>
  </si>
  <si>
    <t>Belföldi finanszírozás kiadásai  (K91)</t>
  </si>
  <si>
    <t>62</t>
  </si>
  <si>
    <t>Finanszírozási kiadások  (K9)</t>
  </si>
  <si>
    <t>63</t>
  </si>
  <si>
    <t>KIADÁSOK mindösszesen</t>
  </si>
  <si>
    <t>64</t>
  </si>
  <si>
    <t>7. melléklet az 5/2018.(V.29.)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</si>
</sst>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1"/>
      <color indexed="8"/>
      <name val="Times New Roman"/>
      <family val="1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Times New Roman CE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9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indexed="8"/>
      <name val="Times New Roman"/>
      <family val="1"/>
      <charset val="238"/>
    </font>
    <font>
      <sz val="9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ck">
        <color indexed="8"/>
      </bottom>
      <diagonal/>
    </border>
    <border>
      <left style="medium">
        <color indexed="64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medium">
        <color indexed="64"/>
      </right>
      <top style="thick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5" fillId="0" borderId="0"/>
    <xf numFmtId="0" fontId="5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50">
    <xf numFmtId="0" fontId="0" fillId="0" borderId="0" xfId="0"/>
    <xf numFmtId="0" fontId="3" fillId="0" borderId="1" xfId="1" applyFont="1" applyBorder="1" applyAlignment="1">
      <alignment horizontal="right"/>
    </xf>
    <xf numFmtId="0" fontId="3" fillId="0" borderId="0" xfId="1" applyFont="1" applyAlignment="1">
      <alignment horizontal="right"/>
    </xf>
    <xf numFmtId="0" fontId="4" fillId="0" borderId="0" xfId="2" applyFont="1"/>
    <xf numFmtId="0" fontId="6" fillId="0" borderId="2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6" fillId="0" borderId="0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49" fontId="7" fillId="0" borderId="6" xfId="4" applyNumberFormat="1" applyFont="1" applyFill="1" applyBorder="1" applyAlignment="1">
      <alignment horizontal="right"/>
    </xf>
    <xf numFmtId="49" fontId="8" fillId="0" borderId="7" xfId="4" applyNumberFormat="1" applyFont="1" applyBorder="1" applyAlignment="1">
      <alignment horizontal="center" vertical="center" wrapText="1"/>
    </xf>
    <xf numFmtId="49" fontId="9" fillId="0" borderId="8" xfId="4" applyNumberFormat="1" applyFont="1" applyBorder="1" applyAlignment="1">
      <alignment horizontal="center" vertical="center" wrapText="1"/>
    </xf>
    <xf numFmtId="49" fontId="8" fillId="0" borderId="8" xfId="4" applyNumberFormat="1" applyFont="1" applyBorder="1" applyAlignment="1">
      <alignment horizontal="center" vertical="center" wrapText="1"/>
    </xf>
    <xf numFmtId="49" fontId="8" fillId="0" borderId="9" xfId="4" applyNumberFormat="1" applyFont="1" applyBorder="1" applyAlignment="1">
      <alignment horizontal="center" vertical="center" wrapText="1"/>
    </xf>
    <xf numFmtId="49" fontId="8" fillId="0" borderId="0" xfId="4" applyNumberFormat="1" applyFont="1" applyBorder="1" applyAlignment="1">
      <alignment horizontal="center" vertical="center" wrapText="1"/>
    </xf>
    <xf numFmtId="0" fontId="10" fillId="0" borderId="0" xfId="3" applyFont="1" applyBorder="1" applyAlignment="1">
      <alignment horizontal="center" vertical="center"/>
    </xf>
    <xf numFmtId="0" fontId="5" fillId="0" borderId="0" xfId="3" applyFont="1" applyBorder="1"/>
    <xf numFmtId="0" fontId="5" fillId="0" borderId="0" xfId="3" applyFont="1"/>
    <xf numFmtId="0" fontId="5" fillId="0" borderId="0" xfId="3" applyFont="1" applyAlignment="1">
      <alignment horizontal="center"/>
    </xf>
    <xf numFmtId="0" fontId="11" fillId="0" borderId="10" xfId="1" applyFont="1" applyBorder="1"/>
    <xf numFmtId="0" fontId="11" fillId="0" borderId="11" xfId="1" quotePrefix="1" applyFont="1" applyBorder="1"/>
    <xf numFmtId="3" fontId="12" fillId="0" borderId="11" xfId="1" applyNumberFormat="1" applyFont="1" applyBorder="1"/>
    <xf numFmtId="3" fontId="12" fillId="0" borderId="12" xfId="1" applyNumberFormat="1" applyFont="1" applyBorder="1"/>
    <xf numFmtId="3" fontId="0" fillId="0" borderId="0" xfId="5" applyNumberFormat="1" applyFont="1"/>
    <xf numFmtId="0" fontId="13" fillId="0" borderId="10" xfId="1" applyFont="1" applyBorder="1"/>
    <xf numFmtId="3" fontId="14" fillId="0" borderId="11" xfId="1" applyNumberFormat="1" applyFont="1" applyBorder="1"/>
    <xf numFmtId="3" fontId="14" fillId="0" borderId="12" xfId="1" applyNumberFormat="1" applyFont="1" applyBorder="1"/>
    <xf numFmtId="0" fontId="4" fillId="0" borderId="0" xfId="2" applyFont="1" applyFill="1"/>
    <xf numFmtId="43" fontId="4" fillId="0" borderId="0" xfId="6" applyFont="1"/>
    <xf numFmtId="3" fontId="4" fillId="0" borderId="0" xfId="2" applyNumberFormat="1" applyFont="1"/>
    <xf numFmtId="3" fontId="16" fillId="0" borderId="11" xfId="1" applyNumberFormat="1" applyFont="1" applyBorder="1"/>
    <xf numFmtId="3" fontId="16" fillId="0" borderId="12" xfId="1" applyNumberFormat="1" applyFont="1" applyBorder="1"/>
    <xf numFmtId="0" fontId="17" fillId="0" borderId="0" xfId="0" applyFont="1" applyAlignment="1">
      <alignment horizontal="left" vertical="top" wrapText="1"/>
    </xf>
    <xf numFmtId="0" fontId="12" fillId="0" borderId="11" xfId="1" applyFont="1" applyBorder="1"/>
    <xf numFmtId="0" fontId="12" fillId="0" borderId="12" xfId="1" applyFont="1" applyBorder="1"/>
    <xf numFmtId="0" fontId="12" fillId="0" borderId="10" xfId="4" applyFont="1" applyBorder="1" applyAlignment="1">
      <alignment horizontal="left" vertical="center" wrapText="1"/>
    </xf>
    <xf numFmtId="3" fontId="12" fillId="0" borderId="11" xfId="4" applyNumberFormat="1" applyFont="1" applyBorder="1" applyAlignment="1">
      <alignment horizontal="right" vertical="center" wrapText="1"/>
    </xf>
    <xf numFmtId="3" fontId="12" fillId="0" borderId="12" xfId="4" applyNumberFormat="1" applyFont="1" applyBorder="1" applyAlignment="1">
      <alignment horizontal="right" vertical="center" wrapText="1"/>
    </xf>
    <xf numFmtId="0" fontId="9" fillId="0" borderId="10" xfId="4" applyFont="1" applyBorder="1" applyAlignment="1">
      <alignment horizontal="left" vertical="center" wrapText="1"/>
    </xf>
    <xf numFmtId="3" fontId="9" fillId="0" borderId="11" xfId="4" applyNumberFormat="1" applyFont="1" applyBorder="1" applyAlignment="1">
      <alignment horizontal="right" vertical="center" wrapText="1"/>
    </xf>
    <xf numFmtId="3" fontId="9" fillId="0" borderId="12" xfId="4" applyNumberFormat="1" applyFont="1" applyBorder="1" applyAlignment="1">
      <alignment horizontal="right" vertical="center" wrapText="1"/>
    </xf>
    <xf numFmtId="0" fontId="9" fillId="0" borderId="13" xfId="4" applyFont="1" applyFill="1" applyBorder="1" applyAlignment="1">
      <alignment horizontal="left" vertical="center" wrapText="1"/>
    </xf>
    <xf numFmtId="0" fontId="11" fillId="0" borderId="14" xfId="1" quotePrefix="1" applyFont="1" applyBorder="1"/>
    <xf numFmtId="3" fontId="14" fillId="0" borderId="14" xfId="1" applyNumberFormat="1" applyFont="1" applyBorder="1" applyAlignment="1">
      <alignment horizontal="right"/>
    </xf>
    <xf numFmtId="3" fontId="14" fillId="0" borderId="15" xfId="1" applyNumberFormat="1" applyFont="1" applyBorder="1" applyAlignment="1">
      <alignment horizontal="right"/>
    </xf>
    <xf numFmtId="0" fontId="18" fillId="0" borderId="0" xfId="2" applyFont="1"/>
    <xf numFmtId="0" fontId="19" fillId="0" borderId="0" xfId="3" applyFont="1"/>
    <xf numFmtId="9" fontId="4" fillId="0" borderId="0" xfId="7" applyFont="1"/>
  </cellXfs>
  <cellStyles count="8">
    <cellStyle name="Ezres 2" xfId="6"/>
    <cellStyle name="Ezres 3" xfId="5"/>
    <cellStyle name="Normál" xfId="0" builtinId="0"/>
    <cellStyle name="Normál 2" xfId="1"/>
    <cellStyle name="Normál 2 3" xfId="2"/>
    <cellStyle name="Normál 4 2" xfId="3"/>
    <cellStyle name="Normal_KTRSZJ" xfId="4"/>
    <cellStyle name="Százalék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z&#225;rsz&#225;mad&#225;s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2"/>
  <sheetViews>
    <sheetView tabSelected="1" workbookViewId="0">
      <selection activeCell="G5" sqref="G5"/>
    </sheetView>
  </sheetViews>
  <sheetFormatPr defaultRowHeight="15" x14ac:dyDescent="0.25"/>
  <cols>
    <col min="1" max="1" width="42.28515625" style="3" customWidth="1"/>
    <col min="2" max="2" width="6.7109375" style="3" customWidth="1"/>
    <col min="3" max="3" width="11.42578125" style="49" customWidth="1"/>
    <col min="4" max="4" width="12" style="3" customWidth="1"/>
    <col min="5" max="5" width="12.7109375" style="3" customWidth="1"/>
    <col min="6" max="6" width="9.140625" style="3"/>
    <col min="7" max="7" width="11.140625" style="3" bestFit="1" customWidth="1"/>
    <col min="8" max="9" width="9.140625" style="3"/>
    <col min="10" max="10" width="10.140625" style="3" bestFit="1" customWidth="1"/>
    <col min="11" max="256" width="9.140625" style="3"/>
    <col min="257" max="257" width="40.42578125" style="3" customWidth="1"/>
    <col min="258" max="258" width="4.28515625" style="3" customWidth="1"/>
    <col min="259" max="259" width="10.28515625" style="3" customWidth="1"/>
    <col min="260" max="260" width="10.5703125" style="3" customWidth="1"/>
    <col min="261" max="261" width="10.7109375" style="3" customWidth="1"/>
    <col min="262" max="262" width="9.140625" style="3"/>
    <col min="263" max="263" width="11.140625" style="3" bestFit="1" customWidth="1"/>
    <col min="264" max="265" width="9.140625" style="3"/>
    <col min="266" max="266" width="10.140625" style="3" bestFit="1" customWidth="1"/>
    <col min="267" max="512" width="9.140625" style="3"/>
    <col min="513" max="513" width="40.42578125" style="3" customWidth="1"/>
    <col min="514" max="514" width="4.28515625" style="3" customWidth="1"/>
    <col min="515" max="515" width="10.28515625" style="3" customWidth="1"/>
    <col min="516" max="516" width="10.5703125" style="3" customWidth="1"/>
    <col min="517" max="517" width="10.7109375" style="3" customWidth="1"/>
    <col min="518" max="518" width="9.140625" style="3"/>
    <col min="519" max="519" width="11.140625" style="3" bestFit="1" customWidth="1"/>
    <col min="520" max="521" width="9.140625" style="3"/>
    <col min="522" max="522" width="10.140625" style="3" bestFit="1" customWidth="1"/>
    <col min="523" max="768" width="9.140625" style="3"/>
    <col min="769" max="769" width="40.42578125" style="3" customWidth="1"/>
    <col min="770" max="770" width="4.28515625" style="3" customWidth="1"/>
    <col min="771" max="771" width="10.28515625" style="3" customWidth="1"/>
    <col min="772" max="772" width="10.5703125" style="3" customWidth="1"/>
    <col min="773" max="773" width="10.7109375" style="3" customWidth="1"/>
    <col min="774" max="774" width="9.140625" style="3"/>
    <col min="775" max="775" width="11.140625" style="3" bestFit="1" customWidth="1"/>
    <col min="776" max="777" width="9.140625" style="3"/>
    <col min="778" max="778" width="10.140625" style="3" bestFit="1" customWidth="1"/>
    <col min="779" max="1024" width="9.140625" style="3"/>
    <col min="1025" max="1025" width="40.42578125" style="3" customWidth="1"/>
    <col min="1026" max="1026" width="4.28515625" style="3" customWidth="1"/>
    <col min="1027" max="1027" width="10.28515625" style="3" customWidth="1"/>
    <col min="1028" max="1028" width="10.5703125" style="3" customWidth="1"/>
    <col min="1029" max="1029" width="10.7109375" style="3" customWidth="1"/>
    <col min="1030" max="1030" width="9.140625" style="3"/>
    <col min="1031" max="1031" width="11.140625" style="3" bestFit="1" customWidth="1"/>
    <col min="1032" max="1033" width="9.140625" style="3"/>
    <col min="1034" max="1034" width="10.140625" style="3" bestFit="1" customWidth="1"/>
    <col min="1035" max="1280" width="9.140625" style="3"/>
    <col min="1281" max="1281" width="40.42578125" style="3" customWidth="1"/>
    <col min="1282" max="1282" width="4.28515625" style="3" customWidth="1"/>
    <col min="1283" max="1283" width="10.28515625" style="3" customWidth="1"/>
    <col min="1284" max="1284" width="10.5703125" style="3" customWidth="1"/>
    <col min="1285" max="1285" width="10.7109375" style="3" customWidth="1"/>
    <col min="1286" max="1286" width="9.140625" style="3"/>
    <col min="1287" max="1287" width="11.140625" style="3" bestFit="1" customWidth="1"/>
    <col min="1288" max="1289" width="9.140625" style="3"/>
    <col min="1290" max="1290" width="10.140625" style="3" bestFit="1" customWidth="1"/>
    <col min="1291" max="1536" width="9.140625" style="3"/>
    <col min="1537" max="1537" width="40.42578125" style="3" customWidth="1"/>
    <col min="1538" max="1538" width="4.28515625" style="3" customWidth="1"/>
    <col min="1539" max="1539" width="10.28515625" style="3" customWidth="1"/>
    <col min="1540" max="1540" width="10.5703125" style="3" customWidth="1"/>
    <col min="1541" max="1541" width="10.7109375" style="3" customWidth="1"/>
    <col min="1542" max="1542" width="9.140625" style="3"/>
    <col min="1543" max="1543" width="11.140625" style="3" bestFit="1" customWidth="1"/>
    <col min="1544" max="1545" width="9.140625" style="3"/>
    <col min="1546" max="1546" width="10.140625" style="3" bestFit="1" customWidth="1"/>
    <col min="1547" max="1792" width="9.140625" style="3"/>
    <col min="1793" max="1793" width="40.42578125" style="3" customWidth="1"/>
    <col min="1794" max="1794" width="4.28515625" style="3" customWidth="1"/>
    <col min="1795" max="1795" width="10.28515625" style="3" customWidth="1"/>
    <col min="1796" max="1796" width="10.5703125" style="3" customWidth="1"/>
    <col min="1797" max="1797" width="10.7109375" style="3" customWidth="1"/>
    <col min="1798" max="1798" width="9.140625" style="3"/>
    <col min="1799" max="1799" width="11.140625" style="3" bestFit="1" customWidth="1"/>
    <col min="1800" max="1801" width="9.140625" style="3"/>
    <col min="1802" max="1802" width="10.140625" style="3" bestFit="1" customWidth="1"/>
    <col min="1803" max="2048" width="9.140625" style="3"/>
    <col min="2049" max="2049" width="40.42578125" style="3" customWidth="1"/>
    <col min="2050" max="2050" width="4.28515625" style="3" customWidth="1"/>
    <col min="2051" max="2051" width="10.28515625" style="3" customWidth="1"/>
    <col min="2052" max="2052" width="10.5703125" style="3" customWidth="1"/>
    <col min="2053" max="2053" width="10.7109375" style="3" customWidth="1"/>
    <col min="2054" max="2054" width="9.140625" style="3"/>
    <col min="2055" max="2055" width="11.140625" style="3" bestFit="1" customWidth="1"/>
    <col min="2056" max="2057" width="9.140625" style="3"/>
    <col min="2058" max="2058" width="10.140625" style="3" bestFit="1" customWidth="1"/>
    <col min="2059" max="2304" width="9.140625" style="3"/>
    <col min="2305" max="2305" width="40.42578125" style="3" customWidth="1"/>
    <col min="2306" max="2306" width="4.28515625" style="3" customWidth="1"/>
    <col min="2307" max="2307" width="10.28515625" style="3" customWidth="1"/>
    <col min="2308" max="2308" width="10.5703125" style="3" customWidth="1"/>
    <col min="2309" max="2309" width="10.7109375" style="3" customWidth="1"/>
    <col min="2310" max="2310" width="9.140625" style="3"/>
    <col min="2311" max="2311" width="11.140625" style="3" bestFit="1" customWidth="1"/>
    <col min="2312" max="2313" width="9.140625" style="3"/>
    <col min="2314" max="2314" width="10.140625" style="3" bestFit="1" customWidth="1"/>
    <col min="2315" max="2560" width="9.140625" style="3"/>
    <col min="2561" max="2561" width="40.42578125" style="3" customWidth="1"/>
    <col min="2562" max="2562" width="4.28515625" style="3" customWidth="1"/>
    <col min="2563" max="2563" width="10.28515625" style="3" customWidth="1"/>
    <col min="2564" max="2564" width="10.5703125" style="3" customWidth="1"/>
    <col min="2565" max="2565" width="10.7109375" style="3" customWidth="1"/>
    <col min="2566" max="2566" width="9.140625" style="3"/>
    <col min="2567" max="2567" width="11.140625" style="3" bestFit="1" customWidth="1"/>
    <col min="2568" max="2569" width="9.140625" style="3"/>
    <col min="2570" max="2570" width="10.140625" style="3" bestFit="1" customWidth="1"/>
    <col min="2571" max="2816" width="9.140625" style="3"/>
    <col min="2817" max="2817" width="40.42578125" style="3" customWidth="1"/>
    <col min="2818" max="2818" width="4.28515625" style="3" customWidth="1"/>
    <col min="2819" max="2819" width="10.28515625" style="3" customWidth="1"/>
    <col min="2820" max="2820" width="10.5703125" style="3" customWidth="1"/>
    <col min="2821" max="2821" width="10.7109375" style="3" customWidth="1"/>
    <col min="2822" max="2822" width="9.140625" style="3"/>
    <col min="2823" max="2823" width="11.140625" style="3" bestFit="1" customWidth="1"/>
    <col min="2824" max="2825" width="9.140625" style="3"/>
    <col min="2826" max="2826" width="10.140625" style="3" bestFit="1" customWidth="1"/>
    <col min="2827" max="3072" width="9.140625" style="3"/>
    <col min="3073" max="3073" width="40.42578125" style="3" customWidth="1"/>
    <col min="3074" max="3074" width="4.28515625" style="3" customWidth="1"/>
    <col min="3075" max="3075" width="10.28515625" style="3" customWidth="1"/>
    <col min="3076" max="3076" width="10.5703125" style="3" customWidth="1"/>
    <col min="3077" max="3077" width="10.7109375" style="3" customWidth="1"/>
    <col min="3078" max="3078" width="9.140625" style="3"/>
    <col min="3079" max="3079" width="11.140625" style="3" bestFit="1" customWidth="1"/>
    <col min="3080" max="3081" width="9.140625" style="3"/>
    <col min="3082" max="3082" width="10.140625" style="3" bestFit="1" customWidth="1"/>
    <col min="3083" max="3328" width="9.140625" style="3"/>
    <col min="3329" max="3329" width="40.42578125" style="3" customWidth="1"/>
    <col min="3330" max="3330" width="4.28515625" style="3" customWidth="1"/>
    <col min="3331" max="3331" width="10.28515625" style="3" customWidth="1"/>
    <col min="3332" max="3332" width="10.5703125" style="3" customWidth="1"/>
    <col min="3333" max="3333" width="10.7109375" style="3" customWidth="1"/>
    <col min="3334" max="3334" width="9.140625" style="3"/>
    <col min="3335" max="3335" width="11.140625" style="3" bestFit="1" customWidth="1"/>
    <col min="3336" max="3337" width="9.140625" style="3"/>
    <col min="3338" max="3338" width="10.140625" style="3" bestFit="1" customWidth="1"/>
    <col min="3339" max="3584" width="9.140625" style="3"/>
    <col min="3585" max="3585" width="40.42578125" style="3" customWidth="1"/>
    <col min="3586" max="3586" width="4.28515625" style="3" customWidth="1"/>
    <col min="3587" max="3587" width="10.28515625" style="3" customWidth="1"/>
    <col min="3588" max="3588" width="10.5703125" style="3" customWidth="1"/>
    <col min="3589" max="3589" width="10.7109375" style="3" customWidth="1"/>
    <col min="3590" max="3590" width="9.140625" style="3"/>
    <col min="3591" max="3591" width="11.140625" style="3" bestFit="1" customWidth="1"/>
    <col min="3592" max="3593" width="9.140625" style="3"/>
    <col min="3594" max="3594" width="10.140625" style="3" bestFit="1" customWidth="1"/>
    <col min="3595" max="3840" width="9.140625" style="3"/>
    <col min="3841" max="3841" width="40.42578125" style="3" customWidth="1"/>
    <col min="3842" max="3842" width="4.28515625" style="3" customWidth="1"/>
    <col min="3843" max="3843" width="10.28515625" style="3" customWidth="1"/>
    <col min="3844" max="3844" width="10.5703125" style="3" customWidth="1"/>
    <col min="3845" max="3845" width="10.7109375" style="3" customWidth="1"/>
    <col min="3846" max="3846" width="9.140625" style="3"/>
    <col min="3847" max="3847" width="11.140625" style="3" bestFit="1" customWidth="1"/>
    <col min="3848" max="3849" width="9.140625" style="3"/>
    <col min="3850" max="3850" width="10.140625" style="3" bestFit="1" customWidth="1"/>
    <col min="3851" max="4096" width="9.140625" style="3"/>
    <col min="4097" max="4097" width="40.42578125" style="3" customWidth="1"/>
    <col min="4098" max="4098" width="4.28515625" style="3" customWidth="1"/>
    <col min="4099" max="4099" width="10.28515625" style="3" customWidth="1"/>
    <col min="4100" max="4100" width="10.5703125" style="3" customWidth="1"/>
    <col min="4101" max="4101" width="10.7109375" style="3" customWidth="1"/>
    <col min="4102" max="4102" width="9.140625" style="3"/>
    <col min="4103" max="4103" width="11.140625" style="3" bestFit="1" customWidth="1"/>
    <col min="4104" max="4105" width="9.140625" style="3"/>
    <col min="4106" max="4106" width="10.140625" style="3" bestFit="1" customWidth="1"/>
    <col min="4107" max="4352" width="9.140625" style="3"/>
    <col min="4353" max="4353" width="40.42578125" style="3" customWidth="1"/>
    <col min="4354" max="4354" width="4.28515625" style="3" customWidth="1"/>
    <col min="4355" max="4355" width="10.28515625" style="3" customWidth="1"/>
    <col min="4356" max="4356" width="10.5703125" style="3" customWidth="1"/>
    <col min="4357" max="4357" width="10.7109375" style="3" customWidth="1"/>
    <col min="4358" max="4358" width="9.140625" style="3"/>
    <col min="4359" max="4359" width="11.140625" style="3" bestFit="1" customWidth="1"/>
    <col min="4360" max="4361" width="9.140625" style="3"/>
    <col min="4362" max="4362" width="10.140625" style="3" bestFit="1" customWidth="1"/>
    <col min="4363" max="4608" width="9.140625" style="3"/>
    <col min="4609" max="4609" width="40.42578125" style="3" customWidth="1"/>
    <col min="4610" max="4610" width="4.28515625" style="3" customWidth="1"/>
    <col min="4611" max="4611" width="10.28515625" style="3" customWidth="1"/>
    <col min="4612" max="4612" width="10.5703125" style="3" customWidth="1"/>
    <col min="4613" max="4613" width="10.7109375" style="3" customWidth="1"/>
    <col min="4614" max="4614" width="9.140625" style="3"/>
    <col min="4615" max="4615" width="11.140625" style="3" bestFit="1" customWidth="1"/>
    <col min="4616" max="4617" width="9.140625" style="3"/>
    <col min="4618" max="4618" width="10.140625" style="3" bestFit="1" customWidth="1"/>
    <col min="4619" max="4864" width="9.140625" style="3"/>
    <col min="4865" max="4865" width="40.42578125" style="3" customWidth="1"/>
    <col min="4866" max="4866" width="4.28515625" style="3" customWidth="1"/>
    <col min="4867" max="4867" width="10.28515625" style="3" customWidth="1"/>
    <col min="4868" max="4868" width="10.5703125" style="3" customWidth="1"/>
    <col min="4869" max="4869" width="10.7109375" style="3" customWidth="1"/>
    <col min="4870" max="4870" width="9.140625" style="3"/>
    <col min="4871" max="4871" width="11.140625" style="3" bestFit="1" customWidth="1"/>
    <col min="4872" max="4873" width="9.140625" style="3"/>
    <col min="4874" max="4874" width="10.140625" style="3" bestFit="1" customWidth="1"/>
    <col min="4875" max="5120" width="9.140625" style="3"/>
    <col min="5121" max="5121" width="40.42578125" style="3" customWidth="1"/>
    <col min="5122" max="5122" width="4.28515625" style="3" customWidth="1"/>
    <col min="5123" max="5123" width="10.28515625" style="3" customWidth="1"/>
    <col min="5124" max="5124" width="10.5703125" style="3" customWidth="1"/>
    <col min="5125" max="5125" width="10.7109375" style="3" customWidth="1"/>
    <col min="5126" max="5126" width="9.140625" style="3"/>
    <col min="5127" max="5127" width="11.140625" style="3" bestFit="1" customWidth="1"/>
    <col min="5128" max="5129" width="9.140625" style="3"/>
    <col min="5130" max="5130" width="10.140625" style="3" bestFit="1" customWidth="1"/>
    <col min="5131" max="5376" width="9.140625" style="3"/>
    <col min="5377" max="5377" width="40.42578125" style="3" customWidth="1"/>
    <col min="5378" max="5378" width="4.28515625" style="3" customWidth="1"/>
    <col min="5379" max="5379" width="10.28515625" style="3" customWidth="1"/>
    <col min="5380" max="5380" width="10.5703125" style="3" customWidth="1"/>
    <col min="5381" max="5381" width="10.7109375" style="3" customWidth="1"/>
    <col min="5382" max="5382" width="9.140625" style="3"/>
    <col min="5383" max="5383" width="11.140625" style="3" bestFit="1" customWidth="1"/>
    <col min="5384" max="5385" width="9.140625" style="3"/>
    <col min="5386" max="5386" width="10.140625" style="3" bestFit="1" customWidth="1"/>
    <col min="5387" max="5632" width="9.140625" style="3"/>
    <col min="5633" max="5633" width="40.42578125" style="3" customWidth="1"/>
    <col min="5634" max="5634" width="4.28515625" style="3" customWidth="1"/>
    <col min="5635" max="5635" width="10.28515625" style="3" customWidth="1"/>
    <col min="5636" max="5636" width="10.5703125" style="3" customWidth="1"/>
    <col min="5637" max="5637" width="10.7109375" style="3" customWidth="1"/>
    <col min="5638" max="5638" width="9.140625" style="3"/>
    <col min="5639" max="5639" width="11.140625" style="3" bestFit="1" customWidth="1"/>
    <col min="5640" max="5641" width="9.140625" style="3"/>
    <col min="5642" max="5642" width="10.140625" style="3" bestFit="1" customWidth="1"/>
    <col min="5643" max="5888" width="9.140625" style="3"/>
    <col min="5889" max="5889" width="40.42578125" style="3" customWidth="1"/>
    <col min="5890" max="5890" width="4.28515625" style="3" customWidth="1"/>
    <col min="5891" max="5891" width="10.28515625" style="3" customWidth="1"/>
    <col min="5892" max="5892" width="10.5703125" style="3" customWidth="1"/>
    <col min="5893" max="5893" width="10.7109375" style="3" customWidth="1"/>
    <col min="5894" max="5894" width="9.140625" style="3"/>
    <col min="5895" max="5895" width="11.140625" style="3" bestFit="1" customWidth="1"/>
    <col min="5896" max="5897" width="9.140625" style="3"/>
    <col min="5898" max="5898" width="10.140625" style="3" bestFit="1" customWidth="1"/>
    <col min="5899" max="6144" width="9.140625" style="3"/>
    <col min="6145" max="6145" width="40.42578125" style="3" customWidth="1"/>
    <col min="6146" max="6146" width="4.28515625" style="3" customWidth="1"/>
    <col min="6147" max="6147" width="10.28515625" style="3" customWidth="1"/>
    <col min="6148" max="6148" width="10.5703125" style="3" customWidth="1"/>
    <col min="6149" max="6149" width="10.7109375" style="3" customWidth="1"/>
    <col min="6150" max="6150" width="9.140625" style="3"/>
    <col min="6151" max="6151" width="11.140625" style="3" bestFit="1" customWidth="1"/>
    <col min="6152" max="6153" width="9.140625" style="3"/>
    <col min="6154" max="6154" width="10.140625" style="3" bestFit="1" customWidth="1"/>
    <col min="6155" max="6400" width="9.140625" style="3"/>
    <col min="6401" max="6401" width="40.42578125" style="3" customWidth="1"/>
    <col min="6402" max="6402" width="4.28515625" style="3" customWidth="1"/>
    <col min="6403" max="6403" width="10.28515625" style="3" customWidth="1"/>
    <col min="6404" max="6404" width="10.5703125" style="3" customWidth="1"/>
    <col min="6405" max="6405" width="10.7109375" style="3" customWidth="1"/>
    <col min="6406" max="6406" width="9.140625" style="3"/>
    <col min="6407" max="6407" width="11.140625" style="3" bestFit="1" customWidth="1"/>
    <col min="6408" max="6409" width="9.140625" style="3"/>
    <col min="6410" max="6410" width="10.140625" style="3" bestFit="1" customWidth="1"/>
    <col min="6411" max="6656" width="9.140625" style="3"/>
    <col min="6657" max="6657" width="40.42578125" style="3" customWidth="1"/>
    <col min="6658" max="6658" width="4.28515625" style="3" customWidth="1"/>
    <col min="6659" max="6659" width="10.28515625" style="3" customWidth="1"/>
    <col min="6660" max="6660" width="10.5703125" style="3" customWidth="1"/>
    <col min="6661" max="6661" width="10.7109375" style="3" customWidth="1"/>
    <col min="6662" max="6662" width="9.140625" style="3"/>
    <col min="6663" max="6663" width="11.140625" style="3" bestFit="1" customWidth="1"/>
    <col min="6664" max="6665" width="9.140625" style="3"/>
    <col min="6666" max="6666" width="10.140625" style="3" bestFit="1" customWidth="1"/>
    <col min="6667" max="6912" width="9.140625" style="3"/>
    <col min="6913" max="6913" width="40.42578125" style="3" customWidth="1"/>
    <col min="6914" max="6914" width="4.28515625" style="3" customWidth="1"/>
    <col min="6915" max="6915" width="10.28515625" style="3" customWidth="1"/>
    <col min="6916" max="6916" width="10.5703125" style="3" customWidth="1"/>
    <col min="6917" max="6917" width="10.7109375" style="3" customWidth="1"/>
    <col min="6918" max="6918" width="9.140625" style="3"/>
    <col min="6919" max="6919" width="11.140625" style="3" bestFit="1" customWidth="1"/>
    <col min="6920" max="6921" width="9.140625" style="3"/>
    <col min="6922" max="6922" width="10.140625" style="3" bestFit="1" customWidth="1"/>
    <col min="6923" max="7168" width="9.140625" style="3"/>
    <col min="7169" max="7169" width="40.42578125" style="3" customWidth="1"/>
    <col min="7170" max="7170" width="4.28515625" style="3" customWidth="1"/>
    <col min="7171" max="7171" width="10.28515625" style="3" customWidth="1"/>
    <col min="7172" max="7172" width="10.5703125" style="3" customWidth="1"/>
    <col min="7173" max="7173" width="10.7109375" style="3" customWidth="1"/>
    <col min="7174" max="7174" width="9.140625" style="3"/>
    <col min="7175" max="7175" width="11.140625" style="3" bestFit="1" customWidth="1"/>
    <col min="7176" max="7177" width="9.140625" style="3"/>
    <col min="7178" max="7178" width="10.140625" style="3" bestFit="1" customWidth="1"/>
    <col min="7179" max="7424" width="9.140625" style="3"/>
    <col min="7425" max="7425" width="40.42578125" style="3" customWidth="1"/>
    <col min="7426" max="7426" width="4.28515625" style="3" customWidth="1"/>
    <col min="7427" max="7427" width="10.28515625" style="3" customWidth="1"/>
    <col min="7428" max="7428" width="10.5703125" style="3" customWidth="1"/>
    <col min="7429" max="7429" width="10.7109375" style="3" customWidth="1"/>
    <col min="7430" max="7430" width="9.140625" style="3"/>
    <col min="7431" max="7431" width="11.140625" style="3" bestFit="1" customWidth="1"/>
    <col min="7432" max="7433" width="9.140625" style="3"/>
    <col min="7434" max="7434" width="10.140625" style="3" bestFit="1" customWidth="1"/>
    <col min="7435" max="7680" width="9.140625" style="3"/>
    <col min="7681" max="7681" width="40.42578125" style="3" customWidth="1"/>
    <col min="7682" max="7682" width="4.28515625" style="3" customWidth="1"/>
    <col min="7683" max="7683" width="10.28515625" style="3" customWidth="1"/>
    <col min="7684" max="7684" width="10.5703125" style="3" customWidth="1"/>
    <col min="7685" max="7685" width="10.7109375" style="3" customWidth="1"/>
    <col min="7686" max="7686" width="9.140625" style="3"/>
    <col min="7687" max="7687" width="11.140625" style="3" bestFit="1" customWidth="1"/>
    <col min="7688" max="7689" width="9.140625" style="3"/>
    <col min="7690" max="7690" width="10.140625" style="3" bestFit="1" customWidth="1"/>
    <col min="7691" max="7936" width="9.140625" style="3"/>
    <col min="7937" max="7937" width="40.42578125" style="3" customWidth="1"/>
    <col min="7938" max="7938" width="4.28515625" style="3" customWidth="1"/>
    <col min="7939" max="7939" width="10.28515625" style="3" customWidth="1"/>
    <col min="7940" max="7940" width="10.5703125" style="3" customWidth="1"/>
    <col min="7941" max="7941" width="10.7109375" style="3" customWidth="1"/>
    <col min="7942" max="7942" width="9.140625" style="3"/>
    <col min="7943" max="7943" width="11.140625" style="3" bestFit="1" customWidth="1"/>
    <col min="7944" max="7945" width="9.140625" style="3"/>
    <col min="7946" max="7946" width="10.140625" style="3" bestFit="1" customWidth="1"/>
    <col min="7947" max="8192" width="9.140625" style="3"/>
    <col min="8193" max="8193" width="40.42578125" style="3" customWidth="1"/>
    <col min="8194" max="8194" width="4.28515625" style="3" customWidth="1"/>
    <col min="8195" max="8195" width="10.28515625" style="3" customWidth="1"/>
    <col min="8196" max="8196" width="10.5703125" style="3" customWidth="1"/>
    <col min="8197" max="8197" width="10.7109375" style="3" customWidth="1"/>
    <col min="8198" max="8198" width="9.140625" style="3"/>
    <col min="8199" max="8199" width="11.140625" style="3" bestFit="1" customWidth="1"/>
    <col min="8200" max="8201" width="9.140625" style="3"/>
    <col min="8202" max="8202" width="10.140625" style="3" bestFit="1" customWidth="1"/>
    <col min="8203" max="8448" width="9.140625" style="3"/>
    <col min="8449" max="8449" width="40.42578125" style="3" customWidth="1"/>
    <col min="8450" max="8450" width="4.28515625" style="3" customWidth="1"/>
    <col min="8451" max="8451" width="10.28515625" style="3" customWidth="1"/>
    <col min="8452" max="8452" width="10.5703125" style="3" customWidth="1"/>
    <col min="8453" max="8453" width="10.7109375" style="3" customWidth="1"/>
    <col min="8454" max="8454" width="9.140625" style="3"/>
    <col min="8455" max="8455" width="11.140625" style="3" bestFit="1" customWidth="1"/>
    <col min="8456" max="8457" width="9.140625" style="3"/>
    <col min="8458" max="8458" width="10.140625" style="3" bestFit="1" customWidth="1"/>
    <col min="8459" max="8704" width="9.140625" style="3"/>
    <col min="8705" max="8705" width="40.42578125" style="3" customWidth="1"/>
    <col min="8706" max="8706" width="4.28515625" style="3" customWidth="1"/>
    <col min="8707" max="8707" width="10.28515625" style="3" customWidth="1"/>
    <col min="8708" max="8708" width="10.5703125" style="3" customWidth="1"/>
    <col min="8709" max="8709" width="10.7109375" style="3" customWidth="1"/>
    <col min="8710" max="8710" width="9.140625" style="3"/>
    <col min="8711" max="8711" width="11.140625" style="3" bestFit="1" customWidth="1"/>
    <col min="8712" max="8713" width="9.140625" style="3"/>
    <col min="8714" max="8714" width="10.140625" style="3" bestFit="1" customWidth="1"/>
    <col min="8715" max="8960" width="9.140625" style="3"/>
    <col min="8961" max="8961" width="40.42578125" style="3" customWidth="1"/>
    <col min="8962" max="8962" width="4.28515625" style="3" customWidth="1"/>
    <col min="8963" max="8963" width="10.28515625" style="3" customWidth="1"/>
    <col min="8964" max="8964" width="10.5703125" style="3" customWidth="1"/>
    <col min="8965" max="8965" width="10.7109375" style="3" customWidth="1"/>
    <col min="8966" max="8966" width="9.140625" style="3"/>
    <col min="8967" max="8967" width="11.140625" style="3" bestFit="1" customWidth="1"/>
    <col min="8968" max="8969" width="9.140625" style="3"/>
    <col min="8970" max="8970" width="10.140625" style="3" bestFit="1" customWidth="1"/>
    <col min="8971" max="9216" width="9.140625" style="3"/>
    <col min="9217" max="9217" width="40.42578125" style="3" customWidth="1"/>
    <col min="9218" max="9218" width="4.28515625" style="3" customWidth="1"/>
    <col min="9219" max="9219" width="10.28515625" style="3" customWidth="1"/>
    <col min="9220" max="9220" width="10.5703125" style="3" customWidth="1"/>
    <col min="9221" max="9221" width="10.7109375" style="3" customWidth="1"/>
    <col min="9222" max="9222" width="9.140625" style="3"/>
    <col min="9223" max="9223" width="11.140625" style="3" bestFit="1" customWidth="1"/>
    <col min="9224" max="9225" width="9.140625" style="3"/>
    <col min="9226" max="9226" width="10.140625" style="3" bestFit="1" customWidth="1"/>
    <col min="9227" max="9472" width="9.140625" style="3"/>
    <col min="9473" max="9473" width="40.42578125" style="3" customWidth="1"/>
    <col min="9474" max="9474" width="4.28515625" style="3" customWidth="1"/>
    <col min="9475" max="9475" width="10.28515625" style="3" customWidth="1"/>
    <col min="9476" max="9476" width="10.5703125" style="3" customWidth="1"/>
    <col min="9477" max="9477" width="10.7109375" style="3" customWidth="1"/>
    <col min="9478" max="9478" width="9.140625" style="3"/>
    <col min="9479" max="9479" width="11.140625" style="3" bestFit="1" customWidth="1"/>
    <col min="9480" max="9481" width="9.140625" style="3"/>
    <col min="9482" max="9482" width="10.140625" style="3" bestFit="1" customWidth="1"/>
    <col min="9483" max="9728" width="9.140625" style="3"/>
    <col min="9729" max="9729" width="40.42578125" style="3" customWidth="1"/>
    <col min="9730" max="9730" width="4.28515625" style="3" customWidth="1"/>
    <col min="9731" max="9731" width="10.28515625" style="3" customWidth="1"/>
    <col min="9732" max="9732" width="10.5703125" style="3" customWidth="1"/>
    <col min="9733" max="9733" width="10.7109375" style="3" customWidth="1"/>
    <col min="9734" max="9734" width="9.140625" style="3"/>
    <col min="9735" max="9735" width="11.140625" style="3" bestFit="1" customWidth="1"/>
    <col min="9736" max="9737" width="9.140625" style="3"/>
    <col min="9738" max="9738" width="10.140625" style="3" bestFit="1" customWidth="1"/>
    <col min="9739" max="9984" width="9.140625" style="3"/>
    <col min="9985" max="9985" width="40.42578125" style="3" customWidth="1"/>
    <col min="9986" max="9986" width="4.28515625" style="3" customWidth="1"/>
    <col min="9987" max="9987" width="10.28515625" style="3" customWidth="1"/>
    <col min="9988" max="9988" width="10.5703125" style="3" customWidth="1"/>
    <col min="9989" max="9989" width="10.7109375" style="3" customWidth="1"/>
    <col min="9990" max="9990" width="9.140625" style="3"/>
    <col min="9991" max="9991" width="11.140625" style="3" bestFit="1" customWidth="1"/>
    <col min="9992" max="9993" width="9.140625" style="3"/>
    <col min="9994" max="9994" width="10.140625" style="3" bestFit="1" customWidth="1"/>
    <col min="9995" max="10240" width="9.140625" style="3"/>
    <col min="10241" max="10241" width="40.42578125" style="3" customWidth="1"/>
    <col min="10242" max="10242" width="4.28515625" style="3" customWidth="1"/>
    <col min="10243" max="10243" width="10.28515625" style="3" customWidth="1"/>
    <col min="10244" max="10244" width="10.5703125" style="3" customWidth="1"/>
    <col min="10245" max="10245" width="10.7109375" style="3" customWidth="1"/>
    <col min="10246" max="10246" width="9.140625" style="3"/>
    <col min="10247" max="10247" width="11.140625" style="3" bestFit="1" customWidth="1"/>
    <col min="10248" max="10249" width="9.140625" style="3"/>
    <col min="10250" max="10250" width="10.140625" style="3" bestFit="1" customWidth="1"/>
    <col min="10251" max="10496" width="9.140625" style="3"/>
    <col min="10497" max="10497" width="40.42578125" style="3" customWidth="1"/>
    <col min="10498" max="10498" width="4.28515625" style="3" customWidth="1"/>
    <col min="10499" max="10499" width="10.28515625" style="3" customWidth="1"/>
    <col min="10500" max="10500" width="10.5703125" style="3" customWidth="1"/>
    <col min="10501" max="10501" width="10.7109375" style="3" customWidth="1"/>
    <col min="10502" max="10502" width="9.140625" style="3"/>
    <col min="10503" max="10503" width="11.140625" style="3" bestFit="1" customWidth="1"/>
    <col min="10504" max="10505" width="9.140625" style="3"/>
    <col min="10506" max="10506" width="10.140625" style="3" bestFit="1" customWidth="1"/>
    <col min="10507" max="10752" width="9.140625" style="3"/>
    <col min="10753" max="10753" width="40.42578125" style="3" customWidth="1"/>
    <col min="10754" max="10754" width="4.28515625" style="3" customWidth="1"/>
    <col min="10755" max="10755" width="10.28515625" style="3" customWidth="1"/>
    <col min="10756" max="10756" width="10.5703125" style="3" customWidth="1"/>
    <col min="10757" max="10757" width="10.7109375" style="3" customWidth="1"/>
    <col min="10758" max="10758" width="9.140625" style="3"/>
    <col min="10759" max="10759" width="11.140625" style="3" bestFit="1" customWidth="1"/>
    <col min="10760" max="10761" width="9.140625" style="3"/>
    <col min="10762" max="10762" width="10.140625" style="3" bestFit="1" customWidth="1"/>
    <col min="10763" max="11008" width="9.140625" style="3"/>
    <col min="11009" max="11009" width="40.42578125" style="3" customWidth="1"/>
    <col min="11010" max="11010" width="4.28515625" style="3" customWidth="1"/>
    <col min="11011" max="11011" width="10.28515625" style="3" customWidth="1"/>
    <col min="11012" max="11012" width="10.5703125" style="3" customWidth="1"/>
    <col min="11013" max="11013" width="10.7109375" style="3" customWidth="1"/>
    <col min="11014" max="11014" width="9.140625" style="3"/>
    <col min="11015" max="11015" width="11.140625" style="3" bestFit="1" customWidth="1"/>
    <col min="11016" max="11017" width="9.140625" style="3"/>
    <col min="11018" max="11018" width="10.140625" style="3" bestFit="1" customWidth="1"/>
    <col min="11019" max="11264" width="9.140625" style="3"/>
    <col min="11265" max="11265" width="40.42578125" style="3" customWidth="1"/>
    <col min="11266" max="11266" width="4.28515625" style="3" customWidth="1"/>
    <col min="11267" max="11267" width="10.28515625" style="3" customWidth="1"/>
    <col min="11268" max="11268" width="10.5703125" style="3" customWidth="1"/>
    <col min="11269" max="11269" width="10.7109375" style="3" customWidth="1"/>
    <col min="11270" max="11270" width="9.140625" style="3"/>
    <col min="11271" max="11271" width="11.140625" style="3" bestFit="1" customWidth="1"/>
    <col min="11272" max="11273" width="9.140625" style="3"/>
    <col min="11274" max="11274" width="10.140625" style="3" bestFit="1" customWidth="1"/>
    <col min="11275" max="11520" width="9.140625" style="3"/>
    <col min="11521" max="11521" width="40.42578125" style="3" customWidth="1"/>
    <col min="11522" max="11522" width="4.28515625" style="3" customWidth="1"/>
    <col min="11523" max="11523" width="10.28515625" style="3" customWidth="1"/>
    <col min="11524" max="11524" width="10.5703125" style="3" customWidth="1"/>
    <col min="11525" max="11525" width="10.7109375" style="3" customWidth="1"/>
    <col min="11526" max="11526" width="9.140625" style="3"/>
    <col min="11527" max="11527" width="11.140625" style="3" bestFit="1" customWidth="1"/>
    <col min="11528" max="11529" width="9.140625" style="3"/>
    <col min="11530" max="11530" width="10.140625" style="3" bestFit="1" customWidth="1"/>
    <col min="11531" max="11776" width="9.140625" style="3"/>
    <col min="11777" max="11777" width="40.42578125" style="3" customWidth="1"/>
    <col min="11778" max="11778" width="4.28515625" style="3" customWidth="1"/>
    <col min="11779" max="11779" width="10.28515625" style="3" customWidth="1"/>
    <col min="11780" max="11780" width="10.5703125" style="3" customWidth="1"/>
    <col min="11781" max="11781" width="10.7109375" style="3" customWidth="1"/>
    <col min="11782" max="11782" width="9.140625" style="3"/>
    <col min="11783" max="11783" width="11.140625" style="3" bestFit="1" customWidth="1"/>
    <col min="11784" max="11785" width="9.140625" style="3"/>
    <col min="11786" max="11786" width="10.140625" style="3" bestFit="1" customWidth="1"/>
    <col min="11787" max="12032" width="9.140625" style="3"/>
    <col min="12033" max="12033" width="40.42578125" style="3" customWidth="1"/>
    <col min="12034" max="12034" width="4.28515625" style="3" customWidth="1"/>
    <col min="12035" max="12035" width="10.28515625" style="3" customWidth="1"/>
    <col min="12036" max="12036" width="10.5703125" style="3" customWidth="1"/>
    <col min="12037" max="12037" width="10.7109375" style="3" customWidth="1"/>
    <col min="12038" max="12038" width="9.140625" style="3"/>
    <col min="12039" max="12039" width="11.140625" style="3" bestFit="1" customWidth="1"/>
    <col min="12040" max="12041" width="9.140625" style="3"/>
    <col min="12042" max="12042" width="10.140625" style="3" bestFit="1" customWidth="1"/>
    <col min="12043" max="12288" width="9.140625" style="3"/>
    <col min="12289" max="12289" width="40.42578125" style="3" customWidth="1"/>
    <col min="12290" max="12290" width="4.28515625" style="3" customWidth="1"/>
    <col min="12291" max="12291" width="10.28515625" style="3" customWidth="1"/>
    <col min="12292" max="12292" width="10.5703125" style="3" customWidth="1"/>
    <col min="12293" max="12293" width="10.7109375" style="3" customWidth="1"/>
    <col min="12294" max="12294" width="9.140625" style="3"/>
    <col min="12295" max="12295" width="11.140625" style="3" bestFit="1" customWidth="1"/>
    <col min="12296" max="12297" width="9.140625" style="3"/>
    <col min="12298" max="12298" width="10.140625" style="3" bestFit="1" customWidth="1"/>
    <col min="12299" max="12544" width="9.140625" style="3"/>
    <col min="12545" max="12545" width="40.42578125" style="3" customWidth="1"/>
    <col min="12546" max="12546" width="4.28515625" style="3" customWidth="1"/>
    <col min="12547" max="12547" width="10.28515625" style="3" customWidth="1"/>
    <col min="12548" max="12548" width="10.5703125" style="3" customWidth="1"/>
    <col min="12549" max="12549" width="10.7109375" style="3" customWidth="1"/>
    <col min="12550" max="12550" width="9.140625" style="3"/>
    <col min="12551" max="12551" width="11.140625" style="3" bestFit="1" customWidth="1"/>
    <col min="12552" max="12553" width="9.140625" style="3"/>
    <col min="12554" max="12554" width="10.140625" style="3" bestFit="1" customWidth="1"/>
    <col min="12555" max="12800" width="9.140625" style="3"/>
    <col min="12801" max="12801" width="40.42578125" style="3" customWidth="1"/>
    <col min="12802" max="12802" width="4.28515625" style="3" customWidth="1"/>
    <col min="12803" max="12803" width="10.28515625" style="3" customWidth="1"/>
    <col min="12804" max="12804" width="10.5703125" style="3" customWidth="1"/>
    <col min="12805" max="12805" width="10.7109375" style="3" customWidth="1"/>
    <col min="12806" max="12806" width="9.140625" style="3"/>
    <col min="12807" max="12807" width="11.140625" style="3" bestFit="1" customWidth="1"/>
    <col min="12808" max="12809" width="9.140625" style="3"/>
    <col min="12810" max="12810" width="10.140625" style="3" bestFit="1" customWidth="1"/>
    <col min="12811" max="13056" width="9.140625" style="3"/>
    <col min="13057" max="13057" width="40.42578125" style="3" customWidth="1"/>
    <col min="13058" max="13058" width="4.28515625" style="3" customWidth="1"/>
    <col min="13059" max="13059" width="10.28515625" style="3" customWidth="1"/>
    <col min="13060" max="13060" width="10.5703125" style="3" customWidth="1"/>
    <col min="13061" max="13061" width="10.7109375" style="3" customWidth="1"/>
    <col min="13062" max="13062" width="9.140625" style="3"/>
    <col min="13063" max="13063" width="11.140625" style="3" bestFit="1" customWidth="1"/>
    <col min="13064" max="13065" width="9.140625" style="3"/>
    <col min="13066" max="13066" width="10.140625" style="3" bestFit="1" customWidth="1"/>
    <col min="13067" max="13312" width="9.140625" style="3"/>
    <col min="13313" max="13313" width="40.42578125" style="3" customWidth="1"/>
    <col min="13314" max="13314" width="4.28515625" style="3" customWidth="1"/>
    <col min="13315" max="13315" width="10.28515625" style="3" customWidth="1"/>
    <col min="13316" max="13316" width="10.5703125" style="3" customWidth="1"/>
    <col min="13317" max="13317" width="10.7109375" style="3" customWidth="1"/>
    <col min="13318" max="13318" width="9.140625" style="3"/>
    <col min="13319" max="13319" width="11.140625" style="3" bestFit="1" customWidth="1"/>
    <col min="13320" max="13321" width="9.140625" style="3"/>
    <col min="13322" max="13322" width="10.140625" style="3" bestFit="1" customWidth="1"/>
    <col min="13323" max="13568" width="9.140625" style="3"/>
    <col min="13569" max="13569" width="40.42578125" style="3" customWidth="1"/>
    <col min="13570" max="13570" width="4.28515625" style="3" customWidth="1"/>
    <col min="13571" max="13571" width="10.28515625" style="3" customWidth="1"/>
    <col min="13572" max="13572" width="10.5703125" style="3" customWidth="1"/>
    <col min="13573" max="13573" width="10.7109375" style="3" customWidth="1"/>
    <col min="13574" max="13574" width="9.140625" style="3"/>
    <col min="13575" max="13575" width="11.140625" style="3" bestFit="1" customWidth="1"/>
    <col min="13576" max="13577" width="9.140625" style="3"/>
    <col min="13578" max="13578" width="10.140625" style="3" bestFit="1" customWidth="1"/>
    <col min="13579" max="13824" width="9.140625" style="3"/>
    <col min="13825" max="13825" width="40.42578125" style="3" customWidth="1"/>
    <col min="13826" max="13826" width="4.28515625" style="3" customWidth="1"/>
    <col min="13827" max="13827" width="10.28515625" style="3" customWidth="1"/>
    <col min="13828" max="13828" width="10.5703125" style="3" customWidth="1"/>
    <col min="13829" max="13829" width="10.7109375" style="3" customWidth="1"/>
    <col min="13830" max="13830" width="9.140625" style="3"/>
    <col min="13831" max="13831" width="11.140625" style="3" bestFit="1" customWidth="1"/>
    <col min="13832" max="13833" width="9.140625" style="3"/>
    <col min="13834" max="13834" width="10.140625" style="3" bestFit="1" customWidth="1"/>
    <col min="13835" max="14080" width="9.140625" style="3"/>
    <col min="14081" max="14081" width="40.42578125" style="3" customWidth="1"/>
    <col min="14082" max="14082" width="4.28515625" style="3" customWidth="1"/>
    <col min="14083" max="14083" width="10.28515625" style="3" customWidth="1"/>
    <col min="14084" max="14084" width="10.5703125" style="3" customWidth="1"/>
    <col min="14085" max="14085" width="10.7109375" style="3" customWidth="1"/>
    <col min="14086" max="14086" width="9.140625" style="3"/>
    <col min="14087" max="14087" width="11.140625" style="3" bestFit="1" customWidth="1"/>
    <col min="14088" max="14089" width="9.140625" style="3"/>
    <col min="14090" max="14090" width="10.140625" style="3" bestFit="1" customWidth="1"/>
    <col min="14091" max="14336" width="9.140625" style="3"/>
    <col min="14337" max="14337" width="40.42578125" style="3" customWidth="1"/>
    <col min="14338" max="14338" width="4.28515625" style="3" customWidth="1"/>
    <col min="14339" max="14339" width="10.28515625" style="3" customWidth="1"/>
    <col min="14340" max="14340" width="10.5703125" style="3" customWidth="1"/>
    <col min="14341" max="14341" width="10.7109375" style="3" customWidth="1"/>
    <col min="14342" max="14342" width="9.140625" style="3"/>
    <col min="14343" max="14343" width="11.140625" style="3" bestFit="1" customWidth="1"/>
    <col min="14344" max="14345" width="9.140625" style="3"/>
    <col min="14346" max="14346" width="10.140625" style="3" bestFit="1" customWidth="1"/>
    <col min="14347" max="14592" width="9.140625" style="3"/>
    <col min="14593" max="14593" width="40.42578125" style="3" customWidth="1"/>
    <col min="14594" max="14594" width="4.28515625" style="3" customWidth="1"/>
    <col min="14595" max="14595" width="10.28515625" style="3" customWidth="1"/>
    <col min="14596" max="14596" width="10.5703125" style="3" customWidth="1"/>
    <col min="14597" max="14597" width="10.7109375" style="3" customWidth="1"/>
    <col min="14598" max="14598" width="9.140625" style="3"/>
    <col min="14599" max="14599" width="11.140625" style="3" bestFit="1" customWidth="1"/>
    <col min="14600" max="14601" width="9.140625" style="3"/>
    <col min="14602" max="14602" width="10.140625" style="3" bestFit="1" customWidth="1"/>
    <col min="14603" max="14848" width="9.140625" style="3"/>
    <col min="14849" max="14849" width="40.42578125" style="3" customWidth="1"/>
    <col min="14850" max="14850" width="4.28515625" style="3" customWidth="1"/>
    <col min="14851" max="14851" width="10.28515625" style="3" customWidth="1"/>
    <col min="14852" max="14852" width="10.5703125" style="3" customWidth="1"/>
    <col min="14853" max="14853" width="10.7109375" style="3" customWidth="1"/>
    <col min="14854" max="14854" width="9.140625" style="3"/>
    <col min="14855" max="14855" width="11.140625" style="3" bestFit="1" customWidth="1"/>
    <col min="14856" max="14857" width="9.140625" style="3"/>
    <col min="14858" max="14858" width="10.140625" style="3" bestFit="1" customWidth="1"/>
    <col min="14859" max="15104" width="9.140625" style="3"/>
    <col min="15105" max="15105" width="40.42578125" style="3" customWidth="1"/>
    <col min="15106" max="15106" width="4.28515625" style="3" customWidth="1"/>
    <col min="15107" max="15107" width="10.28515625" style="3" customWidth="1"/>
    <col min="15108" max="15108" width="10.5703125" style="3" customWidth="1"/>
    <col min="15109" max="15109" width="10.7109375" style="3" customWidth="1"/>
    <col min="15110" max="15110" width="9.140625" style="3"/>
    <col min="15111" max="15111" width="11.140625" style="3" bestFit="1" customWidth="1"/>
    <col min="15112" max="15113" width="9.140625" style="3"/>
    <col min="15114" max="15114" width="10.140625" style="3" bestFit="1" customWidth="1"/>
    <col min="15115" max="15360" width="9.140625" style="3"/>
    <col min="15361" max="15361" width="40.42578125" style="3" customWidth="1"/>
    <col min="15362" max="15362" width="4.28515625" style="3" customWidth="1"/>
    <col min="15363" max="15363" width="10.28515625" style="3" customWidth="1"/>
    <col min="15364" max="15364" width="10.5703125" style="3" customWidth="1"/>
    <col min="15365" max="15365" width="10.7109375" style="3" customWidth="1"/>
    <col min="15366" max="15366" width="9.140625" style="3"/>
    <col min="15367" max="15367" width="11.140625" style="3" bestFit="1" customWidth="1"/>
    <col min="15368" max="15369" width="9.140625" style="3"/>
    <col min="15370" max="15370" width="10.140625" style="3" bestFit="1" customWidth="1"/>
    <col min="15371" max="15616" width="9.140625" style="3"/>
    <col min="15617" max="15617" width="40.42578125" style="3" customWidth="1"/>
    <col min="15618" max="15618" width="4.28515625" style="3" customWidth="1"/>
    <col min="15619" max="15619" width="10.28515625" style="3" customWidth="1"/>
    <col min="15620" max="15620" width="10.5703125" style="3" customWidth="1"/>
    <col min="15621" max="15621" width="10.7109375" style="3" customWidth="1"/>
    <col min="15622" max="15622" width="9.140625" style="3"/>
    <col min="15623" max="15623" width="11.140625" style="3" bestFit="1" customWidth="1"/>
    <col min="15624" max="15625" width="9.140625" style="3"/>
    <col min="15626" max="15626" width="10.140625" style="3" bestFit="1" customWidth="1"/>
    <col min="15627" max="15872" width="9.140625" style="3"/>
    <col min="15873" max="15873" width="40.42578125" style="3" customWidth="1"/>
    <col min="15874" max="15874" width="4.28515625" style="3" customWidth="1"/>
    <col min="15875" max="15875" width="10.28515625" style="3" customWidth="1"/>
    <col min="15876" max="15876" width="10.5703125" style="3" customWidth="1"/>
    <col min="15877" max="15877" width="10.7109375" style="3" customWidth="1"/>
    <col min="15878" max="15878" width="9.140625" style="3"/>
    <col min="15879" max="15879" width="11.140625" style="3" bestFit="1" customWidth="1"/>
    <col min="15880" max="15881" width="9.140625" style="3"/>
    <col min="15882" max="15882" width="10.140625" style="3" bestFit="1" customWidth="1"/>
    <col min="15883" max="16128" width="9.140625" style="3"/>
    <col min="16129" max="16129" width="40.42578125" style="3" customWidth="1"/>
    <col min="16130" max="16130" width="4.28515625" style="3" customWidth="1"/>
    <col min="16131" max="16131" width="10.28515625" style="3" customWidth="1"/>
    <col min="16132" max="16132" width="10.5703125" style="3" customWidth="1"/>
    <col min="16133" max="16133" width="10.7109375" style="3" customWidth="1"/>
    <col min="16134" max="16134" width="9.140625" style="3"/>
    <col min="16135" max="16135" width="11.140625" style="3" bestFit="1" customWidth="1"/>
    <col min="16136" max="16137" width="9.140625" style="3"/>
    <col min="16138" max="16138" width="10.140625" style="3" bestFit="1" customWidth="1"/>
    <col min="16139" max="16384" width="9.140625" style="3"/>
  </cols>
  <sheetData>
    <row r="1" spans="1:34" ht="15.75" thickBot="1" x14ac:dyDescent="0.3">
      <c r="A1" s="1" t="s">
        <v>137</v>
      </c>
      <c r="B1" s="1"/>
      <c r="C1" s="1"/>
      <c r="D1" s="1"/>
      <c r="E1" s="1"/>
      <c r="F1" s="2"/>
    </row>
    <row r="2" spans="1:34" ht="15" customHeight="1" thickBot="1" x14ac:dyDescent="0.3">
      <c r="A2" s="4" t="s">
        <v>0</v>
      </c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15" customHeight="1" thickBot="1" x14ac:dyDescent="0.3">
      <c r="A3" s="7"/>
      <c r="B3" s="8"/>
      <c r="C3" s="8"/>
      <c r="D3" s="8"/>
      <c r="E3" s="9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34" ht="15" customHeight="1" thickBot="1" x14ac:dyDescent="0.3">
      <c r="A4" s="10"/>
      <c r="B4" s="6"/>
      <c r="C4" s="6"/>
      <c r="D4" s="6"/>
      <c r="E4" s="11" t="s">
        <v>1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34" ht="44.25" customHeight="1" thickTop="1" x14ac:dyDescent="0.25">
      <c r="A5" s="12" t="s">
        <v>2</v>
      </c>
      <c r="B5" s="13" t="s">
        <v>3</v>
      </c>
      <c r="C5" s="14" t="s">
        <v>4</v>
      </c>
      <c r="D5" s="14" t="s">
        <v>5</v>
      </c>
      <c r="E5" s="15" t="s">
        <v>6</v>
      </c>
      <c r="F5" s="16"/>
      <c r="G5" s="17"/>
      <c r="H5" s="18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20"/>
    </row>
    <row r="6" spans="1:34" x14ac:dyDescent="0.25">
      <c r="A6" s="21" t="s">
        <v>7</v>
      </c>
      <c r="B6" s="22" t="s">
        <v>8</v>
      </c>
      <c r="C6" s="23">
        <v>5109000</v>
      </c>
      <c r="D6" s="23">
        <v>9440092</v>
      </c>
      <c r="E6" s="24">
        <v>9309739</v>
      </c>
      <c r="F6" s="25"/>
      <c r="G6" s="25"/>
    </row>
    <row r="7" spans="1:34" x14ac:dyDescent="0.25">
      <c r="A7" s="21" t="s">
        <v>9</v>
      </c>
      <c r="B7" s="22" t="s">
        <v>10</v>
      </c>
      <c r="C7" s="23">
        <v>289000</v>
      </c>
      <c r="D7" s="23">
        <v>289000</v>
      </c>
      <c r="E7" s="24">
        <v>288500</v>
      </c>
    </row>
    <row r="8" spans="1:34" ht="14.25" customHeight="1" x14ac:dyDescent="0.25">
      <c r="A8" s="21" t="s">
        <v>11</v>
      </c>
      <c r="B8" s="22" t="s">
        <v>12</v>
      </c>
      <c r="C8" s="23">
        <v>240000</v>
      </c>
      <c r="D8" s="23">
        <v>260825</v>
      </c>
      <c r="E8" s="24">
        <v>233000</v>
      </c>
    </row>
    <row r="9" spans="1:34" x14ac:dyDescent="0.25">
      <c r="A9" s="21" t="s">
        <v>13</v>
      </c>
      <c r="B9" s="22" t="s">
        <v>14</v>
      </c>
      <c r="C9" s="23">
        <v>24000</v>
      </c>
      <c r="D9" s="23">
        <v>24000</v>
      </c>
      <c r="E9" s="24">
        <v>24000</v>
      </c>
    </row>
    <row r="10" spans="1:34" x14ac:dyDescent="0.25">
      <c r="A10" s="21" t="s">
        <v>15</v>
      </c>
      <c r="B10" s="22" t="s">
        <v>16</v>
      </c>
      <c r="C10" s="23">
        <v>0</v>
      </c>
      <c r="D10" s="23">
        <v>155081</v>
      </c>
      <c r="E10" s="24">
        <v>91990</v>
      </c>
    </row>
    <row r="11" spans="1:34" x14ac:dyDescent="0.25">
      <c r="A11" s="26" t="s">
        <v>17</v>
      </c>
      <c r="B11" s="22" t="s">
        <v>18</v>
      </c>
      <c r="C11" s="27">
        <f>SUM(C6:C10)</f>
        <v>5662000</v>
      </c>
      <c r="D11" s="27">
        <f>SUM(D6:D10)</f>
        <v>10168998</v>
      </c>
      <c r="E11" s="28">
        <f>SUM(E6:E10)</f>
        <v>9947229</v>
      </c>
    </row>
    <row r="12" spans="1:34" x14ac:dyDescent="0.25">
      <c r="A12" s="21" t="s">
        <v>19</v>
      </c>
      <c r="B12" s="22" t="s">
        <v>20</v>
      </c>
      <c r="C12" s="23">
        <v>6137000</v>
      </c>
      <c r="D12" s="23">
        <v>6142175</v>
      </c>
      <c r="E12" s="24">
        <v>6142175</v>
      </c>
    </row>
    <row r="13" spans="1:34" x14ac:dyDescent="0.25">
      <c r="A13" s="21" t="s">
        <v>21</v>
      </c>
      <c r="B13" s="22" t="s">
        <v>22</v>
      </c>
      <c r="C13" s="23">
        <v>45000</v>
      </c>
      <c r="D13" s="23">
        <v>100952</v>
      </c>
      <c r="E13" s="24">
        <v>100952</v>
      </c>
    </row>
    <row r="14" spans="1:34" x14ac:dyDescent="0.25">
      <c r="A14" s="21" t="s">
        <v>23</v>
      </c>
      <c r="B14" s="22" t="s">
        <v>24</v>
      </c>
      <c r="C14" s="23">
        <v>0</v>
      </c>
      <c r="D14" s="23">
        <v>190500</v>
      </c>
      <c r="E14" s="24">
        <v>190500</v>
      </c>
    </row>
    <row r="15" spans="1:34" x14ac:dyDescent="0.25">
      <c r="A15" s="26" t="s">
        <v>25</v>
      </c>
      <c r="B15" s="22" t="s">
        <v>26</v>
      </c>
      <c r="C15" s="27">
        <f>SUM(C12:C14)</f>
        <v>6182000</v>
      </c>
      <c r="D15" s="27">
        <f>SUM(D12:D14)</f>
        <v>6433627</v>
      </c>
      <c r="E15" s="28">
        <f>SUM(E12:E14)</f>
        <v>6433627</v>
      </c>
    </row>
    <row r="16" spans="1:34" x14ac:dyDescent="0.25">
      <c r="A16" s="26" t="s">
        <v>27</v>
      </c>
      <c r="B16" s="22" t="s">
        <v>28</v>
      </c>
      <c r="C16" s="27">
        <f>C11+C15</f>
        <v>11844000</v>
      </c>
      <c r="D16" s="27">
        <f>D11+D15</f>
        <v>16602625</v>
      </c>
      <c r="E16" s="28">
        <f>E11+E15</f>
        <v>16380856</v>
      </c>
    </row>
    <row r="17" spans="1:6" x14ac:dyDescent="0.25">
      <c r="A17" s="26" t="s">
        <v>29</v>
      </c>
      <c r="B17" s="22" t="s">
        <v>30</v>
      </c>
      <c r="C17" s="27">
        <v>2488000</v>
      </c>
      <c r="D17" s="27">
        <v>3640924</v>
      </c>
      <c r="E17" s="28">
        <f>E18+E19+E20</f>
        <v>3587919</v>
      </c>
    </row>
    <row r="18" spans="1:6" x14ac:dyDescent="0.25">
      <c r="A18" s="21" t="s">
        <v>31</v>
      </c>
      <c r="B18" s="22" t="s">
        <v>32</v>
      </c>
      <c r="C18" s="23">
        <v>0</v>
      </c>
      <c r="D18" s="23">
        <v>0</v>
      </c>
      <c r="E18" s="24">
        <v>3391803</v>
      </c>
    </row>
    <row r="19" spans="1:6" x14ac:dyDescent="0.25">
      <c r="A19" s="21" t="s">
        <v>33</v>
      </c>
      <c r="B19" s="22" t="s">
        <v>34</v>
      </c>
      <c r="C19" s="23">
        <v>0</v>
      </c>
      <c r="D19" s="23">
        <v>0</v>
      </c>
      <c r="E19" s="24">
        <v>104299</v>
      </c>
    </row>
    <row r="20" spans="1:6" ht="13.5" customHeight="1" x14ac:dyDescent="0.25">
      <c r="A20" s="21" t="s">
        <v>35</v>
      </c>
      <c r="B20" s="22" t="s">
        <v>36</v>
      </c>
      <c r="C20" s="23">
        <v>0</v>
      </c>
      <c r="D20" s="23">
        <v>0</v>
      </c>
      <c r="E20" s="24">
        <v>91817</v>
      </c>
    </row>
    <row r="21" spans="1:6" ht="13.5" customHeight="1" x14ac:dyDescent="0.25">
      <c r="A21" s="21" t="s">
        <v>37</v>
      </c>
      <c r="B21" s="22" t="s">
        <v>38</v>
      </c>
      <c r="C21" s="23">
        <v>400000</v>
      </c>
      <c r="D21" s="23">
        <v>498473</v>
      </c>
      <c r="E21" s="24">
        <v>400159</v>
      </c>
    </row>
    <row r="22" spans="1:6" x14ac:dyDescent="0.25">
      <c r="A22" s="21" t="s">
        <v>39</v>
      </c>
      <c r="B22" s="22" t="s">
        <v>40</v>
      </c>
      <c r="C22" s="23">
        <v>3630000</v>
      </c>
      <c r="D22" s="23">
        <v>3478635</v>
      </c>
      <c r="E22" s="24">
        <v>1652846</v>
      </c>
    </row>
    <row r="23" spans="1:6" x14ac:dyDescent="0.25">
      <c r="A23" s="26" t="s">
        <v>41</v>
      </c>
      <c r="B23" s="22" t="s">
        <v>42</v>
      </c>
      <c r="C23" s="27">
        <f>SUM(C21:C22)</f>
        <v>4030000</v>
      </c>
      <c r="D23" s="27">
        <f>SUM(D21:D22)</f>
        <v>3977108</v>
      </c>
      <c r="E23" s="28">
        <f>SUM(E21:E22)</f>
        <v>2053005</v>
      </c>
    </row>
    <row r="24" spans="1:6" x14ac:dyDescent="0.25">
      <c r="A24" s="21" t="s">
        <v>43</v>
      </c>
      <c r="B24" s="22" t="s">
        <v>44</v>
      </c>
      <c r="C24" s="23">
        <v>180000</v>
      </c>
      <c r="D24" s="23">
        <v>178710</v>
      </c>
      <c r="E24" s="24">
        <v>0</v>
      </c>
    </row>
    <row r="25" spans="1:6" x14ac:dyDescent="0.25">
      <c r="A25" s="21" t="s">
        <v>45</v>
      </c>
      <c r="B25" s="22" t="s">
        <v>46</v>
      </c>
      <c r="C25" s="23">
        <v>60000</v>
      </c>
      <c r="D25" s="23">
        <v>61290</v>
      </c>
      <c r="E25" s="24">
        <v>61290</v>
      </c>
    </row>
    <row r="26" spans="1:6" x14ac:dyDescent="0.25">
      <c r="A26" s="26" t="s">
        <v>47</v>
      </c>
      <c r="B26" s="22" t="s">
        <v>48</v>
      </c>
      <c r="C26" s="27">
        <f>SUM(C24:C25)</f>
        <v>240000</v>
      </c>
      <c r="D26" s="27">
        <f>SUM(D24:D25)</f>
        <v>240000</v>
      </c>
      <c r="E26" s="28">
        <f>SUM(E24:E25)</f>
        <v>61290</v>
      </c>
    </row>
    <row r="27" spans="1:6" x14ac:dyDescent="0.25">
      <c r="A27" s="21" t="s">
        <v>49</v>
      </c>
      <c r="B27" s="22" t="s">
        <v>50</v>
      </c>
      <c r="C27" s="23">
        <v>2350000</v>
      </c>
      <c r="D27" s="23">
        <v>2636483</v>
      </c>
      <c r="E27" s="24">
        <v>2584910</v>
      </c>
    </row>
    <row r="28" spans="1:6" x14ac:dyDescent="0.25">
      <c r="A28" s="21" t="s">
        <v>51</v>
      </c>
      <c r="B28" s="22" t="s">
        <v>52</v>
      </c>
      <c r="C28" s="23">
        <v>3422000</v>
      </c>
      <c r="D28" s="23">
        <v>3544456</v>
      </c>
      <c r="E28" s="24">
        <v>2924224</v>
      </c>
    </row>
    <row r="29" spans="1:6" x14ac:dyDescent="0.25">
      <c r="A29" s="21" t="s">
        <v>53</v>
      </c>
      <c r="B29" s="22" t="s">
        <v>54</v>
      </c>
      <c r="C29" s="23">
        <v>230000</v>
      </c>
      <c r="D29" s="23">
        <v>230000</v>
      </c>
      <c r="E29" s="24">
        <v>0</v>
      </c>
    </row>
    <row r="30" spans="1:6" x14ac:dyDescent="0.25">
      <c r="A30" s="21" t="s">
        <v>55</v>
      </c>
      <c r="B30" s="22" t="s">
        <v>56</v>
      </c>
      <c r="C30" s="23">
        <v>1760000</v>
      </c>
      <c r="D30" s="23">
        <v>1768196</v>
      </c>
      <c r="E30" s="24">
        <v>1421120</v>
      </c>
    </row>
    <row r="31" spans="1:6" x14ac:dyDescent="0.25">
      <c r="A31" s="21" t="s">
        <v>57</v>
      </c>
      <c r="B31" s="22" t="s">
        <v>58</v>
      </c>
      <c r="C31" s="23">
        <v>2384000</v>
      </c>
      <c r="D31" s="23">
        <v>3166000</v>
      </c>
      <c r="E31" s="24">
        <v>2088125</v>
      </c>
      <c r="F31" s="29"/>
    </row>
    <row r="32" spans="1:6" x14ac:dyDescent="0.25">
      <c r="A32" s="21" t="s">
        <v>59</v>
      </c>
      <c r="B32" s="22" t="s">
        <v>60</v>
      </c>
      <c r="C32" s="23">
        <v>3873000</v>
      </c>
      <c r="D32" s="23">
        <v>3983732</v>
      </c>
      <c r="E32" s="24">
        <v>3060472</v>
      </c>
    </row>
    <row r="33" spans="1:10" x14ac:dyDescent="0.25">
      <c r="A33" s="26" t="s">
        <v>61</v>
      </c>
      <c r="B33" s="22" t="s">
        <v>62</v>
      </c>
      <c r="C33" s="27">
        <f>SUM(C27:C32)</f>
        <v>14019000</v>
      </c>
      <c r="D33" s="27">
        <f>SUM(D27:D32)</f>
        <v>15328867</v>
      </c>
      <c r="E33" s="28">
        <f>SUM(E27:E32)</f>
        <v>12078851</v>
      </c>
    </row>
    <row r="34" spans="1:10" x14ac:dyDescent="0.25">
      <c r="A34" s="21" t="s">
        <v>63</v>
      </c>
      <c r="B34" s="22" t="s">
        <v>64</v>
      </c>
      <c r="C34" s="23">
        <v>0</v>
      </c>
      <c r="D34" s="23">
        <v>25595</v>
      </c>
      <c r="E34" s="24">
        <v>25595</v>
      </c>
    </row>
    <row r="35" spans="1:10" x14ac:dyDescent="0.25">
      <c r="A35" s="21" t="s">
        <v>65</v>
      </c>
      <c r="B35" s="22" t="s">
        <v>66</v>
      </c>
      <c r="C35" s="23">
        <v>800000</v>
      </c>
      <c r="D35" s="23">
        <v>800000</v>
      </c>
      <c r="E35" s="24">
        <v>735000</v>
      </c>
    </row>
    <row r="36" spans="1:10" x14ac:dyDescent="0.25">
      <c r="A36" s="26" t="s">
        <v>67</v>
      </c>
      <c r="B36" s="22" t="s">
        <v>68</v>
      </c>
      <c r="C36" s="27">
        <f>SUM(C34:C35)</f>
        <v>800000</v>
      </c>
      <c r="D36" s="27">
        <f>SUM(D34:D35)</f>
        <v>825595</v>
      </c>
      <c r="E36" s="28">
        <f>SUM(E34:E35)</f>
        <v>760595</v>
      </c>
    </row>
    <row r="37" spans="1:10" x14ac:dyDescent="0.25">
      <c r="A37" s="21" t="s">
        <v>69</v>
      </c>
      <c r="B37" s="22" t="s">
        <v>70</v>
      </c>
      <c r="C37" s="23">
        <v>3929000</v>
      </c>
      <c r="D37" s="23">
        <v>4033164</v>
      </c>
      <c r="E37" s="24">
        <v>3026792</v>
      </c>
    </row>
    <row r="38" spans="1:10" x14ac:dyDescent="0.25">
      <c r="A38" s="21" t="s">
        <v>71</v>
      </c>
      <c r="B38" s="22" t="s">
        <v>72</v>
      </c>
      <c r="C38" s="23">
        <v>410000</v>
      </c>
      <c r="D38" s="23">
        <v>410000</v>
      </c>
      <c r="E38" s="24">
        <v>72000</v>
      </c>
    </row>
    <row r="39" spans="1:10" x14ac:dyDescent="0.25">
      <c r="A39" s="21" t="s">
        <v>73</v>
      </c>
      <c r="B39" s="22" t="s">
        <v>74</v>
      </c>
      <c r="C39" s="23">
        <v>190000</v>
      </c>
      <c r="D39" s="23">
        <v>211186</v>
      </c>
      <c r="E39" s="24">
        <v>211186</v>
      </c>
    </row>
    <row r="40" spans="1:10" x14ac:dyDescent="0.25">
      <c r="A40" s="26" t="s">
        <v>75</v>
      </c>
      <c r="B40" s="22" t="s">
        <v>76</v>
      </c>
      <c r="C40" s="27">
        <f>SUM(C37:C39)</f>
        <v>4529000</v>
      </c>
      <c r="D40" s="27">
        <f>SUM(D37:D39)</f>
        <v>4654350</v>
      </c>
      <c r="E40" s="28">
        <f>SUM(E37:E39)</f>
        <v>3309978</v>
      </c>
    </row>
    <row r="41" spans="1:10" x14ac:dyDescent="0.25">
      <c r="A41" s="26" t="s">
        <v>77</v>
      </c>
      <c r="B41" s="22" t="s">
        <v>78</v>
      </c>
      <c r="C41" s="27">
        <f>C23+C26+C33+C36+C40</f>
        <v>23618000</v>
      </c>
      <c r="D41" s="27">
        <f>D23+D26+D33+D36+D40</f>
        <v>25025920</v>
      </c>
      <c r="E41" s="28">
        <f>E23+E26+E33+E36+E40</f>
        <v>18263719</v>
      </c>
    </row>
    <row r="42" spans="1:10" x14ac:dyDescent="0.25">
      <c r="A42" s="21" t="s">
        <v>79</v>
      </c>
      <c r="B42" s="22" t="s">
        <v>80</v>
      </c>
      <c r="C42" s="23">
        <v>0</v>
      </c>
      <c r="D42" s="23">
        <v>268000</v>
      </c>
      <c r="E42" s="24">
        <v>268000</v>
      </c>
    </row>
    <row r="43" spans="1:10" x14ac:dyDescent="0.25">
      <c r="A43" s="21" t="s">
        <v>81</v>
      </c>
      <c r="B43" s="22" t="s">
        <v>82</v>
      </c>
      <c r="C43" s="23">
        <v>100000</v>
      </c>
      <c r="D43" s="23">
        <v>100000</v>
      </c>
      <c r="E43" s="24">
        <v>0</v>
      </c>
    </row>
    <row r="44" spans="1:10" x14ac:dyDescent="0.25">
      <c r="A44" s="21" t="s">
        <v>83</v>
      </c>
      <c r="B44" s="22" t="s">
        <v>84</v>
      </c>
      <c r="C44" s="23">
        <v>6442000</v>
      </c>
      <c r="D44" s="23">
        <v>7508800</v>
      </c>
      <c r="E44" s="24">
        <v>5675093</v>
      </c>
    </row>
    <row r="45" spans="1:10" x14ac:dyDescent="0.25">
      <c r="A45" s="26" t="s">
        <v>85</v>
      </c>
      <c r="B45" s="22" t="s">
        <v>86</v>
      </c>
      <c r="C45" s="27">
        <f>SUM(C42:C44)</f>
        <v>6542000</v>
      </c>
      <c r="D45" s="27">
        <f>SUM(D42:D44)</f>
        <v>7876800</v>
      </c>
      <c r="E45" s="28">
        <f>SUM(E42:E44)</f>
        <v>5943093</v>
      </c>
    </row>
    <row r="46" spans="1:10" x14ac:dyDescent="0.25">
      <c r="A46" s="21" t="s">
        <v>87</v>
      </c>
      <c r="B46" s="22" t="s">
        <v>88</v>
      </c>
      <c r="C46" s="23">
        <v>0</v>
      </c>
      <c r="D46" s="23">
        <v>216422</v>
      </c>
      <c r="E46" s="24">
        <v>216422</v>
      </c>
    </row>
    <row r="47" spans="1:10" s="30" customFormat="1" x14ac:dyDescent="0.25">
      <c r="A47" s="26" t="s">
        <v>89</v>
      </c>
      <c r="B47" s="22" t="s">
        <v>90</v>
      </c>
      <c r="C47" s="27">
        <f>C46</f>
        <v>0</v>
      </c>
      <c r="D47" s="27">
        <f>D46</f>
        <v>216422</v>
      </c>
      <c r="E47" s="28">
        <f>E46</f>
        <v>216422</v>
      </c>
    </row>
    <row r="48" spans="1:10" x14ac:dyDescent="0.25">
      <c r="A48" s="21" t="s">
        <v>91</v>
      </c>
      <c r="B48" s="22" t="s">
        <v>92</v>
      </c>
      <c r="C48" s="23">
        <v>743000</v>
      </c>
      <c r="D48" s="23">
        <v>741578</v>
      </c>
      <c r="E48" s="24">
        <v>536109</v>
      </c>
      <c r="J48" s="31"/>
    </row>
    <row r="49" spans="1:5" x14ac:dyDescent="0.25">
      <c r="A49" s="21" t="s">
        <v>93</v>
      </c>
      <c r="B49" s="22" t="s">
        <v>94</v>
      </c>
      <c r="C49" s="23">
        <v>1012000</v>
      </c>
      <c r="D49" s="23">
        <v>2658875</v>
      </c>
      <c r="E49" s="24">
        <v>2658875</v>
      </c>
    </row>
    <row r="50" spans="1:5" x14ac:dyDescent="0.25">
      <c r="A50" s="21" t="s">
        <v>95</v>
      </c>
      <c r="B50" s="22" t="s">
        <v>96</v>
      </c>
      <c r="C50" s="23">
        <v>0</v>
      </c>
      <c r="D50" s="23">
        <v>0</v>
      </c>
      <c r="E50" s="24">
        <v>35400</v>
      </c>
    </row>
    <row r="51" spans="1:5" x14ac:dyDescent="0.25">
      <c r="A51" s="21" t="s">
        <v>97</v>
      </c>
      <c r="B51" s="22" t="s">
        <v>98</v>
      </c>
      <c r="C51" s="23">
        <v>0</v>
      </c>
      <c r="D51" s="23">
        <v>0</v>
      </c>
      <c r="E51" s="24">
        <v>1118475</v>
      </c>
    </row>
    <row r="52" spans="1:5" x14ac:dyDescent="0.25">
      <c r="A52" s="21" t="s">
        <v>99</v>
      </c>
      <c r="B52" s="22" t="s">
        <v>100</v>
      </c>
      <c r="C52" s="23">
        <v>0</v>
      </c>
      <c r="D52" s="23">
        <v>0</v>
      </c>
      <c r="E52" s="24">
        <v>1505000</v>
      </c>
    </row>
    <row r="53" spans="1:5" x14ac:dyDescent="0.25">
      <c r="A53" s="21" t="s">
        <v>101</v>
      </c>
      <c r="B53" s="22" t="s">
        <v>102</v>
      </c>
      <c r="C53" s="23">
        <v>0</v>
      </c>
      <c r="D53" s="23">
        <v>0</v>
      </c>
      <c r="E53" s="24">
        <v>0</v>
      </c>
    </row>
    <row r="54" spans="1:5" x14ac:dyDescent="0.25">
      <c r="A54" s="26" t="s">
        <v>103</v>
      </c>
      <c r="B54" s="22" t="s">
        <v>104</v>
      </c>
      <c r="C54" s="32">
        <v>3845103</v>
      </c>
      <c r="D54" s="32">
        <v>4962612</v>
      </c>
      <c r="E54" s="33">
        <v>0</v>
      </c>
    </row>
    <row r="55" spans="1:5" x14ac:dyDescent="0.25">
      <c r="A55" s="26" t="s">
        <v>105</v>
      </c>
      <c r="B55" s="22"/>
      <c r="C55" s="32">
        <v>0</v>
      </c>
      <c r="D55" s="32">
        <v>0</v>
      </c>
      <c r="E55" s="33">
        <v>0</v>
      </c>
    </row>
    <row r="56" spans="1:5" x14ac:dyDescent="0.25">
      <c r="A56" s="26" t="s">
        <v>106</v>
      </c>
      <c r="B56" s="22" t="s">
        <v>107</v>
      </c>
      <c r="C56" s="27">
        <f>C47+C48+C49+C53+C54+C55</f>
        <v>5600103</v>
      </c>
      <c r="D56" s="27">
        <f>D47+D48+D49+D53+D54+D55</f>
        <v>8579487</v>
      </c>
      <c r="E56" s="28">
        <f>E47+E48+E49+E53+E54+E55</f>
        <v>3411406</v>
      </c>
    </row>
    <row r="57" spans="1:5" x14ac:dyDescent="0.25">
      <c r="A57" s="34" t="s">
        <v>108</v>
      </c>
      <c r="B57" s="22"/>
      <c r="C57" s="27">
        <v>0</v>
      </c>
      <c r="D57" s="27">
        <v>750000</v>
      </c>
      <c r="E57" s="28">
        <f>SUM(C57:D57)</f>
        <v>750000</v>
      </c>
    </row>
    <row r="58" spans="1:5" x14ac:dyDescent="0.25">
      <c r="A58" s="21" t="s">
        <v>109</v>
      </c>
      <c r="B58" s="22" t="s">
        <v>110</v>
      </c>
      <c r="C58" s="23">
        <v>0</v>
      </c>
      <c r="D58" s="23">
        <v>52549757</v>
      </c>
      <c r="E58" s="24">
        <v>8716725</v>
      </c>
    </row>
    <row r="59" spans="1:5" x14ac:dyDescent="0.25">
      <c r="A59" s="21" t="s">
        <v>111</v>
      </c>
      <c r="B59" s="22" t="s">
        <v>112</v>
      </c>
      <c r="C59" s="23">
        <v>5810000</v>
      </c>
      <c r="D59" s="23">
        <v>2086644</v>
      </c>
      <c r="E59" s="24">
        <v>320654</v>
      </c>
    </row>
    <row r="60" spans="1:5" x14ac:dyDescent="0.25">
      <c r="A60" s="21" t="s">
        <v>113</v>
      </c>
      <c r="B60" s="22" t="s">
        <v>114</v>
      </c>
      <c r="C60" s="23">
        <v>490000</v>
      </c>
      <c r="D60" s="23">
        <v>14275012</v>
      </c>
      <c r="E60" s="24">
        <v>2440093</v>
      </c>
    </row>
    <row r="61" spans="1:5" x14ac:dyDescent="0.25">
      <c r="A61" s="26" t="s">
        <v>115</v>
      </c>
      <c r="B61" s="22" t="s">
        <v>116</v>
      </c>
      <c r="C61" s="27">
        <f>SUM(C58:C60)</f>
        <v>6300000</v>
      </c>
      <c r="D61" s="27">
        <f>SUM(D58:D60)</f>
        <v>68911413</v>
      </c>
      <c r="E61" s="28">
        <f>SUM(E58:E60)</f>
        <v>11477472</v>
      </c>
    </row>
    <row r="62" spans="1:5" x14ac:dyDescent="0.25">
      <c r="A62" s="21" t="s">
        <v>117</v>
      </c>
      <c r="B62" s="22" t="s">
        <v>118</v>
      </c>
      <c r="C62" s="23">
        <v>12087978</v>
      </c>
      <c r="D62" s="23">
        <v>101888653</v>
      </c>
      <c r="E62" s="24">
        <v>16304235</v>
      </c>
    </row>
    <row r="63" spans="1:5" x14ac:dyDescent="0.25">
      <c r="A63" s="21" t="s">
        <v>119</v>
      </c>
      <c r="B63" s="22" t="s">
        <v>120</v>
      </c>
      <c r="C63" s="23">
        <v>3236290</v>
      </c>
      <c r="D63" s="23">
        <v>22273388</v>
      </c>
      <c r="E63" s="24">
        <v>4191541</v>
      </c>
    </row>
    <row r="64" spans="1:5" x14ac:dyDescent="0.25">
      <c r="A64" s="26" t="s">
        <v>121</v>
      </c>
      <c r="B64" s="22" t="s">
        <v>122</v>
      </c>
      <c r="C64" s="27">
        <f>SUM(C62:C63)</f>
        <v>15324268</v>
      </c>
      <c r="D64" s="27">
        <f>SUM(D62:D63)</f>
        <v>124162041</v>
      </c>
      <c r="E64" s="28">
        <f>SUM(E62:E63)</f>
        <v>20495776</v>
      </c>
    </row>
    <row r="65" spans="1:7" x14ac:dyDescent="0.25">
      <c r="A65" s="26" t="s">
        <v>123</v>
      </c>
      <c r="B65" s="22" t="s">
        <v>124</v>
      </c>
      <c r="C65" s="27">
        <f>C16+C17+C41+C45+C56+C61+C64</f>
        <v>71716371</v>
      </c>
      <c r="D65" s="27">
        <f>D16+D17+D41+D45+D56+D61+D64</f>
        <v>254799210</v>
      </c>
      <c r="E65" s="28">
        <f>E16+E17+E41+E45+E56+E61+E64</f>
        <v>79560241</v>
      </c>
    </row>
    <row r="66" spans="1:7" x14ac:dyDescent="0.25">
      <c r="A66" s="26" t="s">
        <v>125</v>
      </c>
      <c r="B66" s="22" t="s">
        <v>126</v>
      </c>
      <c r="C66" s="35"/>
      <c r="D66" s="35"/>
      <c r="E66" s="36"/>
    </row>
    <row r="67" spans="1:7" ht="19.5" customHeight="1" x14ac:dyDescent="0.25">
      <c r="A67" s="37" t="s">
        <v>127</v>
      </c>
      <c r="B67" s="22" t="s">
        <v>128</v>
      </c>
      <c r="C67" s="38">
        <v>1415033</v>
      </c>
      <c r="D67" s="38">
        <v>4481932</v>
      </c>
      <c r="E67" s="39">
        <v>4481932</v>
      </c>
    </row>
    <row r="68" spans="1:7" ht="20.25" customHeight="1" x14ac:dyDescent="0.25">
      <c r="A68" s="37" t="s">
        <v>129</v>
      </c>
      <c r="B68" s="22" t="s">
        <v>130</v>
      </c>
      <c r="C68" s="38">
        <v>17708596</v>
      </c>
      <c r="D68" s="38">
        <v>18042233</v>
      </c>
      <c r="E68" s="39">
        <v>16900178</v>
      </c>
    </row>
    <row r="69" spans="1:7" x14ac:dyDescent="0.25">
      <c r="A69" s="37" t="s">
        <v>131</v>
      </c>
      <c r="B69" s="22" t="s">
        <v>132</v>
      </c>
      <c r="C69" s="38">
        <f>SUM(C67:C68)</f>
        <v>19123629</v>
      </c>
      <c r="D69" s="38">
        <f>SUM(D67:D68)</f>
        <v>22524165</v>
      </c>
      <c r="E69" s="39">
        <f>SUM(E67:E68)</f>
        <v>21382110</v>
      </c>
    </row>
    <row r="70" spans="1:7" x14ac:dyDescent="0.25">
      <c r="A70" s="40" t="s">
        <v>133</v>
      </c>
      <c r="B70" s="22" t="s">
        <v>134</v>
      </c>
      <c r="C70" s="41">
        <f>C69</f>
        <v>19123629</v>
      </c>
      <c r="D70" s="41">
        <f>D69</f>
        <v>22524165</v>
      </c>
      <c r="E70" s="42">
        <f>E69</f>
        <v>21382110</v>
      </c>
    </row>
    <row r="71" spans="1:7" ht="15.75" thickBot="1" x14ac:dyDescent="0.3">
      <c r="A71" s="43" t="s">
        <v>135</v>
      </c>
      <c r="B71" s="44" t="s">
        <v>136</v>
      </c>
      <c r="C71" s="45">
        <f>C65+C70</f>
        <v>90840000</v>
      </c>
      <c r="D71" s="45">
        <f>D65+D70</f>
        <v>277323375</v>
      </c>
      <c r="E71" s="46">
        <f>E65+E70</f>
        <v>100942351</v>
      </c>
      <c r="G71" s="31"/>
    </row>
    <row r="72" spans="1:7" x14ac:dyDescent="0.25">
      <c r="A72" s="47"/>
      <c r="B72" s="47"/>
      <c r="C72" s="47"/>
      <c r="D72" s="47"/>
      <c r="E72" s="47"/>
    </row>
    <row r="73" spans="1:7" x14ac:dyDescent="0.25">
      <c r="A73" s="48"/>
      <c r="B73" s="47"/>
      <c r="C73" s="47"/>
      <c r="D73" s="47"/>
      <c r="E73" s="47"/>
    </row>
    <row r="74" spans="1:7" x14ac:dyDescent="0.25">
      <c r="C74" s="3"/>
    </row>
    <row r="75" spans="1:7" x14ac:dyDescent="0.25">
      <c r="C75" s="3"/>
    </row>
    <row r="76" spans="1:7" x14ac:dyDescent="0.25">
      <c r="C76" s="3"/>
    </row>
    <row r="77" spans="1:7" x14ac:dyDescent="0.25">
      <c r="C77" s="3"/>
    </row>
    <row r="78" spans="1:7" x14ac:dyDescent="0.25">
      <c r="C78" s="3"/>
    </row>
    <row r="79" spans="1:7" x14ac:dyDescent="0.25">
      <c r="C79" s="3"/>
    </row>
    <row r="80" spans="1:7" x14ac:dyDescent="0.25">
      <c r="C80" s="3"/>
    </row>
    <row r="81" spans="3:3" x14ac:dyDescent="0.25">
      <c r="C81" s="3"/>
    </row>
    <row r="82" spans="3:3" x14ac:dyDescent="0.25">
      <c r="C82" s="3"/>
    </row>
    <row r="83" spans="3:3" x14ac:dyDescent="0.25">
      <c r="C83" s="3"/>
    </row>
    <row r="84" spans="3:3" x14ac:dyDescent="0.25">
      <c r="C84" s="3"/>
    </row>
    <row r="85" spans="3:3" x14ac:dyDescent="0.25">
      <c r="C85" s="3"/>
    </row>
    <row r="86" spans="3:3" x14ac:dyDescent="0.25">
      <c r="C86" s="3"/>
    </row>
    <row r="87" spans="3:3" x14ac:dyDescent="0.25">
      <c r="C87" s="3"/>
    </row>
    <row r="88" spans="3:3" x14ac:dyDescent="0.25">
      <c r="C88" s="3"/>
    </row>
    <row r="89" spans="3:3" x14ac:dyDescent="0.25">
      <c r="C89" s="3"/>
    </row>
    <row r="90" spans="3:3" x14ac:dyDescent="0.25">
      <c r="C90" s="3"/>
    </row>
    <row r="91" spans="3:3" x14ac:dyDescent="0.25">
      <c r="C91" s="3"/>
    </row>
    <row r="92" spans="3:3" x14ac:dyDescent="0.25">
      <c r="C92" s="3"/>
    </row>
    <row r="93" spans="3:3" x14ac:dyDescent="0.25">
      <c r="C93" s="3"/>
    </row>
    <row r="94" spans="3:3" x14ac:dyDescent="0.25">
      <c r="C94" s="3"/>
    </row>
    <row r="95" spans="3:3" x14ac:dyDescent="0.25">
      <c r="C95" s="3"/>
    </row>
    <row r="96" spans="3:3" x14ac:dyDescent="0.25">
      <c r="C96" s="3"/>
    </row>
    <row r="97" spans="3:3" x14ac:dyDescent="0.25">
      <c r="C97" s="3"/>
    </row>
    <row r="98" spans="3:3" x14ac:dyDescent="0.25">
      <c r="C98" s="3"/>
    </row>
    <row r="99" spans="3:3" x14ac:dyDescent="0.25">
      <c r="C99" s="3"/>
    </row>
    <row r="100" spans="3:3" x14ac:dyDescent="0.25">
      <c r="C100" s="3"/>
    </row>
    <row r="101" spans="3:3" x14ac:dyDescent="0.25">
      <c r="C101" s="3"/>
    </row>
    <row r="102" spans="3:3" x14ac:dyDescent="0.25">
      <c r="C102" s="3"/>
    </row>
    <row r="103" spans="3:3" x14ac:dyDescent="0.25">
      <c r="C103" s="3"/>
    </row>
    <row r="104" spans="3:3" x14ac:dyDescent="0.25">
      <c r="C104" s="3"/>
    </row>
    <row r="105" spans="3:3" x14ac:dyDescent="0.25">
      <c r="C105" s="3"/>
    </row>
    <row r="106" spans="3:3" x14ac:dyDescent="0.25">
      <c r="C106" s="3"/>
    </row>
    <row r="107" spans="3:3" x14ac:dyDescent="0.25">
      <c r="C107" s="3"/>
    </row>
    <row r="108" spans="3:3" x14ac:dyDescent="0.25">
      <c r="C108" s="3"/>
    </row>
    <row r="109" spans="3:3" x14ac:dyDescent="0.25">
      <c r="C109" s="3"/>
    </row>
    <row r="110" spans="3:3" x14ac:dyDescent="0.25">
      <c r="C110" s="3"/>
    </row>
    <row r="111" spans="3:3" x14ac:dyDescent="0.25">
      <c r="C111" s="3"/>
    </row>
    <row r="112" spans="3:3" x14ac:dyDescent="0.25">
      <c r="C112" s="3"/>
    </row>
    <row r="113" spans="3:3" x14ac:dyDescent="0.25">
      <c r="C113" s="3"/>
    </row>
    <row r="114" spans="3:3" x14ac:dyDescent="0.25">
      <c r="C114" s="3"/>
    </row>
    <row r="115" spans="3:3" x14ac:dyDescent="0.25">
      <c r="C115" s="3"/>
    </row>
    <row r="116" spans="3:3" x14ac:dyDescent="0.25">
      <c r="C116" s="3"/>
    </row>
    <row r="117" spans="3:3" x14ac:dyDescent="0.25">
      <c r="C117" s="3"/>
    </row>
    <row r="118" spans="3:3" x14ac:dyDescent="0.25">
      <c r="C118" s="3"/>
    </row>
    <row r="119" spans="3:3" x14ac:dyDescent="0.25">
      <c r="C119" s="3"/>
    </row>
    <row r="120" spans="3:3" x14ac:dyDescent="0.25">
      <c r="C120" s="3"/>
    </row>
    <row r="121" spans="3:3" x14ac:dyDescent="0.25">
      <c r="C121" s="3"/>
    </row>
    <row r="122" spans="3:3" x14ac:dyDescent="0.25">
      <c r="C122" s="3"/>
    </row>
    <row r="123" spans="3:3" x14ac:dyDescent="0.25">
      <c r="C123" s="3"/>
    </row>
    <row r="124" spans="3:3" x14ac:dyDescent="0.25">
      <c r="C124" s="3"/>
    </row>
    <row r="125" spans="3:3" x14ac:dyDescent="0.25">
      <c r="C125" s="3"/>
    </row>
    <row r="126" spans="3:3" x14ac:dyDescent="0.25">
      <c r="C126" s="3"/>
    </row>
    <row r="127" spans="3:3" x14ac:dyDescent="0.25">
      <c r="C127" s="3"/>
    </row>
    <row r="128" spans="3:3" x14ac:dyDescent="0.25">
      <c r="C128" s="3"/>
    </row>
    <row r="129" spans="3:3" x14ac:dyDescent="0.25">
      <c r="C129" s="3"/>
    </row>
    <row r="130" spans="3:3" x14ac:dyDescent="0.25">
      <c r="C130" s="3"/>
    </row>
    <row r="131" spans="3:3" x14ac:dyDescent="0.25">
      <c r="C131" s="3"/>
    </row>
    <row r="132" spans="3:3" x14ac:dyDescent="0.25">
      <c r="C132" s="3"/>
    </row>
  </sheetData>
  <mergeCells count="2">
    <mergeCell ref="A1:E1"/>
    <mergeCell ref="A2:E2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 m. kiadások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2018-05-30T07:46:11Z</dcterms:created>
  <dcterms:modified xsi:type="dcterms:W3CDTF">2018-05-30T07:46:45Z</dcterms:modified>
</cp:coreProperties>
</file>