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21600" windowHeight="8916"/>
  </bookViews>
  <sheets>
    <sheet name="12.sz. melléklet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6" i="1" l="1"/>
  <c r="F31" i="1" s="1"/>
  <c r="F32" i="1" s="1"/>
  <c r="E26" i="1"/>
  <c r="E31" i="1" s="1"/>
  <c r="E32" i="1" s="1"/>
  <c r="D26" i="1"/>
  <c r="D31" i="1" s="1"/>
  <c r="D32" i="1" s="1"/>
  <c r="C26" i="1"/>
  <c r="C31" i="1" s="1"/>
  <c r="C32" i="1" s="1"/>
  <c r="G23" i="1"/>
  <c r="G26" i="1" s="1"/>
  <c r="G31" i="1" s="1"/>
  <c r="G32" i="1" s="1"/>
  <c r="G21" i="1"/>
  <c r="F21" i="1"/>
  <c r="E21" i="1"/>
  <c r="D21" i="1"/>
  <c r="C21" i="1"/>
  <c r="G15" i="1"/>
  <c r="F15" i="1"/>
  <c r="E15" i="1"/>
  <c r="D15" i="1"/>
  <c r="C15" i="1"/>
  <c r="G8" i="1"/>
  <c r="G2" i="1"/>
</calcChain>
</file>

<file path=xl/sharedStrings.xml><?xml version="1.0" encoding="utf-8"?>
<sst xmlns="http://schemas.openxmlformats.org/spreadsheetml/2006/main" count="69" uniqueCount="69">
  <si>
    <t>12. melléklet</t>
  </si>
  <si>
    <t xml:space="preserve">Balatonakali Önkormányzat immateriális javak és tárgyi eszközök állományának alakulása 2016. évben </t>
  </si>
  <si>
    <t>Ft-ban</t>
  </si>
  <si>
    <t>Sor-szám</t>
  </si>
  <si>
    <t>Megnevezés</t>
  </si>
  <si>
    <t>Immateriális javak</t>
  </si>
  <si>
    <t>Ingatlanok és kapcsolódó vagyoni értékű jogok</t>
  </si>
  <si>
    <t>Gépek, berendezések, felszerelések, járművek</t>
  </si>
  <si>
    <t>Beruházások és felújítások</t>
  </si>
  <si>
    <t>Összesen (=C+D+E+F)</t>
  </si>
  <si>
    <t>A</t>
  </si>
  <si>
    <t>B</t>
  </si>
  <si>
    <t>C</t>
  </si>
  <si>
    <t>D</t>
  </si>
  <si>
    <t>E</t>
  </si>
  <si>
    <t>F</t>
  </si>
  <si>
    <t>G</t>
  </si>
  <si>
    <t>01</t>
  </si>
  <si>
    <t>Tárgyévi nyitó állomány (előző évi záró állomány)</t>
  </si>
  <si>
    <t>02</t>
  </si>
  <si>
    <t>Immateriális javak beszerzése, nem aktivált beruházások</t>
  </si>
  <si>
    <t>03</t>
  </si>
  <si>
    <t>Nem aktivált felújítások</t>
  </si>
  <si>
    <t>04</t>
  </si>
  <si>
    <t>Beruházásokból, felújításokból aktivált érték</t>
  </si>
  <si>
    <t>05</t>
  </si>
  <si>
    <t>Térítésmentes átvétel</t>
  </si>
  <si>
    <t>06</t>
  </si>
  <si>
    <t>Alapításkori átvétel, vagyonkezelésbe vétel miatti átvétel, vagyonkezelői jog visszavétele</t>
  </si>
  <si>
    <t>07</t>
  </si>
  <si>
    <t>Egyéb növekedés</t>
  </si>
  <si>
    <t>08</t>
  </si>
  <si>
    <t>Összes növekedés  (=02+…+07)</t>
  </si>
  <si>
    <t>09</t>
  </si>
  <si>
    <t>Értékesítés</t>
  </si>
  <si>
    <t>10</t>
  </si>
  <si>
    <t>Hiány, selejtezés, megsemmisülés</t>
  </si>
  <si>
    <t>11</t>
  </si>
  <si>
    <t>Térítésmentes átadás</t>
  </si>
  <si>
    <t>12</t>
  </si>
  <si>
    <t>Költségvetési szerv, társulás alapításkori átadás, vagyonkezelésbe adás miatti átadás, vagyonkezelői jog visszaadása</t>
  </si>
  <si>
    <t>13</t>
  </si>
  <si>
    <t>Egyéb csökkenés</t>
  </si>
  <si>
    <t>14</t>
  </si>
  <si>
    <t>Összes csökkenés (=09+…+13)</t>
  </si>
  <si>
    <t>15</t>
  </si>
  <si>
    <t>Bruttó érték összesen (=01+08-14)</t>
  </si>
  <si>
    <t>16</t>
  </si>
  <si>
    <t>Terv szerinti értékcsökkenés nyitó állománya</t>
  </si>
  <si>
    <t>17</t>
  </si>
  <si>
    <t>Terv szerinti értékcsökkenés növekedése</t>
  </si>
  <si>
    <t>18</t>
  </si>
  <si>
    <t>Terv szerinti értékcsökkenés csökkenése</t>
  </si>
  <si>
    <t>19</t>
  </si>
  <si>
    <t>Terv szerinti értékcsökkenés záró állománya  (=16+17-18)</t>
  </si>
  <si>
    <t>20</t>
  </si>
  <si>
    <t>Terven felüli értékcsökkenés nyitó állománya</t>
  </si>
  <si>
    <t>21</t>
  </si>
  <si>
    <t>Terven felüli értékcsökkenés növekedés</t>
  </si>
  <si>
    <t>22</t>
  </si>
  <si>
    <t>Terven felüli értékcsökkenés visszaírás, kivezetés</t>
  </si>
  <si>
    <t>23</t>
  </si>
  <si>
    <t>Terven felüli értékcsökkenés záró állománya (=20+21-22)</t>
  </si>
  <si>
    <t>24</t>
  </si>
  <si>
    <t>Értékcsökkenés összesen (=19+23)</t>
  </si>
  <si>
    <t>25</t>
  </si>
  <si>
    <t>Eszközök nettó értéke (=15-24)</t>
  </si>
  <si>
    <t>26</t>
  </si>
  <si>
    <t>Teljesen (0-ig) leírt eszközök bruttó értéke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</si>
</sst>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MS Sans Serif"/>
      <family val="2"/>
      <charset val="238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right"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 wrapText="1"/>
    </xf>
    <xf numFmtId="3" fontId="2" fillId="0" borderId="10" xfId="0" applyNumberFormat="1" applyFont="1" applyBorder="1" applyAlignment="1">
      <alignment horizontal="right" vertical="center" wrapText="1"/>
    </xf>
    <xf numFmtId="3" fontId="2" fillId="0" borderId="11" xfId="0" applyNumberFormat="1" applyFont="1" applyBorder="1" applyAlignment="1">
      <alignment horizontal="right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left" vertical="center" wrapText="1"/>
    </xf>
    <xf numFmtId="3" fontId="1" fillId="0" borderId="13" xfId="0" applyNumberFormat="1" applyFont="1" applyBorder="1" applyAlignment="1">
      <alignment horizontal="right" vertical="center" wrapText="1"/>
    </xf>
    <xf numFmtId="3" fontId="1" fillId="0" borderId="14" xfId="0" applyNumberFormat="1" applyFont="1" applyBorder="1" applyAlignment="1">
      <alignment horizontal="right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left" vertical="center" wrapText="1"/>
    </xf>
    <xf numFmtId="3" fontId="2" fillId="0" borderId="13" xfId="0" applyNumberFormat="1" applyFont="1" applyBorder="1" applyAlignment="1">
      <alignment horizontal="right" vertical="center" wrapText="1"/>
    </xf>
    <xf numFmtId="3" fontId="2" fillId="0" borderId="14" xfId="0" applyNumberFormat="1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left" vertical="center" wrapText="1"/>
    </xf>
    <xf numFmtId="3" fontId="1" fillId="0" borderId="16" xfId="0" applyNumberFormat="1" applyFont="1" applyBorder="1" applyAlignment="1">
      <alignment horizontal="right" vertical="center" wrapText="1"/>
    </xf>
    <xf numFmtId="3" fontId="1" fillId="0" borderId="17" xfId="0" applyNumberFormat="1" applyFont="1" applyBorder="1" applyAlignment="1">
      <alignment horizontal="right" vertical="center" wrapText="1"/>
    </xf>
    <xf numFmtId="0" fontId="1" fillId="0" borderId="0" xfId="0" applyFont="1"/>
    <xf numFmtId="0" fontId="2" fillId="0" borderId="0" xfId="0" applyFont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AppData/Local/Microsoft/Windows/Temporary%20Internet%20Files/Content.IE5/YQBTYKP9/2016.%20&#233;vi%20z&#225;rsz&#225;mad&#225;s%20mell&#233;kletek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a sz. mellélet"/>
      <sheetName val="1b. sz. melléklet"/>
      <sheetName val="1c. sz. melléklet"/>
      <sheetName val="1.d sz. melléklet"/>
      <sheetName val="1.e. sz. melléklet"/>
      <sheetName val="2.sz. melléklet"/>
      <sheetName val="3. sz. melléklet"/>
      <sheetName val="4. sz. melléklet"/>
      <sheetName val="5.sz. melléklet"/>
      <sheetName val="6.sz. melléklet"/>
      <sheetName val="7.sz. melléklet"/>
      <sheetName val="8.sz. melléklet"/>
      <sheetName val="9.sz. melléklet"/>
      <sheetName val="10.sz. melléklet"/>
      <sheetName val="11.sz. melléklet"/>
      <sheetName val="12.sz. melléklet"/>
      <sheetName val="13.sz. melléklet"/>
      <sheetName val="14.sz. melléklet"/>
      <sheetName val="15.sz. melléklet"/>
      <sheetName val="16.sz. melléklet"/>
      <sheetName val="17.sz. melléklet"/>
      <sheetName val="18.sz. melléklet"/>
      <sheetName val="19.sz. melléklet"/>
      <sheetName val="20.sz. melléklet"/>
      <sheetName val="21.sz. melléklet"/>
      <sheetName val="22.sz. melléklet"/>
      <sheetName val="23.sz. melléklet"/>
      <sheetName val="  24.sz. melléklet"/>
      <sheetName val="25.sz. melléklet"/>
      <sheetName val="26.sz. melléklet"/>
      <sheetName val="27.sz. melléklet"/>
      <sheetName val="28.sz. melléklet"/>
      <sheetName val="29.sz. melléklet"/>
      <sheetName val="30.sz. melléklet"/>
    </sheetNames>
    <sheetDataSet>
      <sheetData sheetId="0"/>
      <sheetData sheetId="1"/>
      <sheetData sheetId="2"/>
      <sheetData sheetId="3">
        <row r="2">
          <cell r="F2" t="str">
            <v>a   4/2017. (V.31.) önkormányzati rendelethez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4"/>
  <sheetViews>
    <sheetView tabSelected="1" zoomScaleNormal="100" workbookViewId="0"/>
  </sheetViews>
  <sheetFormatPr defaultRowHeight="12.6" x14ac:dyDescent="0.25"/>
  <cols>
    <col min="1" max="1" width="4.6640625" style="29" customWidth="1"/>
    <col min="2" max="2" width="32.6640625" style="29" customWidth="1"/>
    <col min="3" max="7" width="10.6640625" style="29" customWidth="1"/>
  </cols>
  <sheetData>
    <row r="1" spans="1:12" s="4" customFormat="1" ht="15" customHeight="1" x14ac:dyDescent="0.25">
      <c r="A1" s="1"/>
      <c r="B1" s="1"/>
      <c r="C1" s="1"/>
      <c r="D1" s="1"/>
      <c r="E1" s="1"/>
      <c r="F1" s="1"/>
      <c r="G1" s="2" t="s">
        <v>0</v>
      </c>
      <c r="H1" s="3"/>
      <c r="I1" s="3"/>
      <c r="J1" s="3"/>
      <c r="K1" s="3"/>
      <c r="L1" s="3"/>
    </row>
    <row r="2" spans="1:12" s="4" customFormat="1" ht="15" customHeight="1" x14ac:dyDescent="0.25">
      <c r="A2" s="1"/>
      <c r="B2" s="1"/>
      <c r="C2" s="1"/>
      <c r="D2" s="1"/>
      <c r="E2" s="1"/>
      <c r="F2" s="1"/>
      <c r="G2" s="2" t="str">
        <f>'[1]1.d sz. melléklet'!F2</f>
        <v>a   4/2017. (V.31.) önkormányzati rendelethez</v>
      </c>
      <c r="H2" s="3"/>
      <c r="I2" s="3"/>
      <c r="J2" s="3"/>
      <c r="K2" s="3"/>
      <c r="L2" s="3"/>
    </row>
    <row r="3" spans="1:12" s="4" customFormat="1" ht="1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 s="4" customFormat="1" ht="15" customHeight="1" x14ac:dyDescent="0.25">
      <c r="A4" s="30" t="s">
        <v>1</v>
      </c>
      <c r="B4" s="30"/>
      <c r="C4" s="30"/>
      <c r="D4" s="30"/>
      <c r="E4" s="30"/>
      <c r="F4" s="30"/>
      <c r="G4" s="30"/>
      <c r="H4" s="3"/>
      <c r="I4" s="3"/>
      <c r="J4" s="3"/>
      <c r="K4" s="3"/>
      <c r="L4" s="3"/>
    </row>
    <row r="5" spans="1:12" s="4" customFormat="1" ht="15" customHeight="1" thickBot="1" x14ac:dyDescent="0.3">
      <c r="A5" s="5"/>
      <c r="B5" s="5"/>
      <c r="C5" s="5"/>
      <c r="D5" s="5"/>
      <c r="E5" s="5"/>
      <c r="F5" s="5"/>
      <c r="G5" s="2" t="s">
        <v>2</v>
      </c>
      <c r="H5" s="3"/>
      <c r="I5" s="3"/>
      <c r="J5" s="3"/>
      <c r="K5" s="3"/>
      <c r="L5" s="3"/>
    </row>
    <row r="6" spans="1:12" s="4" customFormat="1" ht="48.6" thickTop="1" x14ac:dyDescent="0.25">
      <c r="A6" s="6" t="s">
        <v>3</v>
      </c>
      <c r="B6" s="7" t="s">
        <v>4</v>
      </c>
      <c r="C6" s="7" t="s">
        <v>5</v>
      </c>
      <c r="D6" s="7" t="s">
        <v>6</v>
      </c>
      <c r="E6" s="7" t="s">
        <v>7</v>
      </c>
      <c r="F6" s="7" t="s">
        <v>8</v>
      </c>
      <c r="G6" s="8" t="s">
        <v>9</v>
      </c>
    </row>
    <row r="7" spans="1:12" s="4" customFormat="1" ht="15" customHeight="1" thickBot="1" x14ac:dyDescent="0.3">
      <c r="A7" s="9" t="s">
        <v>10</v>
      </c>
      <c r="B7" s="10" t="s">
        <v>11</v>
      </c>
      <c r="C7" s="11" t="s">
        <v>12</v>
      </c>
      <c r="D7" s="11" t="s">
        <v>13</v>
      </c>
      <c r="E7" s="11" t="s">
        <v>14</v>
      </c>
      <c r="F7" s="11" t="s">
        <v>15</v>
      </c>
      <c r="G7" s="12" t="s">
        <v>16</v>
      </c>
    </row>
    <row r="8" spans="1:12" s="4" customFormat="1" ht="23.4" thickTop="1" x14ac:dyDescent="0.25">
      <c r="A8" s="13" t="s">
        <v>17</v>
      </c>
      <c r="B8" s="14" t="s">
        <v>18</v>
      </c>
      <c r="C8" s="15">
        <v>6296326</v>
      </c>
      <c r="D8" s="15">
        <v>1847903084</v>
      </c>
      <c r="E8" s="15">
        <v>86157257</v>
      </c>
      <c r="F8" s="15">
        <v>3517696</v>
      </c>
      <c r="G8" s="16">
        <f>SUM(C8:F8)</f>
        <v>1943874363</v>
      </c>
    </row>
    <row r="9" spans="1:12" s="4" customFormat="1" ht="24" x14ac:dyDescent="0.25">
      <c r="A9" s="17" t="s">
        <v>19</v>
      </c>
      <c r="B9" s="18" t="s">
        <v>20</v>
      </c>
      <c r="C9" s="19">
        <v>0</v>
      </c>
      <c r="D9" s="19">
        <v>0</v>
      </c>
      <c r="E9" s="19">
        <v>0</v>
      </c>
      <c r="F9" s="19">
        <v>456867</v>
      </c>
      <c r="G9" s="20">
        <v>456867</v>
      </c>
    </row>
    <row r="10" spans="1:12" s="4" customFormat="1" ht="15" customHeight="1" x14ac:dyDescent="0.25">
      <c r="A10" s="17" t="s">
        <v>21</v>
      </c>
      <c r="B10" s="18" t="s">
        <v>22</v>
      </c>
      <c r="C10" s="19">
        <v>0</v>
      </c>
      <c r="D10" s="19">
        <v>0</v>
      </c>
      <c r="E10" s="19">
        <v>0</v>
      </c>
      <c r="F10" s="19">
        <v>465000</v>
      </c>
      <c r="G10" s="20">
        <v>465000</v>
      </c>
    </row>
    <row r="11" spans="1:12" s="4" customFormat="1" ht="15" customHeight="1" x14ac:dyDescent="0.25">
      <c r="A11" s="17" t="s">
        <v>23</v>
      </c>
      <c r="B11" s="18" t="s">
        <v>24</v>
      </c>
      <c r="C11" s="19">
        <v>0</v>
      </c>
      <c r="D11" s="19">
        <v>61702628</v>
      </c>
      <c r="E11" s="19">
        <v>13122011</v>
      </c>
      <c r="F11" s="19">
        <v>0</v>
      </c>
      <c r="G11" s="20">
        <v>74824639</v>
      </c>
    </row>
    <row r="12" spans="1:12" s="4" customFormat="1" ht="15" customHeight="1" x14ac:dyDescent="0.25">
      <c r="A12" s="17" t="s">
        <v>25</v>
      </c>
      <c r="B12" s="18" t="s">
        <v>26</v>
      </c>
      <c r="C12" s="19">
        <v>0</v>
      </c>
      <c r="D12" s="19">
        <v>0</v>
      </c>
      <c r="E12" s="19">
        <v>0</v>
      </c>
      <c r="F12" s="19">
        <v>0</v>
      </c>
      <c r="G12" s="20">
        <v>0</v>
      </c>
    </row>
    <row r="13" spans="1:12" s="4" customFormat="1" ht="24" x14ac:dyDescent="0.25">
      <c r="A13" s="17" t="s">
        <v>27</v>
      </c>
      <c r="B13" s="18" t="s">
        <v>28</v>
      </c>
      <c r="C13" s="19">
        <v>0</v>
      </c>
      <c r="D13" s="19">
        <v>0</v>
      </c>
      <c r="E13" s="19">
        <v>0</v>
      </c>
      <c r="F13" s="19">
        <v>0</v>
      </c>
      <c r="G13" s="20">
        <v>0</v>
      </c>
    </row>
    <row r="14" spans="1:12" s="4" customFormat="1" ht="15" customHeight="1" x14ac:dyDescent="0.25">
      <c r="A14" s="17" t="s">
        <v>29</v>
      </c>
      <c r="B14" s="18" t="s">
        <v>30</v>
      </c>
      <c r="C14" s="19">
        <v>0</v>
      </c>
      <c r="D14" s="19">
        <v>645878527</v>
      </c>
      <c r="E14" s="19">
        <v>7440890</v>
      </c>
      <c r="F14" s="19">
        <v>0</v>
      </c>
      <c r="G14" s="20">
        <v>653319417</v>
      </c>
    </row>
    <row r="15" spans="1:12" s="4" customFormat="1" ht="15" customHeight="1" x14ac:dyDescent="0.25">
      <c r="A15" s="21" t="s">
        <v>31</v>
      </c>
      <c r="B15" s="22" t="s">
        <v>32</v>
      </c>
      <c r="C15" s="23">
        <f>SUM(C9:C14)</f>
        <v>0</v>
      </c>
      <c r="D15" s="23">
        <f t="shared" ref="D15:G15" si="0">SUM(D9:D14)</f>
        <v>707581155</v>
      </c>
      <c r="E15" s="23">
        <f t="shared" si="0"/>
        <v>20562901</v>
      </c>
      <c r="F15" s="23">
        <f t="shared" si="0"/>
        <v>921867</v>
      </c>
      <c r="G15" s="24">
        <f t="shared" si="0"/>
        <v>729065923</v>
      </c>
    </row>
    <row r="16" spans="1:12" s="4" customFormat="1" ht="15" customHeight="1" x14ac:dyDescent="0.25">
      <c r="A16" s="17" t="s">
        <v>33</v>
      </c>
      <c r="B16" s="18" t="s">
        <v>34</v>
      </c>
      <c r="C16" s="19">
        <v>0</v>
      </c>
      <c r="D16" s="19">
        <v>1200000</v>
      </c>
      <c r="E16" s="19">
        <v>1924304</v>
      </c>
      <c r="F16" s="19">
        <v>0</v>
      </c>
      <c r="G16" s="20">
        <v>3124304</v>
      </c>
    </row>
    <row r="17" spans="1:7" s="4" customFormat="1" ht="15" customHeight="1" x14ac:dyDescent="0.25">
      <c r="A17" s="17" t="s">
        <v>35</v>
      </c>
      <c r="B17" s="18" t="s">
        <v>36</v>
      </c>
      <c r="C17" s="19">
        <v>0</v>
      </c>
      <c r="D17" s="19">
        <v>0</v>
      </c>
      <c r="E17" s="19">
        <v>0</v>
      </c>
      <c r="F17" s="19">
        <v>0</v>
      </c>
      <c r="G17" s="20">
        <v>0</v>
      </c>
    </row>
    <row r="18" spans="1:7" s="4" customFormat="1" ht="15" customHeight="1" x14ac:dyDescent="0.25">
      <c r="A18" s="17" t="s">
        <v>37</v>
      </c>
      <c r="B18" s="18" t="s">
        <v>38</v>
      </c>
      <c r="C18" s="19">
        <v>0</v>
      </c>
      <c r="D18" s="19">
        <v>0</v>
      </c>
      <c r="E18" s="19">
        <v>0</v>
      </c>
      <c r="F18" s="19">
        <v>0</v>
      </c>
      <c r="G18" s="20">
        <v>0</v>
      </c>
    </row>
    <row r="19" spans="1:7" s="4" customFormat="1" ht="36" x14ac:dyDescent="0.25">
      <c r="A19" s="17" t="s">
        <v>39</v>
      </c>
      <c r="B19" s="18" t="s">
        <v>40</v>
      </c>
      <c r="C19" s="19">
        <v>0</v>
      </c>
      <c r="D19" s="19">
        <v>0</v>
      </c>
      <c r="E19" s="19">
        <v>0</v>
      </c>
      <c r="F19" s="19">
        <v>0</v>
      </c>
      <c r="G19" s="20">
        <v>0</v>
      </c>
    </row>
    <row r="20" spans="1:7" s="4" customFormat="1" ht="15" customHeight="1" x14ac:dyDescent="0.25">
      <c r="A20" s="17" t="s">
        <v>41</v>
      </c>
      <c r="B20" s="18" t="s">
        <v>42</v>
      </c>
      <c r="C20" s="19">
        <v>0</v>
      </c>
      <c r="D20" s="19">
        <v>532600335</v>
      </c>
      <c r="E20" s="19">
        <v>10796706</v>
      </c>
      <c r="F20" s="19">
        <v>0</v>
      </c>
      <c r="G20" s="20">
        <v>543397041</v>
      </c>
    </row>
    <row r="21" spans="1:7" s="4" customFormat="1" ht="15" customHeight="1" x14ac:dyDescent="0.25">
      <c r="A21" s="21" t="s">
        <v>43</v>
      </c>
      <c r="B21" s="22" t="s">
        <v>44</v>
      </c>
      <c r="C21" s="23">
        <f>SUM(C16:C20)</f>
        <v>0</v>
      </c>
      <c r="D21" s="23">
        <f t="shared" ref="D21:G21" si="1">SUM(D16:D20)</f>
        <v>533800335</v>
      </c>
      <c r="E21" s="23">
        <f t="shared" si="1"/>
        <v>12721010</v>
      </c>
      <c r="F21" s="23">
        <f t="shared" si="1"/>
        <v>0</v>
      </c>
      <c r="G21" s="24">
        <f t="shared" si="1"/>
        <v>546521345</v>
      </c>
    </row>
    <row r="22" spans="1:7" s="4" customFormat="1" ht="15" customHeight="1" x14ac:dyDescent="0.25">
      <c r="A22" s="21" t="s">
        <v>45</v>
      </c>
      <c r="B22" s="22" t="s">
        <v>46</v>
      </c>
      <c r="C22" s="23">
        <v>6296326</v>
      </c>
      <c r="D22" s="23">
        <v>2021683904</v>
      </c>
      <c r="E22" s="23">
        <v>93999148</v>
      </c>
      <c r="F22" s="23">
        <v>4439563</v>
      </c>
      <c r="G22" s="24">
        <v>2126418941</v>
      </c>
    </row>
    <row r="23" spans="1:7" s="4" customFormat="1" ht="22.8" x14ac:dyDescent="0.25">
      <c r="A23" s="21" t="s">
        <v>47</v>
      </c>
      <c r="B23" s="22" t="s">
        <v>48</v>
      </c>
      <c r="C23" s="23">
        <v>6199949</v>
      </c>
      <c r="D23" s="23">
        <v>348315187</v>
      </c>
      <c r="E23" s="23">
        <v>64268451</v>
      </c>
      <c r="F23" s="23">
        <v>0</v>
      </c>
      <c r="G23" s="24">
        <f>SUM(C23:F23)</f>
        <v>418783587</v>
      </c>
    </row>
    <row r="24" spans="1:7" s="4" customFormat="1" ht="15" customHeight="1" x14ac:dyDescent="0.25">
      <c r="A24" s="17" t="s">
        <v>49</v>
      </c>
      <c r="B24" s="18" t="s">
        <v>50</v>
      </c>
      <c r="C24" s="19">
        <v>96377</v>
      </c>
      <c r="D24" s="19">
        <v>47106538</v>
      </c>
      <c r="E24" s="19">
        <v>12063395</v>
      </c>
      <c r="F24" s="19">
        <v>0</v>
      </c>
      <c r="G24" s="20">
        <v>59266310</v>
      </c>
    </row>
    <row r="25" spans="1:7" s="4" customFormat="1" ht="15" customHeight="1" x14ac:dyDescent="0.25">
      <c r="A25" s="17" t="s">
        <v>51</v>
      </c>
      <c r="B25" s="18" t="s">
        <v>52</v>
      </c>
      <c r="C25" s="19">
        <v>0</v>
      </c>
      <c r="D25" s="19">
        <v>173285005</v>
      </c>
      <c r="E25" s="19">
        <v>5280120</v>
      </c>
      <c r="F25" s="19">
        <v>0</v>
      </c>
      <c r="G25" s="20">
        <v>178565125</v>
      </c>
    </row>
    <row r="26" spans="1:7" s="4" customFormat="1" ht="22.8" x14ac:dyDescent="0.25">
      <c r="A26" s="21" t="s">
        <v>53</v>
      </c>
      <c r="B26" s="22" t="s">
        <v>54</v>
      </c>
      <c r="C26" s="23">
        <f>C23+C24-C25</f>
        <v>6296326</v>
      </c>
      <c r="D26" s="23">
        <f t="shared" ref="D26:G26" si="2">D23+D24-D25</f>
        <v>222136720</v>
      </c>
      <c r="E26" s="23">
        <f t="shared" si="2"/>
        <v>71051726</v>
      </c>
      <c r="F26" s="23">
        <f t="shared" si="2"/>
        <v>0</v>
      </c>
      <c r="G26" s="24">
        <f t="shared" si="2"/>
        <v>299484772</v>
      </c>
    </row>
    <row r="27" spans="1:7" s="4" customFormat="1" ht="22.8" x14ac:dyDescent="0.25">
      <c r="A27" s="21" t="s">
        <v>55</v>
      </c>
      <c r="B27" s="22" t="s">
        <v>56</v>
      </c>
      <c r="C27" s="23">
        <v>0</v>
      </c>
      <c r="D27" s="23">
        <v>0</v>
      </c>
      <c r="E27" s="23">
        <v>0</v>
      </c>
      <c r="F27" s="23">
        <v>0</v>
      </c>
      <c r="G27" s="24">
        <v>0</v>
      </c>
    </row>
    <row r="28" spans="1:7" s="4" customFormat="1" ht="15" customHeight="1" x14ac:dyDescent="0.25">
      <c r="A28" s="17" t="s">
        <v>57</v>
      </c>
      <c r="B28" s="18" t="s">
        <v>58</v>
      </c>
      <c r="C28" s="19">
        <v>0</v>
      </c>
      <c r="D28" s="19">
        <v>100064</v>
      </c>
      <c r="E28" s="19">
        <v>0</v>
      </c>
      <c r="F28" s="19">
        <v>0</v>
      </c>
      <c r="G28" s="20">
        <v>100064</v>
      </c>
    </row>
    <row r="29" spans="1:7" s="4" customFormat="1" ht="24" x14ac:dyDescent="0.25">
      <c r="A29" s="17" t="s">
        <v>59</v>
      </c>
      <c r="B29" s="18" t="s">
        <v>60</v>
      </c>
      <c r="C29" s="19">
        <v>0</v>
      </c>
      <c r="D29" s="19">
        <v>100064</v>
      </c>
      <c r="E29" s="19">
        <v>0</v>
      </c>
      <c r="F29" s="19">
        <v>0</v>
      </c>
      <c r="G29" s="20">
        <v>100064</v>
      </c>
    </row>
    <row r="30" spans="1:7" s="4" customFormat="1" ht="22.8" x14ac:dyDescent="0.25">
      <c r="A30" s="21" t="s">
        <v>61</v>
      </c>
      <c r="B30" s="22" t="s">
        <v>62</v>
      </c>
      <c r="C30" s="23">
        <v>0</v>
      </c>
      <c r="D30" s="23">
        <v>0</v>
      </c>
      <c r="E30" s="23">
        <v>0</v>
      </c>
      <c r="F30" s="23">
        <v>0</v>
      </c>
      <c r="G30" s="24">
        <v>0</v>
      </c>
    </row>
    <row r="31" spans="1:7" s="4" customFormat="1" ht="15" customHeight="1" x14ac:dyDescent="0.25">
      <c r="A31" s="21" t="s">
        <v>63</v>
      </c>
      <c r="B31" s="22" t="s">
        <v>64</v>
      </c>
      <c r="C31" s="23">
        <f>C26+C30</f>
        <v>6296326</v>
      </c>
      <c r="D31" s="23">
        <f t="shared" ref="D31:G31" si="3">D26+D30</f>
        <v>222136720</v>
      </c>
      <c r="E31" s="23">
        <f t="shared" si="3"/>
        <v>71051726</v>
      </c>
      <c r="F31" s="23">
        <f t="shared" si="3"/>
        <v>0</v>
      </c>
      <c r="G31" s="24">
        <f t="shared" si="3"/>
        <v>299484772</v>
      </c>
    </row>
    <row r="32" spans="1:7" s="4" customFormat="1" ht="15" customHeight="1" x14ac:dyDescent="0.25">
      <c r="A32" s="21" t="s">
        <v>65</v>
      </c>
      <c r="B32" s="22" t="s">
        <v>66</v>
      </c>
      <c r="C32" s="23">
        <f>C22-C31</f>
        <v>0</v>
      </c>
      <c r="D32" s="23">
        <f t="shared" ref="D32:G32" si="4">D22-D31</f>
        <v>1799547184</v>
      </c>
      <c r="E32" s="23">
        <f t="shared" si="4"/>
        <v>22947422</v>
      </c>
      <c r="F32" s="23">
        <f t="shared" si="4"/>
        <v>4439563</v>
      </c>
      <c r="G32" s="24">
        <f t="shared" si="4"/>
        <v>1826934169</v>
      </c>
    </row>
    <row r="33" spans="1:7" s="4" customFormat="1" ht="15" customHeight="1" thickBot="1" x14ac:dyDescent="0.3">
      <c r="A33" s="25" t="s">
        <v>67</v>
      </c>
      <c r="B33" s="26" t="s">
        <v>68</v>
      </c>
      <c r="C33" s="27">
        <v>6296326</v>
      </c>
      <c r="D33" s="27">
        <v>11187960</v>
      </c>
      <c r="E33" s="27">
        <v>49826897</v>
      </c>
      <c r="F33" s="27">
        <v>0</v>
      </c>
      <c r="G33" s="28">
        <v>67311183</v>
      </c>
    </row>
    <row r="34" spans="1:7" ht="13.2" thickTop="1" x14ac:dyDescent="0.25"/>
  </sheetData>
  <mergeCells count="1">
    <mergeCell ref="A4:G4"/>
  </mergeCells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12.sz. melléklet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2017-06-02T07:12:59Z</dcterms:created>
  <dcterms:modified xsi:type="dcterms:W3CDTF">2017-06-06T15:05:59Z</dcterms:modified>
</cp:coreProperties>
</file>