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C63A4317-A833-4E1E-BCEE-B0853AF5F85E}" xr6:coauthVersionLast="43" xr6:coauthVersionMax="43" xr10:uidLastSave="{00000000-0000-0000-0000-000000000000}"/>
  <bookViews>
    <workbookView xWindow="-120" yWindow="-120" windowWidth="21840" windowHeight="13140" xr2:uid="{D7429CA7-4940-4019-A380-E4982225265E}"/>
  </bookViews>
  <sheets>
    <sheet name="8.sz. melléklet" sheetId="1" r:id="rId1"/>
  </sheets>
  <externalReferences>
    <externalReference r:id="rId2"/>
  </externalReferences>
  <definedNames>
    <definedName name="_xlnm.Print_Area" localSheetId="0">'8.sz. melléklet'!$A$1:$H$40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G37" i="1"/>
  <c r="G35" i="1"/>
  <c r="F34" i="1"/>
  <c r="F40" i="1" s="1"/>
  <c r="E34" i="1"/>
  <c r="G34" i="1" s="1"/>
  <c r="D34" i="1"/>
  <c r="D40" i="1" s="1"/>
  <c r="G25" i="1"/>
  <c r="G24" i="1"/>
  <c r="F23" i="1"/>
  <c r="E23" i="1"/>
  <c r="D23" i="1"/>
  <c r="G23" i="1" s="1"/>
  <c r="G22" i="1"/>
  <c r="G21" i="1"/>
  <c r="G20" i="1"/>
  <c r="G19" i="1"/>
  <c r="F18" i="1"/>
  <c r="E18" i="1"/>
  <c r="D18" i="1"/>
  <c r="G18" i="1" s="1"/>
  <c r="G17" i="1"/>
  <c r="G16" i="1"/>
  <c r="G15" i="1"/>
  <c r="F14" i="1"/>
  <c r="E14" i="1"/>
  <c r="G14" i="1" s="1"/>
  <c r="D14" i="1"/>
  <c r="G13" i="1"/>
  <c r="G12" i="1"/>
  <c r="G10" i="1"/>
  <c r="F9" i="1"/>
  <c r="E9" i="1"/>
  <c r="G9" i="1" s="1"/>
  <c r="D9" i="1"/>
  <c r="F8" i="1"/>
  <c r="F27" i="1" s="1"/>
  <c r="E8" i="1"/>
  <c r="G8" i="1" s="1"/>
  <c r="D8" i="1"/>
  <c r="D27" i="1" s="1"/>
  <c r="H2" i="1"/>
  <c r="E27" i="1" l="1"/>
  <c r="G27" i="1" s="1"/>
  <c r="E40" i="1"/>
  <c r="G40" i="1" s="1"/>
</calcChain>
</file>

<file path=xl/sharedStrings.xml><?xml version="1.0" encoding="utf-8"?>
<sst xmlns="http://schemas.openxmlformats.org/spreadsheetml/2006/main" count="102" uniqueCount="82">
  <si>
    <t>8. melléklet</t>
  </si>
  <si>
    <t>Napközi otthonos Óvoda kiadásai</t>
  </si>
  <si>
    <t>adatok Ft-ban</t>
  </si>
  <si>
    <t>Sor-   sz</t>
  </si>
  <si>
    <t>Megnevezés</t>
  </si>
  <si>
    <t>Rovat száma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</si>
  <si>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</si>
  <si>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</si>
  <si>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</si>
  <si>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</si>
  <si>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</si>
  <si>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</si>
  <si>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</si>
  <si>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</si>
  <si>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</si>
  <si>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</si>
  <si>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</si>
  <si>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</si>
  <si>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</si>
  <si>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</si>
  <si>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</si>
  <si>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</si>
  <si>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</si>
  <si>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</si>
  <si>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</si>
  <si>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Normatív jutalmak</t>
  </si>
  <si>
    <t>K1102</t>
  </si>
  <si>
    <t>1.1.3. Béren kívüli juttatások</t>
  </si>
  <si>
    <t>K1107</t>
  </si>
  <si>
    <t>1.1.4.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</si>
  <si>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</si>
  <si>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</si>
  <si>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</si>
  <si>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</si>
  <si>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</si>
  <si>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</si>
  <si>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</si>
  <si>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</si>
  <si>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</si>
  <si>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</si>
  <si>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</si>
  <si>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</si>
  <si>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</si>
  <si>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</si>
  <si>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</si>
  <si>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</si>
  <si>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</si>
  <si>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</si>
  <si>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</si>
  <si>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</si>
  <si>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</si>
  <si>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</si>
  <si>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</si>
  <si>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</si>
  <si>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</si>
  <si>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</si>
  <si>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</si>
  <si>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</si>
  <si>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</si>
  <si>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</si>
  <si>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</si>
  <si>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Egyéb dologi kiadások</t>
  </si>
  <si>
    <t>K355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</si>
  <si>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</si>
  <si>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</si>
  <si>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</si>
  <si>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</si>
  <si>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</si>
  <si>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</si>
  <si>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</si>
  <si>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</si>
  <si>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</si>
  <si>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</si>
  <si>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</si>
  <si>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1.3.</t>
  </si>
  <si>
    <t>Egyéb működési bevételek</t>
  </si>
  <si>
    <t>B411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</si>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</sst>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9" fontId="5" fillId="0" borderId="12" xfId="0" applyNumberFormat="1" applyFont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9" fontId="2" fillId="0" borderId="12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 wrapText="1"/>
    </xf>
    <xf numFmtId="9" fontId="6" fillId="0" borderId="12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 wrapText="1"/>
    </xf>
    <xf numFmtId="49" fontId="6" fillId="0" borderId="18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6" fillId="0" borderId="20" xfId="0" applyNumberFormat="1" applyFont="1" applyBorder="1" applyAlignment="1">
      <alignment horizontal="right" vertical="center"/>
    </xf>
    <xf numFmtId="9" fontId="6" fillId="0" borderId="21" xfId="0" applyNumberFormat="1" applyFont="1" applyBorder="1" applyAlignment="1">
      <alignment horizontal="right" vertical="center"/>
    </xf>
    <xf numFmtId="0" fontId="7" fillId="0" borderId="0" xfId="0" applyFont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3" fontId="5" fillId="0" borderId="25" xfId="0" applyNumberFormat="1" applyFont="1" applyBorder="1" applyAlignment="1">
      <alignment vertical="center"/>
    </xf>
    <xf numFmtId="3" fontId="5" fillId="0" borderId="26" xfId="0" applyNumberFormat="1" applyFont="1" applyBorder="1" applyAlignment="1">
      <alignment vertical="center"/>
    </xf>
    <xf numFmtId="9" fontId="5" fillId="0" borderId="27" xfId="0" applyNumberFormat="1" applyFont="1" applyBorder="1" applyAlignment="1">
      <alignment horizontal="righ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3" fontId="5" fillId="2" borderId="30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31" xfId="0" applyNumberFormat="1" applyFont="1" applyFill="1" applyBorder="1" applyAlignment="1">
      <alignment horizontal="right"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33" xfId="0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3" fontId="5" fillId="0" borderId="25" xfId="0" applyNumberFormat="1" applyFont="1" applyBorder="1" applyAlignment="1">
      <alignment horizontal="right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9" fontId="5" fillId="2" borderId="38" xfId="0" applyNumberFormat="1" applyFont="1" applyFill="1" applyBorder="1" applyAlignment="1">
      <alignment horizontal="right" vertical="center"/>
    </xf>
    <xf numFmtId="9" fontId="2" fillId="0" borderId="0" xfId="0" applyNumberFormat="1" applyFont="1" applyBorder="1" applyAlignment="1">
      <alignment horizontal="right" vertical="center"/>
    </xf>
    <xf numFmtId="9" fontId="6" fillId="0" borderId="0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6EE3-B61E-42A0-8E08-79220AAC529A}">
  <dimension ref="A1:J42"/>
  <sheetViews>
    <sheetView tabSelected="1"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7" width="9.7109375" customWidth="1"/>
    <col min="8" max="8" width="9.7109375" style="11" customWidth="1"/>
  </cols>
  <sheetData>
    <row r="1" spans="1:9" s="3" customFormat="1" ht="15" customHeight="1" x14ac:dyDescent="0.2">
      <c r="A1" s="1"/>
      <c r="B1" s="1"/>
      <c r="C1" s="1"/>
      <c r="D1" s="1"/>
      <c r="E1" s="1"/>
      <c r="F1" s="1"/>
      <c r="G1" s="1"/>
      <c r="H1" s="2" t="s">
        <v>0</v>
      </c>
    </row>
    <row r="2" spans="1:9" s="3" customFormat="1" ht="15" customHeight="1" x14ac:dyDescent="0.2">
      <c r="A2" s="1"/>
      <c r="B2" s="1"/>
      <c r="C2" s="1"/>
      <c r="D2" s="1"/>
      <c r="E2" s="1"/>
      <c r="F2" s="1"/>
      <c r="G2" s="1"/>
      <c r="H2" s="2" t="str">
        <f>'[1]1.sz. melléklet'!G2</f>
        <v>az 5/2019. (V.06.) önkormányzati rendelethez</v>
      </c>
    </row>
    <row r="3" spans="1:9" s="6" customFormat="1" ht="15" customHeight="1" x14ac:dyDescent="0.2">
      <c r="A3" s="4"/>
      <c r="B3" s="5"/>
      <c r="C3" s="5"/>
      <c r="D3" s="5"/>
      <c r="E3" s="5"/>
      <c r="F3" s="5"/>
      <c r="G3" s="5"/>
      <c r="H3" s="5"/>
    </row>
    <row r="4" spans="1:9" s="6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</row>
    <row r="5" spans="1:9" ht="15" customHeight="1" thickBot="1" x14ac:dyDescent="0.3">
      <c r="A5" s="8"/>
      <c r="B5" s="9"/>
      <c r="C5" s="9"/>
      <c r="G5" s="10" t="s">
        <v>2</v>
      </c>
    </row>
    <row r="6" spans="1:9" ht="36.75" customHeight="1" thickTop="1" x14ac:dyDescent="0.2">
      <c r="A6" s="12" t="s">
        <v>3</v>
      </c>
      <c r="B6" s="13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5" t="s">
        <v>9</v>
      </c>
      <c r="H6"/>
    </row>
    <row r="7" spans="1:9" ht="15" customHeight="1" thickBot="1" x14ac:dyDescent="0.25">
      <c r="A7" s="16" t="s">
        <v>10</v>
      </c>
      <c r="B7" s="17" t="s">
        <v>11</v>
      </c>
      <c r="C7" s="18" t="s">
        <v>12</v>
      </c>
      <c r="D7" s="18" t="s">
        <v>13</v>
      </c>
      <c r="E7" s="18" t="s">
        <v>14</v>
      </c>
      <c r="F7" s="18" t="s">
        <v>15</v>
      </c>
      <c r="G7" s="19" t="s">
        <v>16</v>
      </c>
      <c r="H7"/>
    </row>
    <row r="8" spans="1:9" s="6" customFormat="1" ht="15" customHeight="1" thickTop="1" x14ac:dyDescent="0.2">
      <c r="A8" s="20" t="s">
        <v>17</v>
      </c>
      <c r="B8" s="21" t="s">
        <v>18</v>
      </c>
      <c r="C8" s="22" t="s">
        <v>19</v>
      </c>
      <c r="D8" s="23">
        <f>D9+D14</f>
        <v>12324716</v>
      </c>
      <c r="E8" s="24">
        <f>E9+E14</f>
        <v>12796796</v>
      </c>
      <c r="F8" s="24">
        <f>F9+F14</f>
        <v>12720621</v>
      </c>
      <c r="G8" s="25">
        <f>E8/D8</f>
        <v>1.0383035195293751</v>
      </c>
    </row>
    <row r="9" spans="1:9" s="6" customFormat="1" ht="15" customHeight="1" x14ac:dyDescent="0.2">
      <c r="A9" s="26" t="s">
        <v>20</v>
      </c>
      <c r="B9" s="27" t="s">
        <v>21</v>
      </c>
      <c r="C9" s="28" t="s">
        <v>22</v>
      </c>
      <c r="D9" s="29">
        <f>SUM(D10:D13)</f>
        <v>11878516</v>
      </c>
      <c r="E9" s="30">
        <f>SUM(E10:E13)</f>
        <v>12350596</v>
      </c>
      <c r="F9" s="30">
        <f>SUM(F10:F13)</f>
        <v>12301815</v>
      </c>
      <c r="G9" s="31">
        <f t="shared" ref="G9:G27" si="0">E9/D9</f>
        <v>1.039742338184332</v>
      </c>
    </row>
    <row r="10" spans="1:9" s="6" customFormat="1" ht="15" customHeight="1" x14ac:dyDescent="0.2">
      <c r="A10" s="32"/>
      <c r="B10" s="33" t="s">
        <v>23</v>
      </c>
      <c r="C10" s="34" t="s">
        <v>24</v>
      </c>
      <c r="D10" s="35">
        <v>11073920</v>
      </c>
      <c r="E10" s="36">
        <v>11066000</v>
      </c>
      <c r="F10" s="36">
        <v>11066000</v>
      </c>
      <c r="G10" s="37">
        <f t="shared" si="0"/>
        <v>0.99928480610298787</v>
      </c>
    </row>
    <row r="11" spans="1:9" s="6" customFormat="1" ht="15" customHeight="1" x14ac:dyDescent="0.2">
      <c r="A11" s="32"/>
      <c r="B11" s="33" t="s">
        <v>25</v>
      </c>
      <c r="C11" s="34" t="s">
        <v>26</v>
      </c>
      <c r="D11" s="35">
        <v>0</v>
      </c>
      <c r="E11" s="36">
        <v>480000</v>
      </c>
      <c r="F11" s="36">
        <v>480000</v>
      </c>
      <c r="G11" s="37"/>
    </row>
    <row r="12" spans="1:9" s="6" customFormat="1" ht="15" customHeight="1" x14ac:dyDescent="0.2">
      <c r="A12" s="32"/>
      <c r="B12" s="33" t="s">
        <v>27</v>
      </c>
      <c r="C12" s="34" t="s">
        <v>28</v>
      </c>
      <c r="D12" s="35">
        <v>444596</v>
      </c>
      <c r="E12" s="36">
        <v>444596</v>
      </c>
      <c r="F12" s="36">
        <v>444596</v>
      </c>
      <c r="G12" s="37">
        <f t="shared" si="0"/>
        <v>1</v>
      </c>
    </row>
    <row r="13" spans="1:9" s="6" customFormat="1" ht="15" customHeight="1" x14ac:dyDescent="0.2">
      <c r="A13" s="32"/>
      <c r="B13" s="33" t="s">
        <v>29</v>
      </c>
      <c r="C13" s="34" t="s">
        <v>30</v>
      </c>
      <c r="D13" s="35">
        <v>360000</v>
      </c>
      <c r="E13" s="36">
        <v>360000</v>
      </c>
      <c r="F13" s="36">
        <v>311219</v>
      </c>
      <c r="G13" s="37">
        <f t="shared" si="0"/>
        <v>1</v>
      </c>
    </row>
    <row r="14" spans="1:9" s="6" customFormat="1" x14ac:dyDescent="0.2">
      <c r="A14" s="26" t="s">
        <v>31</v>
      </c>
      <c r="B14" s="27" t="s">
        <v>32</v>
      </c>
      <c r="C14" s="28" t="s">
        <v>33</v>
      </c>
      <c r="D14" s="29">
        <f>SUM(D15:D16)</f>
        <v>446200</v>
      </c>
      <c r="E14" s="38">
        <f>SUM(E15:E16)</f>
        <v>446200</v>
      </c>
      <c r="F14" s="38">
        <f>SUM(F15:F16)</f>
        <v>418806</v>
      </c>
      <c r="G14" s="37">
        <f t="shared" si="0"/>
        <v>1</v>
      </c>
    </row>
    <row r="15" spans="1:9" s="6" customFormat="1" ht="36" x14ac:dyDescent="0.2">
      <c r="A15" s="32"/>
      <c r="B15" s="39" t="s">
        <v>34</v>
      </c>
      <c r="C15" s="34" t="s">
        <v>35</v>
      </c>
      <c r="D15" s="35">
        <v>386200</v>
      </c>
      <c r="E15" s="36">
        <v>386200</v>
      </c>
      <c r="F15" s="36">
        <v>386200</v>
      </c>
      <c r="G15" s="37">
        <f t="shared" si="0"/>
        <v>1</v>
      </c>
    </row>
    <row r="16" spans="1:9" s="6" customFormat="1" ht="15" customHeight="1" x14ac:dyDescent="0.2">
      <c r="A16" s="32"/>
      <c r="B16" s="33" t="s">
        <v>36</v>
      </c>
      <c r="C16" s="34" t="s">
        <v>37</v>
      </c>
      <c r="D16" s="35">
        <v>60000</v>
      </c>
      <c r="E16" s="36">
        <v>60000</v>
      </c>
      <c r="F16" s="36">
        <v>32606</v>
      </c>
      <c r="G16" s="37">
        <f t="shared" si="0"/>
        <v>1</v>
      </c>
    </row>
    <row r="17" spans="1:10" s="6" customFormat="1" ht="15" customHeight="1" x14ac:dyDescent="0.2">
      <c r="A17" s="40" t="s">
        <v>38</v>
      </c>
      <c r="B17" s="41" t="s">
        <v>39</v>
      </c>
      <c r="C17" s="42" t="s">
        <v>40</v>
      </c>
      <c r="D17" s="23">
        <v>2435403</v>
      </c>
      <c r="E17" s="43">
        <v>2527459</v>
      </c>
      <c r="F17" s="43">
        <v>2499532</v>
      </c>
      <c r="G17" s="25">
        <f t="shared" si="0"/>
        <v>1.0377990829443833</v>
      </c>
    </row>
    <row r="18" spans="1:10" s="6" customFormat="1" ht="15" customHeight="1" x14ac:dyDescent="0.2">
      <c r="A18" s="40" t="s">
        <v>41</v>
      </c>
      <c r="B18" s="41" t="s">
        <v>42</v>
      </c>
      <c r="C18" s="42" t="s">
        <v>43</v>
      </c>
      <c r="D18" s="23">
        <f>SUM(D19:D23)</f>
        <v>6519881</v>
      </c>
      <c r="E18" s="44">
        <f>SUM(E19:E23)</f>
        <v>5955745</v>
      </c>
      <c r="F18" s="44">
        <f>SUM(F19:F23)</f>
        <v>5531847</v>
      </c>
      <c r="G18" s="25">
        <f t="shared" si="0"/>
        <v>0.91347449439644679</v>
      </c>
    </row>
    <row r="19" spans="1:10" s="6" customFormat="1" ht="15" customHeight="1" x14ac:dyDescent="0.2">
      <c r="A19" s="26" t="s">
        <v>44</v>
      </c>
      <c r="B19" s="27" t="s">
        <v>45</v>
      </c>
      <c r="C19" s="28" t="s">
        <v>46</v>
      </c>
      <c r="D19" s="29">
        <v>735000</v>
      </c>
      <c r="E19" s="45">
        <v>585000</v>
      </c>
      <c r="F19" s="45">
        <v>585000</v>
      </c>
      <c r="G19" s="31">
        <f t="shared" si="0"/>
        <v>0.79591836734693877</v>
      </c>
    </row>
    <row r="20" spans="1:10" s="6" customFormat="1" ht="15" customHeight="1" x14ac:dyDescent="0.2">
      <c r="A20" s="26" t="s">
        <v>47</v>
      </c>
      <c r="B20" s="27" t="s">
        <v>48</v>
      </c>
      <c r="C20" s="28" t="s">
        <v>49</v>
      </c>
      <c r="D20" s="29">
        <v>150000</v>
      </c>
      <c r="E20" s="45">
        <v>150000</v>
      </c>
      <c r="F20" s="45">
        <v>150000</v>
      </c>
      <c r="G20" s="31">
        <f t="shared" si="0"/>
        <v>1</v>
      </c>
    </row>
    <row r="21" spans="1:10" s="6" customFormat="1" ht="15" customHeight="1" x14ac:dyDescent="0.2">
      <c r="A21" s="26" t="s">
        <v>50</v>
      </c>
      <c r="B21" s="27" t="s">
        <v>51</v>
      </c>
      <c r="C21" s="28" t="s">
        <v>52</v>
      </c>
      <c r="D21" s="29">
        <v>4700000</v>
      </c>
      <c r="E21" s="45">
        <v>4456000</v>
      </c>
      <c r="F21" s="45">
        <v>3976159</v>
      </c>
      <c r="G21" s="31">
        <f t="shared" si="0"/>
        <v>0.94808510638297872</v>
      </c>
    </row>
    <row r="22" spans="1:10" s="5" customFormat="1" ht="15" customHeight="1" x14ac:dyDescent="0.2">
      <c r="A22" s="26" t="s">
        <v>53</v>
      </c>
      <c r="B22" s="27" t="s">
        <v>54</v>
      </c>
      <c r="C22" s="28" t="s">
        <v>55</v>
      </c>
      <c r="D22" s="29">
        <v>20000</v>
      </c>
      <c r="E22" s="45">
        <v>50000</v>
      </c>
      <c r="F22" s="45">
        <v>51000</v>
      </c>
      <c r="G22" s="31">
        <f t="shared" si="0"/>
        <v>2.5</v>
      </c>
    </row>
    <row r="23" spans="1:10" s="6" customFormat="1" ht="15" customHeight="1" x14ac:dyDescent="0.2">
      <c r="A23" s="26" t="s">
        <v>56</v>
      </c>
      <c r="B23" s="27" t="s">
        <v>57</v>
      </c>
      <c r="C23" s="28" t="s">
        <v>58</v>
      </c>
      <c r="D23" s="29">
        <f t="shared" ref="D23:F23" si="1">SUM(D24:D25)</f>
        <v>914881</v>
      </c>
      <c r="E23" s="38">
        <f t="shared" si="1"/>
        <v>714745</v>
      </c>
      <c r="F23" s="38">
        <f t="shared" si="1"/>
        <v>769688</v>
      </c>
      <c r="G23" s="31">
        <f t="shared" si="0"/>
        <v>0.78124368087215712</v>
      </c>
    </row>
    <row r="24" spans="1:10" s="6" customFormat="1" ht="15" customHeight="1" x14ac:dyDescent="0.2">
      <c r="A24" s="32"/>
      <c r="B24" s="33" t="s">
        <v>59</v>
      </c>
      <c r="C24" s="34" t="s">
        <v>60</v>
      </c>
      <c r="D24" s="35">
        <v>913500</v>
      </c>
      <c r="E24" s="36">
        <v>713500</v>
      </c>
      <c r="F24" s="36">
        <v>769500</v>
      </c>
      <c r="G24" s="37">
        <f t="shared" si="0"/>
        <v>0.78106185002736728</v>
      </c>
    </row>
    <row r="25" spans="1:10" ht="15" customHeight="1" x14ac:dyDescent="0.2">
      <c r="A25" s="46"/>
      <c r="B25" s="47" t="s">
        <v>61</v>
      </c>
      <c r="C25" s="48" t="s">
        <v>62</v>
      </c>
      <c r="D25" s="49">
        <v>1381</v>
      </c>
      <c r="E25" s="36">
        <v>1245</v>
      </c>
      <c r="F25" s="36">
        <v>188</v>
      </c>
      <c r="G25" s="50">
        <f t="shared" si="0"/>
        <v>0.90152063721940623</v>
      </c>
      <c r="H25" s="51"/>
    </row>
    <row r="26" spans="1:10" ht="15" customHeight="1" thickBot="1" x14ac:dyDescent="0.25">
      <c r="A26" s="52" t="s">
        <v>63</v>
      </c>
      <c r="B26" s="53" t="s">
        <v>64</v>
      </c>
      <c r="C26" s="54" t="s">
        <v>65</v>
      </c>
      <c r="D26" s="55">
        <v>0</v>
      </c>
      <c r="E26" s="56">
        <v>0</v>
      </c>
      <c r="F26" s="56">
        <v>0</v>
      </c>
      <c r="G26" s="57"/>
      <c r="H26" s="51"/>
    </row>
    <row r="27" spans="1:10" s="6" customFormat="1" ht="15" customHeight="1" thickTop="1" thickBot="1" x14ac:dyDescent="0.25">
      <c r="A27" s="58" t="s">
        <v>66</v>
      </c>
      <c r="B27" s="58"/>
      <c r="C27" s="59"/>
      <c r="D27" s="60">
        <f>D8+D17+D18+D26</f>
        <v>21280000</v>
      </c>
      <c r="E27" s="61">
        <f>E8+E17+E18+E26</f>
        <v>21280000</v>
      </c>
      <c r="F27" s="61">
        <f>F8+F17+F18+F26</f>
        <v>20752000</v>
      </c>
      <c r="G27" s="62">
        <f t="shared" si="0"/>
        <v>1</v>
      </c>
    </row>
    <row r="28" spans="1:10" s="6" customFormat="1" ht="15" customHeight="1" thickTop="1" x14ac:dyDescent="0.2">
      <c r="A28" s="63"/>
      <c r="B28" s="63"/>
      <c r="C28" s="63"/>
      <c r="D28" s="51"/>
      <c r="E28" s="51"/>
      <c r="F28" s="51"/>
      <c r="G28" s="51"/>
      <c r="H28" s="51"/>
    </row>
    <row r="29" spans="1:10" s="6" customFormat="1" ht="15" customHeight="1" x14ac:dyDescent="0.2">
      <c r="A29" s="63"/>
      <c r="B29" s="63"/>
      <c r="C29" s="63"/>
      <c r="D29" s="51"/>
      <c r="E29" s="51"/>
      <c r="F29" s="51"/>
      <c r="G29" s="51"/>
      <c r="H29" s="51"/>
      <c r="I29" s="64"/>
    </row>
    <row r="30" spans="1:10" s="6" customFormat="1" ht="15" customHeight="1" x14ac:dyDescent="0.2">
      <c r="A30" s="7" t="s">
        <v>67</v>
      </c>
      <c r="B30" s="7"/>
      <c r="C30" s="7"/>
      <c r="D30" s="7"/>
      <c r="E30" s="7"/>
      <c r="F30" s="7"/>
      <c r="G30" s="7"/>
      <c r="H30" s="7"/>
      <c r="I30" s="7"/>
      <c r="J30" s="64"/>
    </row>
    <row r="31" spans="1:10" s="6" customFormat="1" ht="13.5" thickBot="1" x14ac:dyDescent="0.25">
      <c r="A31" s="4"/>
      <c r="B31" s="65"/>
      <c r="C31" s="66"/>
      <c r="G31" s="10" t="s">
        <v>2</v>
      </c>
      <c r="H31" s="67"/>
      <c r="J31" s="64"/>
    </row>
    <row r="32" spans="1:10" s="68" customFormat="1" ht="36.75" customHeight="1" thickTop="1" x14ac:dyDescent="0.2">
      <c r="A32" s="12" t="s">
        <v>3</v>
      </c>
      <c r="B32" s="13" t="s">
        <v>4</v>
      </c>
      <c r="C32" s="14" t="s">
        <v>5</v>
      </c>
      <c r="D32" s="14" t="s">
        <v>6</v>
      </c>
      <c r="E32" s="14" t="s">
        <v>7</v>
      </c>
      <c r="F32" s="14" t="s">
        <v>8</v>
      </c>
      <c r="G32" s="15" t="s">
        <v>9</v>
      </c>
      <c r="H32" s="64"/>
    </row>
    <row r="33" spans="1:8" s="68" customFormat="1" ht="15" customHeight="1" thickBot="1" x14ac:dyDescent="0.25">
      <c r="A33" s="16" t="s">
        <v>10</v>
      </c>
      <c r="B33" s="17" t="s">
        <v>11</v>
      </c>
      <c r="C33" s="18" t="s">
        <v>12</v>
      </c>
      <c r="D33" s="18" t="s">
        <v>13</v>
      </c>
      <c r="E33" s="18" t="s">
        <v>14</v>
      </c>
      <c r="F33" s="18" t="s">
        <v>15</v>
      </c>
      <c r="G33" s="19" t="s">
        <v>16</v>
      </c>
      <c r="H33" s="64"/>
    </row>
    <row r="34" spans="1:8" s="68" customFormat="1" ht="15" customHeight="1" thickTop="1" x14ac:dyDescent="0.2">
      <c r="A34" s="20" t="s">
        <v>17</v>
      </c>
      <c r="B34" s="41" t="s">
        <v>68</v>
      </c>
      <c r="C34" s="69" t="s">
        <v>69</v>
      </c>
      <c r="D34" s="70">
        <f>SUM(D35:D37)</f>
        <v>1050234</v>
      </c>
      <c r="E34" s="71">
        <f>SUM(E35:E37)</f>
        <v>1050234</v>
      </c>
      <c r="F34" s="71">
        <f>SUM(F35:F37)</f>
        <v>1195235</v>
      </c>
      <c r="G34" s="25">
        <f t="shared" ref="G34:G40" si="2">E34/D34</f>
        <v>1</v>
      </c>
      <c r="H34" s="64"/>
    </row>
    <row r="35" spans="1:8" s="68" customFormat="1" ht="15" customHeight="1" x14ac:dyDescent="0.2">
      <c r="A35" s="72" t="s">
        <v>20</v>
      </c>
      <c r="B35" s="27" t="s">
        <v>70</v>
      </c>
      <c r="C35" s="28" t="s">
        <v>71</v>
      </c>
      <c r="D35" s="73">
        <v>1050000</v>
      </c>
      <c r="E35" s="73">
        <v>1050000</v>
      </c>
      <c r="F35" s="73">
        <v>1195000</v>
      </c>
      <c r="G35" s="31">
        <f t="shared" si="2"/>
        <v>1</v>
      </c>
      <c r="H35" s="64"/>
    </row>
    <row r="36" spans="1:8" s="6" customFormat="1" ht="15" customHeight="1" x14ac:dyDescent="0.2">
      <c r="A36" s="72" t="s">
        <v>31</v>
      </c>
      <c r="B36" s="27" t="s">
        <v>72</v>
      </c>
      <c r="C36" s="28" t="s">
        <v>73</v>
      </c>
      <c r="D36" s="73">
        <v>0</v>
      </c>
      <c r="E36" s="73">
        <v>0</v>
      </c>
      <c r="F36" s="73">
        <v>0</v>
      </c>
      <c r="G36" s="31"/>
      <c r="H36" s="64"/>
    </row>
    <row r="37" spans="1:8" s="6" customFormat="1" ht="15" customHeight="1" x14ac:dyDescent="0.2">
      <c r="A37" s="72" t="s">
        <v>74</v>
      </c>
      <c r="B37" s="27" t="s">
        <v>75</v>
      </c>
      <c r="C37" s="28" t="s">
        <v>76</v>
      </c>
      <c r="D37" s="73">
        <v>234</v>
      </c>
      <c r="E37" s="73">
        <v>234</v>
      </c>
      <c r="F37" s="73">
        <v>235</v>
      </c>
      <c r="G37" s="31">
        <f t="shared" si="2"/>
        <v>1</v>
      </c>
      <c r="H37" s="64"/>
    </row>
    <row r="38" spans="1:8" x14ac:dyDescent="0.2">
      <c r="A38" s="40" t="s">
        <v>38</v>
      </c>
      <c r="B38" s="41" t="s">
        <v>77</v>
      </c>
      <c r="C38" s="42" t="s">
        <v>78</v>
      </c>
      <c r="D38" s="23">
        <v>19418000</v>
      </c>
      <c r="E38" s="23">
        <v>19418000</v>
      </c>
      <c r="F38" s="23">
        <v>18745000</v>
      </c>
      <c r="G38" s="25">
        <f t="shared" si="2"/>
        <v>1</v>
      </c>
      <c r="H38"/>
    </row>
    <row r="39" spans="1:8" ht="13.5" thickBot="1" x14ac:dyDescent="0.25">
      <c r="A39" s="52" t="s">
        <v>41</v>
      </c>
      <c r="B39" s="74" t="s">
        <v>79</v>
      </c>
      <c r="C39" s="75" t="s">
        <v>80</v>
      </c>
      <c r="D39" s="76">
        <v>811766</v>
      </c>
      <c r="E39" s="76">
        <v>811766</v>
      </c>
      <c r="F39" s="76">
        <v>811765</v>
      </c>
      <c r="G39" s="57">
        <f t="shared" si="2"/>
        <v>1</v>
      </c>
      <c r="H39"/>
    </row>
    <row r="40" spans="1:8" ht="14.25" thickTop="1" thickBot="1" x14ac:dyDescent="0.25">
      <c r="A40" s="77" t="s">
        <v>81</v>
      </c>
      <c r="B40" s="77"/>
      <c r="C40" s="78"/>
      <c r="D40" s="61">
        <f>D34+D38+D39</f>
        <v>21280000</v>
      </c>
      <c r="E40" s="61">
        <f>E34+E38+E39</f>
        <v>21280000</v>
      </c>
      <c r="F40" s="61">
        <f>F34+F38+F39</f>
        <v>20752000</v>
      </c>
      <c r="G40" s="79">
        <f t="shared" si="2"/>
        <v>1</v>
      </c>
      <c r="H40"/>
    </row>
    <row r="41" spans="1:8" ht="13.5" thickTop="1" x14ac:dyDescent="0.2">
      <c r="H41" s="80"/>
    </row>
    <row r="42" spans="1:8" x14ac:dyDescent="0.2">
      <c r="H42" s="81"/>
    </row>
  </sheetData>
  <sheetProtection selectLockedCells="1" selectUnlockedCells="1"/>
  <mergeCells count="4">
    <mergeCell ref="A4:I4"/>
    <mergeCell ref="A27:B27"/>
    <mergeCell ref="A30:I30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8.sz. melléklet</vt:lpstr>
      <vt:lpstr>'8.sz.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2019-05-03T10:59:04Z</dcterms:created>
  <dcterms:modified xsi:type="dcterms:W3CDTF">2019-05-03T10:59:16Z</dcterms:modified>
</cp:coreProperties>
</file>