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1840" windowHeight="13740" firstSheet="9" activeTab="15"/>
  </bookViews>
  <sheets>
    <sheet name="1.a melléklet" sheetId="1" r:id="rId1"/>
    <sheet name="1.b melléklet" sheetId="13" r:id="rId2"/>
    <sheet name="2.a melléklet" sheetId="2" r:id="rId3"/>
    <sheet name="2.b melléklet" sheetId="19" r:id="rId4"/>
    <sheet name="3. melléklet" sheetId="17" r:id="rId5"/>
    <sheet name="4. melléklet" sheetId="5" r:id="rId6"/>
    <sheet name="5.a melléklet" sheetId="6" r:id="rId7"/>
    <sheet name="5.b melléklet" sheetId="14" r:id="rId8"/>
    <sheet name="6.a melléklet" sheetId="7" r:id="rId9"/>
    <sheet name="6.b melléklet" sheetId="8" r:id="rId10"/>
    <sheet name="7.a melléklet" sheetId="9" r:id="rId11"/>
    <sheet name="7.b melléklet" sheetId="15" r:id="rId12"/>
    <sheet name="8.a melléklet" sheetId="10" r:id="rId13"/>
    <sheet name="8.b melléklet" sheetId="16" r:id="rId14"/>
    <sheet name="9.a melléklet" sheetId="20" r:id="rId15"/>
    <sheet name="9.b melléklet" sheetId="18" r:id="rId16"/>
  </sheets>
  <definedNames>
    <definedName name="_xlnm.Print_Area" localSheetId="2">'2.a melléklet'!$A$1:$R$78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9"/>
  <c r="E52" i="20"/>
  <c r="F52"/>
  <c r="E48"/>
  <c r="F25"/>
  <c r="F39"/>
  <c r="E39"/>
  <c r="E25"/>
  <c r="F43" l="1"/>
  <c r="E43"/>
  <c r="F73"/>
  <c r="F74" s="1"/>
  <c r="F60"/>
  <c r="F54"/>
  <c r="F55" s="1"/>
  <c r="E54"/>
  <c r="E55" s="1"/>
  <c r="E61"/>
  <c r="F48"/>
  <c r="F26"/>
  <c r="E26"/>
  <c r="F51" i="2"/>
  <c r="F52"/>
  <c r="F38"/>
  <c r="F39"/>
  <c r="F40"/>
  <c r="F41"/>
  <c r="F42"/>
  <c r="F43"/>
  <c r="F44"/>
  <c r="R20"/>
  <c r="R21"/>
  <c r="R22"/>
  <c r="R23"/>
  <c r="R24"/>
  <c r="N12"/>
  <c r="N16"/>
  <c r="N17"/>
  <c r="N18"/>
  <c r="N19"/>
  <c r="N20"/>
  <c r="N23"/>
  <c r="J12"/>
  <c r="J15"/>
  <c r="J16"/>
  <c r="J17"/>
  <c r="J18"/>
  <c r="J19"/>
  <c r="J20"/>
  <c r="J23"/>
  <c r="H25"/>
  <c r="D35"/>
  <c r="E44" i="20" l="1"/>
  <c r="E45" s="1"/>
  <c r="E62" s="1"/>
  <c r="F44"/>
  <c r="F45" s="1"/>
  <c r="F61"/>
  <c r="E35" i="2"/>
  <c r="C35"/>
  <c r="D48"/>
  <c r="E48"/>
  <c r="D45"/>
  <c r="E45"/>
  <c r="F21"/>
  <c r="F20"/>
  <c r="F19"/>
  <c r="F62" i="20" l="1"/>
  <c r="E53" i="2"/>
  <c r="F53" s="1"/>
  <c r="D53"/>
  <c r="C53"/>
  <c r="C48"/>
  <c r="F47"/>
  <c r="C45"/>
  <c r="F37"/>
  <c r="F34"/>
  <c r="F32"/>
  <c r="F31"/>
  <c r="F30"/>
  <c r="F29"/>
  <c r="F28"/>
  <c r="F27"/>
  <c r="Q25"/>
  <c r="P25"/>
  <c r="O25"/>
  <c r="M25"/>
  <c r="L25"/>
  <c r="K25"/>
  <c r="I25"/>
  <c r="J25" s="1"/>
  <c r="G25"/>
  <c r="E25"/>
  <c r="D25"/>
  <c r="C25"/>
  <c r="F24"/>
  <c r="F23"/>
  <c r="F22"/>
  <c r="R18"/>
  <c r="F18"/>
  <c r="F17"/>
  <c r="R16"/>
  <c r="F16"/>
  <c r="R15"/>
  <c r="F15"/>
  <c r="R14"/>
  <c r="F14"/>
  <c r="R13"/>
  <c r="F13"/>
  <c r="R12"/>
  <c r="F12"/>
  <c r="R11"/>
  <c r="F11"/>
  <c r="R10"/>
  <c r="F10"/>
  <c r="R9"/>
  <c r="N9"/>
  <c r="J9"/>
  <c r="F9"/>
  <c r="F22" i="1"/>
  <c r="F29"/>
  <c r="F34"/>
  <c r="F38"/>
  <c r="F42"/>
  <c r="F45"/>
  <c r="F47"/>
  <c r="F53"/>
  <c r="F56"/>
  <c r="F59"/>
  <c r="F60"/>
  <c r="F61"/>
  <c r="F64"/>
  <c r="F65"/>
  <c r="D48"/>
  <c r="E48"/>
  <c r="F48" s="1"/>
  <c r="C48"/>
  <c r="E14"/>
  <c r="E66"/>
  <c r="F66" s="1"/>
  <c r="D66"/>
  <c r="C66"/>
  <c r="E62"/>
  <c r="E63" s="1"/>
  <c r="D62"/>
  <c r="D63" s="1"/>
  <c r="C62"/>
  <c r="C63" s="1"/>
  <c r="E19"/>
  <c r="F19" s="1"/>
  <c r="D19"/>
  <c r="C19"/>
  <c r="F17"/>
  <c r="D14"/>
  <c r="C14"/>
  <c r="E18" i="18"/>
  <c r="E19" s="1"/>
  <c r="E15"/>
  <c r="D15"/>
  <c r="F63" i="1" l="1"/>
  <c r="R25" i="2"/>
  <c r="N25"/>
  <c r="F62" i="1"/>
  <c r="F35" i="2"/>
  <c r="F48"/>
  <c r="F25"/>
  <c r="C49"/>
  <c r="C50" s="1"/>
  <c r="C54" s="1"/>
  <c r="F45"/>
  <c r="D49"/>
  <c r="D50" s="1"/>
  <c r="D54" s="1"/>
  <c r="E49"/>
  <c r="C67" i="1"/>
  <c r="E67"/>
  <c r="F14" i="19"/>
  <c r="C16"/>
  <c r="C17" s="1"/>
  <c r="D16"/>
  <c r="D17" s="1"/>
  <c r="E16"/>
  <c r="E17" s="1"/>
  <c r="N11"/>
  <c r="J11"/>
  <c r="Q12"/>
  <c r="P12"/>
  <c r="O12"/>
  <c r="M12"/>
  <c r="L12"/>
  <c r="K12"/>
  <c r="I12"/>
  <c r="H12"/>
  <c r="G12"/>
  <c r="E12"/>
  <c r="D12"/>
  <c r="R11"/>
  <c r="F11"/>
  <c r="R10"/>
  <c r="F10"/>
  <c r="R9"/>
  <c r="N9"/>
  <c r="J9"/>
  <c r="F9"/>
  <c r="D15" i="13"/>
  <c r="E15"/>
  <c r="C15"/>
  <c r="D12"/>
  <c r="E12"/>
  <c r="C12"/>
  <c r="F49" i="2" l="1"/>
  <c r="E50"/>
  <c r="E54" s="1"/>
  <c r="D67" i="1"/>
  <c r="F67" s="1"/>
  <c r="F16" i="19"/>
  <c r="N12"/>
  <c r="F12"/>
  <c r="D19"/>
  <c r="J12"/>
  <c r="R12"/>
  <c r="C19"/>
  <c r="F54" i="2" l="1"/>
  <c r="F50"/>
  <c r="E19" i="19" l="1"/>
  <c r="F19" s="1"/>
  <c r="F17"/>
  <c r="C84" i="17" l="1"/>
  <c r="E84"/>
  <c r="F84"/>
  <c r="D84"/>
  <c r="C104"/>
  <c r="C99"/>
  <c r="C100" s="1"/>
  <c r="C94"/>
  <c r="C95" s="1"/>
  <c r="C86"/>
  <c r="C82"/>
  <c r="C75"/>
  <c r="C70"/>
  <c r="C66"/>
  <c r="C61"/>
  <c r="C55"/>
  <c r="C48"/>
  <c r="C41"/>
  <c r="C44" s="1"/>
  <c r="C28"/>
  <c r="C20"/>
  <c r="C15"/>
  <c r="C12"/>
  <c r="C87" l="1"/>
  <c r="C71"/>
  <c r="C37"/>
  <c r="D16" i="13"/>
  <c r="C16"/>
  <c r="E41" i="17" l="1"/>
  <c r="F41"/>
  <c r="D41"/>
  <c r="D44" l="1"/>
  <c r="E44"/>
  <c r="F44"/>
  <c r="F104"/>
  <c r="E104"/>
  <c r="D104"/>
  <c r="F99"/>
  <c r="F100" s="1"/>
  <c r="E99"/>
  <c r="E100" s="1"/>
  <c r="D99"/>
  <c r="D100" s="1"/>
  <c r="C107"/>
  <c r="F94"/>
  <c r="F95" s="1"/>
  <c r="E94"/>
  <c r="E95" s="1"/>
  <c r="D94"/>
  <c r="D95" s="1"/>
  <c r="F86"/>
  <c r="E86"/>
  <c r="D86"/>
  <c r="C108"/>
  <c r="F82"/>
  <c r="E82"/>
  <c r="D82"/>
  <c r="F75"/>
  <c r="E75"/>
  <c r="D75"/>
  <c r="F70"/>
  <c r="E70"/>
  <c r="D70"/>
  <c r="F66"/>
  <c r="E66"/>
  <c r="D66"/>
  <c r="F61"/>
  <c r="E61"/>
  <c r="D61"/>
  <c r="F55"/>
  <c r="E55"/>
  <c r="D55"/>
  <c r="F48"/>
  <c r="E48"/>
  <c r="D48"/>
  <c r="F28"/>
  <c r="E28"/>
  <c r="D28"/>
  <c r="F20"/>
  <c r="E20"/>
  <c r="D20"/>
  <c r="F15"/>
  <c r="E15"/>
  <c r="D15"/>
  <c r="F12"/>
  <c r="E12"/>
  <c r="D12"/>
  <c r="E87" l="1"/>
  <c r="D87"/>
  <c r="F87"/>
  <c r="F108" s="1"/>
  <c r="C105"/>
  <c r="C109" s="1"/>
  <c r="C106"/>
  <c r="C110" s="1"/>
  <c r="D37"/>
  <c r="D105" s="1"/>
  <c r="D71"/>
  <c r="D106" s="1"/>
  <c r="D108"/>
  <c r="E37"/>
  <c r="E105" s="1"/>
  <c r="E71"/>
  <c r="E106" s="1"/>
  <c r="E108"/>
  <c r="F37"/>
  <c r="F105" s="1"/>
  <c r="F71"/>
  <c r="F106" s="1"/>
  <c r="D107"/>
  <c r="E107"/>
  <c r="F107"/>
  <c r="D110" l="1"/>
  <c r="F110"/>
  <c r="E110"/>
  <c r="E109"/>
  <c r="D109"/>
  <c r="F109"/>
  <c r="F13" i="13"/>
  <c r="F14"/>
  <c r="F15"/>
  <c r="E16"/>
  <c r="F16" s="1"/>
  <c r="E17" i="5" l="1"/>
  <c r="D17"/>
  <c r="C17"/>
  <c r="B17"/>
</calcChain>
</file>

<file path=xl/sharedStrings.xml><?xml version="1.0" encoding="utf-8"?>
<sst xmlns="http://schemas.openxmlformats.org/spreadsheetml/2006/main" count="2297" uniqueCount="1059">
  <si>
    <t>A</t>
  </si>
  <si>
    <t>B</t>
  </si>
  <si>
    <t>C</t>
  </si>
  <si>
    <t>D</t>
  </si>
  <si>
    <t>E</t>
  </si>
  <si>
    <t>F</t>
  </si>
  <si>
    <t>Bevételek megnevezése</t>
  </si>
  <si>
    <t>Eredeti előriányzat</t>
  </si>
  <si>
    <t>Módosított előirányzat</t>
  </si>
  <si>
    <t>Teljesítés összege</t>
  </si>
  <si>
    <t>%</t>
  </si>
  <si>
    <t>1.</t>
  </si>
  <si>
    <t>2.</t>
  </si>
  <si>
    <t>3.</t>
  </si>
  <si>
    <t>4.</t>
  </si>
  <si>
    <t>5.</t>
  </si>
  <si>
    <t>6.</t>
  </si>
  <si>
    <t>7.</t>
  </si>
  <si>
    <t>9.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</si>
  <si>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</si>
  <si>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</si>
  <si>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</si>
  <si>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</si>
  <si>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</si>
  <si>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</si>
  <si>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</si>
  <si>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</si>
  <si>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</si>
  <si>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</si>
  <si>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</si>
  <si>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</si>
  <si>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</si>
  <si>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</si>
  <si>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</si>
  <si>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</si>
  <si>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</si>
  <si>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</si>
  <si>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</si>
  <si>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</si>
  <si>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</si>
  <si>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</si>
  <si>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</si>
  <si>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</si>
  <si>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Önkormányzatok működési támogatásai</t>
  </si>
  <si>
    <t>Egyéb közhatalmi bevételek</t>
  </si>
  <si>
    <t>Közhatalmi bevételek</t>
  </si>
  <si>
    <t>Szolgáltatások ellenértéke</t>
  </si>
  <si>
    <t>Tulajdonosi bevételek</t>
  </si>
  <si>
    <t>Ellátási díjak</t>
  </si>
  <si>
    <t>Biztosító által fizetett kártérítés</t>
  </si>
  <si>
    <t>Egyéb működési bevételek</t>
  </si>
  <si>
    <t>Működési bevételek</t>
  </si>
  <si>
    <t>Maradvány igénybevétele</t>
  </si>
  <si>
    <t>Államháztartáson belüli megelőlegezések</t>
  </si>
  <si>
    <t>Belföldi finanszírozás bevételei</t>
  </si>
  <si>
    <t>Finanszírozási bevételek</t>
  </si>
  <si>
    <t>33.</t>
  </si>
  <si>
    <t>34.</t>
  </si>
  <si>
    <t>35.</t>
  </si>
  <si>
    <t>36.</t>
  </si>
  <si>
    <t>37.</t>
  </si>
  <si>
    <t>38.</t>
  </si>
  <si>
    <t>Központi, irányító szervi támogatás</t>
  </si>
  <si>
    <t>Megnevezés</t>
  </si>
  <si>
    <t>013320 Köztemető-fenntartás és -működtetés</t>
  </si>
  <si>
    <t>041233 Hosszabb időtartamú közfoglalkoztatás</t>
  </si>
  <si>
    <t>064010 Közvilágítás</t>
  </si>
  <si>
    <t>066010 Zöldterület-kezelés</t>
  </si>
  <si>
    <t>082044 Könyvtári szolgáltatások</t>
  </si>
  <si>
    <t>104037 Intézményen kívüli gyermekétkeztetés</t>
  </si>
  <si>
    <t>107055 Falugondnoki, tanyagondnoki szolgáltatás</t>
  </si>
  <si>
    <t>Foglalkoztatottak személyi juttatásai</t>
  </si>
  <si>
    <t>Külső személyi juttatások</t>
  </si>
  <si>
    <t>Személyi juttatások</t>
  </si>
  <si>
    <t>Kommunikációs szolgáltatások</t>
  </si>
  <si>
    <t>Szolgáltatási kiadások</t>
  </si>
  <si>
    <t>Dologi kiadások</t>
  </si>
  <si>
    <t>Családi támogatások</t>
  </si>
  <si>
    <t>Egyéb nem intézményi ellátások</t>
  </si>
  <si>
    <t>Ellátottak pénzbeli juttatásai</t>
  </si>
  <si>
    <t>Egyéb működési célú kiadások</t>
  </si>
  <si>
    <t>Beruházások</t>
  </si>
  <si>
    <t>Felújítások</t>
  </si>
  <si>
    <t>Államháztartáson belüli megelőlegezések visszafizetése</t>
  </si>
  <si>
    <t>Központi, irányító szervi támogatások folyósítása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</si>
  <si>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</si>
  <si>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</si>
  <si>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</si>
  <si>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</si>
  <si>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</si>
  <si>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</si>
  <si>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</si>
  <si>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</si>
  <si>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</si>
  <si>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</si>
  <si>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</si>
  <si>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</si>
  <si>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</si>
  <si>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</si>
  <si>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</si>
  <si>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</si>
  <si>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</si>
  <si>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</si>
  <si>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</si>
  <si>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</si>
  <si>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</si>
  <si>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</si>
  <si>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</si>
  <si>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</si>
  <si>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</si>
  <si>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</si>
  <si>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</si>
  <si>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</si>
  <si>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-</t>
  </si>
  <si>
    <t>091110 Óvodai nevelés, ellátás szakmai feladatai</t>
  </si>
  <si>
    <t>096015 Gyermekétkeztetés köznevelési intézményben</t>
  </si>
  <si>
    <t>adatok Ft-ban</t>
  </si>
  <si>
    <t xml:space="preserve">E </t>
  </si>
  <si>
    <t>MEGNEVEZÉS</t>
  </si>
  <si>
    <t>eredeti előirányzat</t>
  </si>
  <si>
    <t>módosított előirányzat</t>
  </si>
  <si>
    <t>teljesítés</t>
  </si>
  <si>
    <t>Költségvetési bevételek:</t>
  </si>
  <si>
    <t>Működési célú támogatások államházt. belülről</t>
  </si>
  <si>
    <t>Felhalmozási célú önkorkormányzati támogatás</t>
  </si>
  <si>
    <t>Felhalmozási célú támogatás államháztartáson belülről</t>
  </si>
  <si>
    <t>Jövedelemadók</t>
  </si>
  <si>
    <t>Vagyoni típusú adók</t>
  </si>
  <si>
    <t>Termékek és szolgáltatások adói(iparűzési adó, gépjárműadó)</t>
  </si>
  <si>
    <t>Készletértékesítés ellenértéke</t>
  </si>
  <si>
    <t>Kamatbevételek</t>
  </si>
  <si>
    <t>Ingatlanok értékesítése</t>
  </si>
  <si>
    <t>Tárgyi eszközök értékesítése</t>
  </si>
  <si>
    <t>Felhalmozási bevételek</t>
  </si>
  <si>
    <t>Működési célú visszatérítendő támogatások, kölcsönök visszatérülése államháztartáson belülről</t>
  </si>
  <si>
    <t>Működési célú átvett pénzeszközök áht.belülről</t>
  </si>
  <si>
    <t>Működési célú visszatérítendő támogatások, kölcsönök visszatérülése államháztartáson kívülről (háztartásoktól)</t>
  </si>
  <si>
    <t>Egyéb felhalmozási célú átvett pénzeszközök</t>
  </si>
  <si>
    <t>Felhalmozási célú átvett pénzeszközök</t>
  </si>
  <si>
    <t>Önkormányzat költségvetési bevételei összesen:</t>
  </si>
  <si>
    <t>Egyéb működési célú átvett pénzeszközök</t>
  </si>
  <si>
    <t>Óvoda költségvetési bevételei összesen:</t>
  </si>
  <si>
    <t>Költségvetési kiadások:</t>
  </si>
  <si>
    <t>Munkaadót terh. járulékok és szoc.hozzájárulási adó</t>
  </si>
  <si>
    <t>Készletbeszerzések</t>
  </si>
  <si>
    <t>Kiküldetések, reklám- és propaganda</t>
  </si>
  <si>
    <t>Különféle befizetések, egyéb dologi kiadások</t>
  </si>
  <si>
    <t>Foglalkoztatással, munkanélküliséggel kapcs. ellátások</t>
  </si>
  <si>
    <t xml:space="preserve">Betegséggel és fogyatékossággal kapcsolatos nem társadalombiztosítási ellátások </t>
  </si>
  <si>
    <t>Lakhatással kapcsolatos ellátások</t>
  </si>
  <si>
    <t>Elvonások és befizetések</t>
  </si>
  <si>
    <t>Egyéb működési célú tám. államháztartáson kívülre</t>
  </si>
  <si>
    <t>Egyéb működési célú tám. államháztartáson belülre</t>
  </si>
  <si>
    <t>Tartalékok</t>
  </si>
  <si>
    <t>Egyéb felhahalmozási támogatások áht.belülre</t>
  </si>
  <si>
    <t>Felhalmozási kiadások</t>
  </si>
  <si>
    <t>Önkormányzat költségvetési kiadásai összesen:</t>
  </si>
  <si>
    <t>Óvoda költségvetési kiadásai összesen:</t>
  </si>
  <si>
    <t>Hosszúlejáratú hitelek</t>
  </si>
  <si>
    <t>Hitel- kölcsön felvétel államháztartáson kivülről</t>
  </si>
  <si>
    <t>Előzőévi költségvetési maradvány igénybevétele</t>
  </si>
  <si>
    <t>Önkormányzat fianszírozási bevételei összesen:</t>
  </si>
  <si>
    <t>Óvoda finanszírozási bevételei összesen:</t>
  </si>
  <si>
    <t>Finanszirozási kiadások</t>
  </si>
  <si>
    <t>Belföldi finanszirozási kiadás</t>
  </si>
  <si>
    <t>ÖNKORMÁNYZAT BEVÉTELEI ÖSSZESEN:</t>
  </si>
  <si>
    <t>ÖNKORMÁNYZAT KIADÁSA ÖSSZESEN:</t>
  </si>
  <si>
    <t>ÓVODA BEVÉTELEI ÖSSZESEN:</t>
  </si>
  <si>
    <t>ÓVODA KIADÁSAI ÖSSZESEN:</t>
  </si>
  <si>
    <t>Egyéb felhalmozási célú támogatások bevételei államházt. belülről</t>
  </si>
  <si>
    <t>adatok: főben</t>
  </si>
  <si>
    <t xml:space="preserve">A             </t>
  </si>
  <si>
    <t xml:space="preserve">Megnevezés </t>
  </si>
  <si>
    <t>(besorolási osztály,</t>
  </si>
  <si>
    <t>Tényleges</t>
  </si>
  <si>
    <t>Munkajogi</t>
  </si>
  <si>
    <t xml:space="preserve"> fizetési fokozat)</t>
  </si>
  <si>
    <t>Nyitólétszám</t>
  </si>
  <si>
    <t>Zárólétszám</t>
  </si>
  <si>
    <t>1. Közalkalmazottak</t>
  </si>
  <si>
    <t>2. Egyéb bérrendszer</t>
  </si>
  <si>
    <t xml:space="preserve">    hatálya alá tartozók</t>
  </si>
  <si>
    <t>3. Közfoglalkoztatottak</t>
  </si>
  <si>
    <t>4. Választott tisztségviselők</t>
  </si>
  <si>
    <t>5. Összesen: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</si>
  <si>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</si>
  <si>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</si>
  <si>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</si>
  <si>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</si>
  <si>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</si>
  <si>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</si>
  <si>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</si>
  <si>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</si>
  <si>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</si>
  <si>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</si>
  <si>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Mérleg</t>
  </si>
  <si>
    <t>Előző időszak</t>
  </si>
  <si>
    <t>Módosítások</t>
  </si>
  <si>
    <t>Tárgyi időszak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</si>
  <si>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</si>
  <si>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</si>
  <si>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</si>
  <si>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</si>
  <si>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</si>
  <si>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</si>
  <si>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A/III/1 Tartós részesedések (=A/III/1a+…+A/III/1e)</t>
  </si>
  <si>
    <t>A/III/1b - ebből: tartós részesedések nem pénzügyi vállalkozásban</t>
  </si>
  <si>
    <t>A/III Befektetett pénzügyi eszközök (=A/III/1+A/III/2+A/III/3)</t>
  </si>
  <si>
    <t>A/IV/1 Koncesszióba, vagyonkezelésbe adott eszközök (=A/IV/1a+A/IV/1b+A/IV/1c)</t>
  </si>
  <si>
    <t>A/IV/1b - ebből: tárgyi eszközök</t>
  </si>
  <si>
    <t>A/IV Koncesszióba, vagyonkezelésbe adott eszközök (=A/IV/1+A/IV/2)</t>
  </si>
  <si>
    <t>A) NEMZETI VAGYONBA TARTOZÓ BEFEKTETETT ESZKÖZÖK (=A/I+A/II+A/III+A/IV)</t>
  </si>
  <si>
    <t>B/I/1 Vásárolt készletek</t>
  </si>
  <si>
    <t>B/I Készletek (=B/I/1+…+B/I/5)</t>
  </si>
  <si>
    <t>B) NEMZETI VAGYONBA TARTOZÓ FORGÓESZKÖZÖK (= B/I+B/II)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</si>
  <si>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</si>
  <si>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</si>
  <si>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</si>
  <si>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</si>
  <si>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</si>
  <si>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</si>
  <si>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</si>
  <si>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</si>
  <si>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</si>
  <si>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</si>
  <si>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D/I/4b - ebből: költségvetési évben esedékes követelések tulajdonosi bevételekre</t>
  </si>
  <si>
    <t>D/I Költségvetési évben esedékes követelések (=D/I/1+…+D/I/8)</t>
  </si>
  <si>
    <t>D/II/3 Költségvetési évet követően esedékes követelések közhatalmi bevételre (=D/II/3a+…+D/II/3f)</t>
  </si>
  <si>
    <t>D/II/3e - ebből: költségvetési évet követően esedékes követelések termékek és szolgáltatások adóira</t>
  </si>
  <si>
    <t>D/II Költségvetési évet követően esedékes követelések (=D/II/1+…+D/II/8)</t>
  </si>
  <si>
    <t>D/III/1 Adott előlegek (=D/III/1a+…+D/III/1f)</t>
  </si>
  <si>
    <t>D/III/1e - ebből: foglalkoztatottaknak adott előlegek</t>
  </si>
  <si>
    <t>D/III/4 Forgótőke elszámolása</t>
  </si>
  <si>
    <t>D/III Követelés jellegű sajátos elszámolások (=D/III/1+…+D/III/9)</t>
  </si>
  <si>
    <t>D) KÖVETELÉSEK  (=D/I+D/II+D/III)</t>
  </si>
  <si>
    <t>E/III/1 December havi illetmények, munkabérek elszámolása</t>
  </si>
  <si>
    <t>E/III Egyéb sajátos eszközoldali elszámolások (=E/III/1+E/III/2)</t>
  </si>
  <si>
    <t>E) EGYÉB SAJÁTOS ELSZÁMOLÁSOK (=E/I+E/II+E/III)</t>
  </si>
  <si>
    <t>ESZKÖZÖK ÖSSZESEN (=A+B+C+D+E+F)</t>
  </si>
  <si>
    <t>G/I  Nemzeti vagyon induláskori értéke</t>
  </si>
  <si>
    <t>G/IV Felhalmozott eredmény</t>
  </si>
  <si>
    <t>G/VI Mérleg szerinti eredmény</t>
  </si>
  <si>
    <t>G/ SAJÁT TŐKE  (= G/I+…+G/VI)</t>
  </si>
  <si>
    <t>H/II/9 Költségvetési évet követően esedékes kötelezettségek finanszírozási kiadásokra (&gt;=H/II/9a+…+H/II/9j)</t>
  </si>
  <si>
    <t>H/II/9e - ebből: költségvetési évet követően esedékes kötelezettségek államháztartáson belüli megelőlegezések visszafizetésére</t>
  </si>
  <si>
    <t>H/II Költségvetési évet követően esedékes kötelezettségek (=H/II/1+…+H/II/9)</t>
  </si>
  <si>
    <t>H/III/1 Kapott előlegek</t>
  </si>
  <si>
    <t>H/III Kötelezettség jellegű sajátos elszámolások (=H/III/1+…+H/III/10)</t>
  </si>
  <si>
    <t>H) KÖTELEZETTSÉGEK (=H/I+H/II+H/III)</t>
  </si>
  <si>
    <t>FORRÁSOK ÖSSZESEN (=G+H+I+J)</t>
  </si>
  <si>
    <t>BEVÉTELEK ÖSSZESEN: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</si>
  <si>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</si>
  <si>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</si>
  <si>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</si>
  <si>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</si>
  <si>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</si>
  <si>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</si>
  <si>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</si>
  <si>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D)        Alaptevékenység kötelezettségvállalással terhelt maradványa</t>
  </si>
  <si>
    <t>F)        Vállalkozási tevékenységet terhelő befizetési kötelezettség (=B*0,09)</t>
  </si>
  <si>
    <t>G)        Vállalkozási tevékenység felhasználható maradványa (=B-F)</t>
  </si>
  <si>
    <t>A/I/1 Vagyoni értékű jogok</t>
  </si>
  <si>
    <t>A/I/3 Immateriális javak értékhelyesbítése</t>
  </si>
  <si>
    <t>A/II/3 Tenyészállatok</t>
  </si>
  <si>
    <t>A/II/5 Tárgyi eszközök értékhelyesbítése</t>
  </si>
  <si>
    <t>A/III/1a - ebből: tartós részesedések jegybankban</t>
  </si>
  <si>
    <t>A/III/1c - ebből: tartós részesedésel pénzügyi vállalkozásban</t>
  </si>
  <si>
    <t>A/III/1d - ebből: tartós részesedések társulásban</t>
  </si>
  <si>
    <t>A/III/1e - ebből: egyéb tartós részesedések</t>
  </si>
  <si>
    <t>A/III/2 Tartós hitelviszonyt megtestesítő értékpapírok (&gt;=A/III/2a+A/III/2/b)</t>
  </si>
  <si>
    <t>A/III/2a - ebből: államkötvények</t>
  </si>
  <si>
    <t>A/III/2b - ebből: helyi önkormányzatok kötvényei</t>
  </si>
  <si>
    <t>A/III/3 Befektetett pénzügyi eszközök értékhelyesbítése</t>
  </si>
  <si>
    <t>A/IV/1a - ebből: immateriális javak</t>
  </si>
  <si>
    <t>A/IV/1c - ebből: tartós részesedések, tartós hitelviszonyt megtestesítő értékpapírok</t>
  </si>
  <si>
    <t>A/IV/2 Koncesszióba, vagyonkezelésbe adott eszközök értékhelyesbítése</t>
  </si>
  <si>
    <t>B/I/2 Átsorolt, követelés fejében átvett készletek</t>
  </si>
  <si>
    <t>B/I/3 Egyéb készletek</t>
  </si>
  <si>
    <t>B/I/4  Befejezetlen termelés, félkész termékek, késztermékek</t>
  </si>
  <si>
    <t>B/I/5 Növendék-, hízó és egyéb állatok</t>
  </si>
  <si>
    <t>B/II/1 Nem tartós részesedések</t>
  </si>
  <si>
    <t>B/II/2 Forgatási célú hitelviszonyt megtestesítő értékpapírok (&gt;=B/II/2a+…+B/II/2e)</t>
  </si>
  <si>
    <t>B/II/2a - ebből: kárpótlási jegyek</t>
  </si>
  <si>
    <t>B/II/2b - ebből: kincstárjegyek</t>
  </si>
  <si>
    <t>B/II/2c - ebből: államkötvények</t>
  </si>
  <si>
    <t>B/II/2d - ebből: helyi önkormányzatok kötvényei</t>
  </si>
  <si>
    <t>B/II/2e - ebből: befektetési jegyek</t>
  </si>
  <si>
    <t>B/II Értékpapírok (=B/II/1+B/II/2)</t>
  </si>
  <si>
    <t>C/I/1 Éven túli lejáratú forint lekötött bankbetétek</t>
  </si>
  <si>
    <t>C/I/2 Éven túli lejáratú deviza lekötött bankbetétek</t>
  </si>
  <si>
    <t>C/I Lekötött bankbetétek (=C/I/1+…+C/I/2)</t>
  </si>
  <si>
    <t>C/II/2 Valutapénztár</t>
  </si>
  <si>
    <t>C/II/3 Betétkönyvek, csekkek, elektronikus pénzeszközök</t>
  </si>
  <si>
    <t>C/III/2 Kincstárban vezetett forintszámlák</t>
  </si>
  <si>
    <t>C/IV/1 Kincstáron kívüli devizaszámlák</t>
  </si>
  <si>
    <t>C/IV/2 Kincstárban vezetett devizaszámlák</t>
  </si>
  <si>
    <t>C/IV Devizaszámlák (=CIV/1+C/IV/2)</t>
  </si>
  <si>
    <t>D/I/1 Költségvetési évben esedékes követelések működési célú támogatások bevételeire államháztartáson belülről (&gt;=D/I/1a)</t>
  </si>
  <si>
    <t>D/I/1a - ebből: költségvetési évben esedékes követelések működési célú visszatérítendő támogatások, kölcsönök visszatérülésére államháztartáson belülről</t>
  </si>
  <si>
    <t>D/I/2 Költségvetési évben esedékes követelések felhalmozási célú támogatások bevételeire államháztartáson belülről (&gt;=D/I/2a)</t>
  </si>
  <si>
    <t>D/I/2a - ebből: költségvetési évben esedékes követelések felhalmozási célú visszatérítendő támogatások, kölcsönök visszatérülésére államháztartáson belülről</t>
  </si>
  <si>
    <t>D/I/3a  - ebből: költségvetési évben esedékes követelések jövedelemadókra</t>
  </si>
  <si>
    <t>D/I/3b - ebből: költségvetési évben esedékes követelések szociális hozzájárulási adóra és járulékokra</t>
  </si>
  <si>
    <t>D/I/3c - ebből: költségvetési évben esedékes követelések bérhez és foglalkoztatáshoz kapcsolódó adókra</t>
  </si>
  <si>
    <t>D/I/3d - ebből: költségvetési évben esedékes követelések vagyoni típusú adókra</t>
  </si>
  <si>
    <t>D/I/4c - ebből: költségvetési évben esedékes követelések ellátási díjakra</t>
  </si>
  <si>
    <t>D/I/4d - ebből: költségvetési évben esedékes követelések kiszámlázott általános forgalmi adóra</t>
  </si>
  <si>
    <t>D/I/4e - ebből: költségvetési évben esedékes követelések általános forgalmi adó visszatérítésére</t>
  </si>
  <si>
    <t>D/I/4f - ebből: költségvetési évben esedékes követelések kamatbevételekre és más nyereségjellegű bevételekre</t>
  </si>
  <si>
    <t>D/I/4g - ebből: költségvetési évben esedékes követelések egyéb pénzügyi műveletek bevételeire</t>
  </si>
  <si>
    <t>D/I/4h - ebből: költségvetési évben esedékes követelések biztosító által fizetett kártérítésre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</si>
  <si>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</si>
  <si>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</si>
  <si>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D/I/5a - ebből: költségvetési évben esedékes követelések immateriális javak értékesítésére</t>
  </si>
  <si>
    <t>D/I/5b - ebből: költségvetési évben esedékes követelések ingatlanok értékesítésére</t>
  </si>
  <si>
    <t>D/I/5c - ebből: költségvetési évben esedékes követelések egyéb tárgyi eszközök értékesítésére</t>
  </si>
  <si>
    <t>D/I/5d - ebből: költségvetési évben esedékes követelések részesedések értékesítésére</t>
  </si>
  <si>
    <t>D/I/5e - ebből: költségvetési évben esedékes követelések részesedések megszűnéséhez kapcsolódó bevételekre</t>
  </si>
  <si>
    <t>D/I/6 Költségvetési évben esedékes követelések működési célú átvett pénzeszközre (&gt;=D/I/6a+D/I/6b+D/I/6c)</t>
  </si>
  <si>
    <t>D/I/6a - ebből: költségvetési évben esedékes követelések működési célú visszatérítendő támogatások, kölcsönök visszatérülése az Európai Uniótól</t>
  </si>
  <si>
    <t>D/I/6b - ebből: költségvetési évben esedékes követelések működési célú visszatérítendő támogatások, kölcsönök visszatérülése kormányoktól és más nemzetközi szervezetektől</t>
  </si>
  <si>
    <t>D/I/6c - ebből: költségvetési évben esedékes követelések működési célú visszatérítendő támogatások, kölcsönök visszatérülésére államháztartáson kívülről</t>
  </si>
  <si>
    <t>D/I/7 Költségvetési évben esedékes követelések felhalmozási célú átvett pénzeszközre (&gt;=D/I/7a+D/I/7b+D/I/7c)</t>
  </si>
  <si>
    <t>D/I/7a - ebből: költségvetési évben esedékes követelések felhalmozási célú visszatérítendő támogatások, kölcsönök visszatérülése az Európai Uniótól</t>
  </si>
  <si>
    <t>D/I/7b - ebből: költségvetési évben esedékes követelések felhalmozási célú visszatérítendő támogatások, kölcsönök visszatérülése kormányoktól és más nemzetközi szervezetektől</t>
  </si>
  <si>
    <t>D/I/7c - ebből: költségvetési évben esedékes követelések felhalmozási célú visszatérítendő támogatások, kölcsönök visszatérülésére államháztartáson kívülről</t>
  </si>
  <si>
    <t>D/I/8 Költségvetési évben esedékes követelések finanszírozási bevételekre (&gt;=D/I/8a+…+D/I/8g)</t>
  </si>
  <si>
    <t>D/I/8a - ebből: költségvetési évben esedékes követelések forgatási célú belföldi értékpapírok beváltásából, értékesítéséből</t>
  </si>
  <si>
    <t>D/I/8b - ebből: költségvetési évben esedékes követelések befektetési célú belföldi értékpapírok beváltásából, értékesítéséből</t>
  </si>
  <si>
    <t>D/I/8c - ebből: költségvetési évben esedékes követelések államháztartáson belüli megelőlegezések törlesztésére</t>
  </si>
  <si>
    <t>D/I/8d - ebből: költségvetési évben esedékes követelések hosszú lejáratú tulajdonosi kölcsönök bevételeire</t>
  </si>
  <si>
    <t>D/I/8e - ebből: költségvetési évben esedékes követelések rövid lejáratú tulajdonosi kölcsönök bevételeire</t>
  </si>
  <si>
    <t>D/I/8f - ebből: költségvetési évben esedékes követelések forgatási célú külföldi értékpapírok beváltásából, értékesítéséből</t>
  </si>
  <si>
    <t>D/I/8g - ebből: költségvetési évben esedékes követelések befektetési célú külföldi értékpapírok beváltásából, értékesítéséből</t>
  </si>
  <si>
    <t>D/II/1 Költségvetési évet követően esedékes követelések működési célú támogatások bevételeire államháztartáson belülről (&gt;=D/II/1a)</t>
  </si>
  <si>
    <t>D/II/1a - ebből: költségvetési évet követően esedékes követelések működési célú visszatérítendő támogatások, kölcsönök visszatérülésére államháztartáson belülről</t>
  </si>
  <si>
    <t>D/II/2 Költségvetési évet követően esedékes követelések felhalmozási célú támogatások bevételeire államháztartáson belülről (&gt;=D/II/2a)</t>
  </si>
  <si>
    <t>D/II/2a - ebből: költségvetési évet követően esedékes követelések felhalmozási célú visszatérítendő támogatások, kölcsönök visszatérülésére államháztartáson belülről</t>
  </si>
  <si>
    <t>D/II/3a - ebből: költségvetési évet követően esedékes követelések jövedelemadókra</t>
  </si>
  <si>
    <t>D/II/3b - ebből: költségvetési évet követően esedékes követelések szociális hozzájárulási adóra és járulékokra</t>
  </si>
  <si>
    <t>D/II/3c - ebből: költségvetési évet követően esedékes követelések bérhez és foglalkoztatáshoz kapcsolódó adókra</t>
  </si>
  <si>
    <t>D/II/3d - ebből: költségvetési évet követően esedékes követelések vagyoni típusú adókra</t>
  </si>
  <si>
    <t>D/II/3f - ebből: költségvetési évet követően esedékes követelések egyéb közhatalmi bevételekre</t>
  </si>
  <si>
    <t>D/II/4 Költségvetési évet követően esedékes követelések működési bevételre (=D/II/4a+…+D/II/4i)</t>
  </si>
  <si>
    <t>D/II/4a - ebből: költségvetési évet követően esedékes követelések készletértékesítés ellenértékére, szolgáltatások ellenértékére, közvetített szolgáltatások ellenértékére</t>
  </si>
  <si>
    <t>D/II/4b - ebből: költségvetési évet követően esedékes követelések tulajdonosi bevételekre</t>
  </si>
  <si>
    <t>D/II/4c - ebből: költségvetési évet követően esedékes követelések ellátási díjakra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</si>
  <si>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</si>
  <si>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</si>
  <si>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D/II/4f - ebből: költségvetési évet követően esedékes követelések kamatbevételekre és más nyereségjellegű bevételekre</t>
  </si>
  <si>
    <t>D/II/4g - ebből: költségvetési évet követően esedékes követelések egyéb pénzügyi műveletek bevételeire</t>
  </si>
  <si>
    <t>D/II/4h - ebből: költségvetési évet követően esedékes követelések biztosító által fizetett kártérítésre</t>
  </si>
  <si>
    <t>D/II/4i - ebből: költségvetési évet követően esedékes követelések egyéb működési bevételekre</t>
  </si>
  <si>
    <t>D/II/5 Költségvetési évet követően esedékes követelések felhalmozási bevételre (=D/II/5a+…+D/II/5e)</t>
  </si>
  <si>
    <t>D/II/5a - ebből: költségvetési évet követően esedékes követelések immateriális javak értékesítésére</t>
  </si>
  <si>
    <t>D/II/5b - ebből: költségvetési évet követően esedékes követelések ingatlanok értékesítésére</t>
  </si>
  <si>
    <t>D/II/5c - ebből: költségvetési évet követően esedékes követelések egyéb tárgyi eszközök értékesítésére</t>
  </si>
  <si>
    <t>D/II/5d - ebből: költségvetési évet követően esedékes követelések részesedések értékesítésére</t>
  </si>
  <si>
    <t>D/II/5e - ebből: költségvetési évet követően esedékes követelések részesedések megszűnéséhez kapcsolódó bevételekre</t>
  </si>
  <si>
    <t>D/II/6 Költségvetési évet követően esedékes követelések működési célú átvett pénzeszközre (&gt;=D/II/6a+D/II/6b+D/II/6c)</t>
  </si>
  <si>
    <t>D/II/6a - ebből: költségvetési évet követően esedékes követelések működési célú visszatérítendő támogatások, kölcsönök visszatérülése az Európai Uniótól</t>
  </si>
  <si>
    <t>D/II/6b - ebből: költségvetési évet követően esedékes követelések működési célú visszatérítendő támogatások, kölcsönök visszatérülése kormányoktól és más nemzetközi szervezetektől</t>
  </si>
  <si>
    <t>D/II/6c - ebből: költségvetési évet követően esedékes követelések működési célú visszatérítendő támogatások, kölcsönök visszatérülésére államháztartáson kívülről</t>
  </si>
  <si>
    <t>D/II/7 Költségvetési évet követően esedékes követelések felhalmozási célú átvett pénzeszközre (&gt;=D/II/7a+D/II/7b+D/II/7c)</t>
  </si>
  <si>
    <t>D/II/7a - ebből: költségvetési évet követően esedékes követelések felhalmozási célú visszatérítendő támogatások, kölcsönök visszatérülése az Európai Uniótól</t>
  </si>
  <si>
    <t>D/II/7b - ebből: költségvetési évet követően esedékes követelések felhalmozási célú visszatérítendő támogatások, kölcsönök visszatérülése kormányoktól és más nemzetközi szervezetektől</t>
  </si>
  <si>
    <t>D/II/7c - ebből: költségvetési évet követően esedékes követelések felhalmozási célú visszatérítendő támogatások, kölcsönök visszatérülésére államháztartáson kívülről</t>
  </si>
  <si>
    <t>D/II/8 Költségvetési évet követően esedékes követelések finanszírozási bevételekre (=D/II/8a+D/II/8b+D/II/8c+D/II/8d)</t>
  </si>
  <si>
    <t>D/II8a - ebből: költségvetési évet követően esedékes követelések befektetési célú belföldi értékpapírok beváltásából, értékesítéséből</t>
  </si>
  <si>
    <t>D/II8b - ebből: költségvetési évet követően esedékes követelések államháztartáson belüli megelőlegezések törlesztésére</t>
  </si>
  <si>
    <t>D/II8c - ebből: költségvetési évet követően esedékes követelések hosszú lejáratú tulajdonosi kölcsönök bevételeire</t>
  </si>
  <si>
    <t>D/II8d - ebből: költségvetési évet követően esedékes követelések befektetési célú külföldi értékpapírok beváltásából, értékesítéséből</t>
  </si>
  <si>
    <t>D/III/1a - ebből: immateriális javakra adott előlegek</t>
  </si>
  <si>
    <t>D/III/1b - ebből: beruházásokra, felújításokra adott előlegek</t>
  </si>
  <si>
    <t>D/III/1c - ebből: készletekre adott előlegek</t>
  </si>
  <si>
    <t>D/III/1d - ebből: igénybe vett szolgáltatásra adott előlegek</t>
  </si>
  <si>
    <t>D/III/1f - ebből: túlfizetések, téves és visszajáró kifizetések</t>
  </si>
  <si>
    <t>D/III/2 Továbbadási célból folyósított támogatások, ellátások elszámolása</t>
  </si>
  <si>
    <t>D/III/3 Más által beszedett bevételek elszámolása</t>
  </si>
  <si>
    <t>D/III/5 Vagyonkezelésbe adott eszközökkel kapcsolatos visszapótlási követelés elszámolása</t>
  </si>
  <si>
    <t>D/III/6 Nem társadalombiztosítás pénzügyi alapjait terhelő kifizetett ellátások megtérítésének elszámolása</t>
  </si>
  <si>
    <t>D/III/7 Folyósított, megelőlegezett társadalombiztosítási és családtámogatási ellátások elszámolása</t>
  </si>
  <si>
    <t>D/III/8 Részesedésszerzés esetén átadott eszközök</t>
  </si>
  <si>
    <t>D/III/9 Letétre, megőrzésre, fedezetkezelésre átadott pénzeszközök, biztosítékok</t>
  </si>
  <si>
    <t>E/I/1 Adott előleghez kapcsolódó előzetesen felszámított levonható általános forgalmi adó</t>
  </si>
  <si>
    <t>E/I/2 Más előzetesen felszámított levonható általános forgalmi adó</t>
  </si>
  <si>
    <t>E/I/3 Adott előleghez kapcsolódó előzetesen felszámított nem levonható általános forgalmi adó</t>
  </si>
  <si>
    <t>E/I/4 Más előzetesen felszámított nem levonható általános forgalmi adó</t>
  </si>
  <si>
    <t>E/I Előzetesen felszámított általános forgalmi adó elszámolása (=E/I/1+…+E/I/4)</t>
  </si>
  <si>
    <t>E/II/1 Kapott előleghez kapcsolódó fizetendő általános forgalmi adó</t>
  </si>
  <si>
    <t>E/II/2 Más fizetendő általános forgalmi adó</t>
  </si>
  <si>
    <t>E/II Fizetendő általános forgalmi adó elszámolása (=E/II/1+E/II/2)</t>
  </si>
  <si>
    <t>E/III/2 Utalványok, bérletek és más hasonló, készpénz-helyettesítő fizetési eszköznek nem minősülő eszközök elszámolásai</t>
  </si>
  <si>
    <t>F/1  Eredményszemléletű bevételek aktív időbeli elhatárolása</t>
  </si>
  <si>
    <t>F/2 Költségek, ráfordítások aktív időbeli elhatárolása</t>
  </si>
  <si>
    <t>F/3 Halasztott ráfordítások</t>
  </si>
  <si>
    <t>F) AKTÍV IDŐBELI  ELHATÁROLÁSOK  (=F/1+F/2+F/3)</t>
  </si>
  <si>
    <t>G/II Nemzeti vagyon változásai</t>
  </si>
  <si>
    <t>G/V Eszközök értékhelyesbítésének forrása</t>
  </si>
  <si>
    <t>H/I/1 Költségvetési évben esedékes kötelezettségek személyi juttatásokra</t>
  </si>
  <si>
    <t>H/I/2 Költségvetési évben esedékes kötelezettségek munkaadókat terhelő járulékokra és szociális hozzájárulási adóra</t>
  </si>
  <si>
    <t>H/I/3 Költségvetési évben esedékes kötelezettségek dologi kiadásokra</t>
  </si>
  <si>
    <t>H/I/4 Költségvetési évben esedékes kötelezettségek ellátottak pénzbeli juttatásaira</t>
  </si>
  <si>
    <t>H/I/5 Költségvetési évben esedékes kötelezettségek egyéb működési célú kiadásokra (&gt;=H/I/5a+H/I/5b)</t>
  </si>
  <si>
    <t>H/I/5a - ebből: költségvetési évben esedékes kötelezettségek működési célú visszatérítendő támogatások, kölcsönök törlesztésére államháztartáson belülre</t>
  </si>
  <si>
    <t>H/I/5b - ebből: költségvetési évben esedékes kötelezettségek működési célú támogatásokra az Európai Uniónak</t>
  </si>
  <si>
    <t>H/I/6 Költségvetési évben esedékes kötelezettségek beruházásokra</t>
  </si>
  <si>
    <t>H/I/7 Költségvetési évben esedékes kötelezettségek felújításokra</t>
  </si>
  <si>
    <t>H/I/8 Költségvetési évben esedékes kötelezettségek egyéb felhalmozási célú kiadásokra (&gt;=H/I/8a+H/I/8b)</t>
  </si>
  <si>
    <t>H/I/8a - ebből: költségvetési évben esedékes kötelezettségek felhalmozási célú visszatérítendő támogatások, kölcsönök törlesztésére államháztartáson belülre</t>
  </si>
  <si>
    <t>H/I/8b - ebből: költségvetési évben esedékes kötelezettségek felhalmozási célú támogatásokra az Európai Uniónak</t>
  </si>
  <si>
    <t>H/I/9 Költségvetési évben esedékes kötelezettségek finanszírozási kiadásokra (&gt;=H/I/9a+…+H/I/9l)</t>
  </si>
  <si>
    <t>H/I/9a - ebből: költségvetési évben esedékes kötelezettségek hosszú lejáratú hitelek, kölcsönök törlesztésére pénzügyi vállalkozásnak</t>
  </si>
  <si>
    <t>H/I/9b - ebből: költségvetési évben esedékes kötelezettségek rövid lejáratú hitelek, kölcsönök törlesztésére pénzügyi vállalkozásnak</t>
  </si>
  <si>
    <t>H/I/9c - ebből: költségvetési évben esedékes kötelezettségek kincstárjegyek beváltására</t>
  </si>
  <si>
    <t>H/I/9d - ebből: költségvetési évben esedékes kötelezettségek éven belüli lejáratú belföldi értékpapírok beváltására</t>
  </si>
  <si>
    <t>H/I/9e - ebből: költségvetési évben esedékes kötelezettségek belföldi kötvények beváltására</t>
  </si>
  <si>
    <t>H/I/9f - ebből: költségvetési évben esedékes kötelezettségek éven túli lejáratú belföldi értékpapírok beváltására</t>
  </si>
  <si>
    <t>H/I/9g - ebből: költségvetési évben esedékes kötelezettségek államháztartáson belüli megelőlegezések visszafizetésére</t>
  </si>
  <si>
    <t>H/I/9h - ebből: költségvetési évben esedékes kötelezettségek pénzügyi lízing kiadásaira</t>
  </si>
  <si>
    <t>H/I/9i - ebből: költségvetési évben esedékes kötelezettségek külföldi értékpapírok beváltására</t>
  </si>
  <si>
    <t>H/I/9j - ebből: költségvetési évben esedékes kötelezettségek hitelek, kölcsönök törlesztésére külföldi kormányoknak és nemzetközi szervezeteknek</t>
  </si>
  <si>
    <t>H/I/9k - ebből: költségvetési évben esedékes kötelezettségek hitelek, kölcsönök törlesztésére külföldi pénzintézeteknek</t>
  </si>
  <si>
    <t>H/I/9l - ebből: költségvetési évben esedékes kötelezettségek váltókiadásokra</t>
  </si>
  <si>
    <t>H/I Költségvetési évben esedékes kötelezettségek (=H/I/1+…+H/I/9)</t>
  </si>
  <si>
    <t>H/II/1 Költségvetési évet követően esedékes kötelezettségek személyi juttatásokra</t>
  </si>
  <si>
    <t>H/II/2 Költségvetési évet követően esedékes kötelezettségek munkaadókat terhelő járulékokra és szociális hozzájárulási adóra</t>
  </si>
  <si>
    <t>H/II/3 Költségvetési évet követően esedékes kötelezettségek dologi kiadásokra</t>
  </si>
  <si>
    <t>H/II/4 Költségvetési évet követően esedékes kötelezettségek ellátottak pénzbeli juttatásaira</t>
  </si>
  <si>
    <t>H/II/5 Költségvetési évet követően esedékes kötelezettségek egyéb működési célú kiadásokra (&gt;=H/II/5a+H/II/5b)</t>
  </si>
  <si>
    <t>H/II/5a - ebből: költségvetési évet követően esedékes kötelezettségek működési célú visszatérítendő támogatások, kölcsönök törlesztésére államháztartáson belülre</t>
  </si>
  <si>
    <t>H/II/5b - ebből: költségvetési évet követően esedékes kötelezettségek működési célú támogatásokra az Európai Uniónak</t>
  </si>
  <si>
    <t>H/II/6 Költségvetési évet követően esedékes kötelezettségek beruházásokra</t>
  </si>
  <si>
    <t>H/II/7 Költségvetési évet követően esedékes kötelezettségek felújításokra</t>
  </si>
  <si>
    <t>H/II/8 Költségvetési évet követően esedékes kötelezettségek egyéb felhalmozási célú kiadásokra (&gt;=H/II/8a+H/II/8b)</t>
  </si>
  <si>
    <t>H/II/8a - ebből: költségvetési évet követően esedékes kötelezettségek felhalmozási célú visszatérítendő támogatások, kölcsönök törlesztésére államháztartáson belülre</t>
  </si>
  <si>
    <t>H/II/8b - ebből: költségvetési évet követően esedékes kötelezettségek felhalmozási célú támogatásokra az Európai Uniónak</t>
  </si>
  <si>
    <t>H/II/9a - ebből: költségvetési évet követően esedékes kötelezettségek hosszú lejáratú hitelek, kölcsönök törlesztésére pénzügyi vállalkozásnak</t>
  </si>
  <si>
    <t>H/II/9b - ebből: költségvetési évet követően esedékes kötelezettségek kincstárjegyek beváltására</t>
  </si>
  <si>
    <t>H/II/9c - ebből: költségvetési évet követően esedékes kötelezettségek belföldi kötvények beváltására</t>
  </si>
  <si>
    <t>H/II/9d - ebből: költségvetési évet követően esedékes kötelezettségek éven túli lejáratú belföldi értékpapírok beváltására</t>
  </si>
  <si>
    <t>H/II/9f - ebből: költségvetési évet követően esedékes kötelezettségek pénzügyi lízing kiadásaira</t>
  </si>
  <si>
    <t>H/II/9g - ebből: költségvetési évet követően esedékes kötelezettségek külföldi értékpapírok beváltására</t>
  </si>
  <si>
    <t>H/II/9h - ebből: költségvetési évet követően esedékes kötelezettségek hitelek, kölcsönök törlesztésére külföldi kormányoknak és nemzetközi szervezeteknek</t>
  </si>
  <si>
    <t>H/II/9i - ebből: költségvetési évet követően esedékes kötelezettségek külföldi hitelek, kölcsönök törlesztésére külföldi pénzintézeteknek</t>
  </si>
  <si>
    <t>H/II/9j - ebből: költségvetési évet követően esedékes kötelezettségek váltókiadásokra</t>
  </si>
  <si>
    <t>H/III/2 Továbbadási célból folyósított támogatások, ellátások elszámolása</t>
  </si>
  <si>
    <t>H/III/3 Más szervezetet megillető bevételek elszámolása</t>
  </si>
  <si>
    <t>H/III/4 Forgótőke elszámolása (Kincstár)</t>
  </si>
  <si>
    <t>H/III/5 Nemzeti vagyonba tartozó befektetett eszközökkel kapcsolatos egyes kötelezettség jellegű sajátos elszámolások</t>
  </si>
  <si>
    <t>H/III/6 Nem társadalombiztosítás pénzügyi alapjait terhelő kifizetett ellátások megtérítésének elszámolása</t>
  </si>
  <si>
    <t>H/III/8 Letétre, megőrzésre, fedezetkezelésre átvett pénzeszközök, biztosítékok</t>
  </si>
  <si>
    <t>H/III/9 Nemzetközi támogatási programok pénzeszközei</t>
  </si>
  <si>
    <t>H/III/10 Államadósság Kezelő Központ Zrt.-nél elhelyezett fedezeti betétek</t>
  </si>
  <si>
    <t>I) KINCSTÁRI SZÁMLAVEZETÉSSEL KAPCSOLATOS ELSZÁMOLÁSOK</t>
  </si>
  <si>
    <t>J/1 Eredményszemléletű bevételek passzív időbeli elhatárolása</t>
  </si>
  <si>
    <t>J/2 Költségek, ráfordítások passzív időbeli elhatárolása</t>
  </si>
  <si>
    <t>J/3 Halasztott eredményszemléletű bevételek</t>
  </si>
  <si>
    <t>J) PASSZÍV IDŐBELI ELHATÁROLÁSOK (=J/1+J/2+J/3)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</si>
  <si>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</si>
  <si>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</si>
  <si>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</si>
  <si>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</si>
  <si>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</si>
  <si>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</si>
  <si>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</si>
  <si>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</si>
  <si>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</si>
  <si>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</si>
  <si>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</si>
  <si>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</si>
  <si>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</si>
  <si>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</si>
  <si>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</si>
  <si>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</si>
  <si>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</si>
  <si>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</si>
  <si>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</si>
  <si>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</si>
  <si>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</si>
  <si>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</si>
  <si>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</si>
  <si>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</si>
  <si>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</si>
  <si>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</si>
  <si>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</si>
  <si>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</si>
  <si>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</si>
  <si>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</si>
  <si>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</si>
  <si>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</si>
  <si>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</si>
  <si>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</si>
  <si>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</si>
  <si>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</si>
  <si>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</si>
  <si>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</si>
  <si>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</si>
  <si>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</si>
  <si>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</si>
  <si>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</si>
  <si>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</si>
  <si>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</si>
  <si>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</si>
  <si>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</si>
  <si>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</si>
  <si>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</si>
  <si>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</si>
  <si>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</si>
  <si>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</si>
  <si>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</si>
  <si>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</si>
  <si>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</si>
  <si>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21b - ebből: egyéb pénzeszközök és sajátos elszámolások mérlegfordulónapi értékelése során megállapított (nem realizált) árfolyamnyeresége</t>
  </si>
  <si>
    <t>VIII Pénzügyi műveletek eredményszemléletű bevételei (=17+18+19+20+21)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</si>
  <si>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</si>
  <si>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</si>
  <si>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</si>
  <si>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</si>
  <si>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</si>
  <si>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</si>
  <si>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</si>
  <si>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</si>
  <si>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IX Pénzügyi műveletek ráfordításai (=22+23+24+25+26)</t>
  </si>
  <si>
    <t>B)  PÉNZÜGYI MŰVELETEK EREDMÉNYE (=VIII-IX)</t>
  </si>
  <si>
    <t>C)  MÉRLEG SZERINTI EREDMÉNY (=±A±B)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</si>
  <si>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</si>
  <si>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</si>
  <si>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</si>
  <si>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</si>
  <si>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</si>
  <si>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</si>
  <si>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</si>
  <si>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</si>
  <si>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</si>
  <si>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</si>
  <si>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Térítésmentes átvétel</t>
  </si>
  <si>
    <t>Alapításkori átvétel, vagyonkezelésbe vétel miatti átvétel, vagyonkezelői jog visszavétele</t>
  </si>
  <si>
    <t>Egyéb növekedés</t>
  </si>
  <si>
    <t>Összes növekedés  (=02+…+07)</t>
  </si>
  <si>
    <t>Értékesítés</t>
  </si>
  <si>
    <t>Hiány, selejtezés, megsemmisülés</t>
  </si>
  <si>
    <t>Térítésmentes átadás</t>
  </si>
  <si>
    <t>Költségvetési szerv, társulás alapításkori átadás, vagyonkezelésbe adás miatti átadás, vagyonkezelői jog visszaadása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</si>
  <si>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</si>
  <si>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</si>
  <si>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</si>
  <si>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</si>
  <si>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</si>
  <si>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csökkenése</t>
  </si>
  <si>
    <t>Terv szerinti értékcsökkenés záró állománya  (=16+17-18)</t>
  </si>
  <si>
    <t>Terven felüli értékcsökkenés nyitó állománya</t>
  </si>
  <si>
    <t>Terven felüli értékcsökkenés növekedés</t>
  </si>
  <si>
    <t>Terven felüli értékcsökkenés visszaírás, kivezetés</t>
  </si>
  <si>
    <t>Terven felüli értékcsökkenés záró állománya (=20+21-22)</t>
  </si>
  <si>
    <t>Értékcsökkenés összesen (=19+23)</t>
  </si>
  <si>
    <t>Eszközök nettó értéke (=15-24)</t>
  </si>
  <si>
    <t>Teljesen (0-ig) leírt eszközök bruttó értéke</t>
  </si>
  <si>
    <t>Összesen</t>
  </si>
  <si>
    <t>Bruttó érték</t>
  </si>
  <si>
    <t>Kamerarendszer</t>
  </si>
  <si>
    <t>Pénzeszközök változása:</t>
  </si>
  <si>
    <t>G/III Egyéb eszközök induláskori értéke és változásai</t>
  </si>
  <si>
    <t>26b - ebből: egyéb pénzeszközök és sajátos elszámolások  mérlegfordulónapi értékelése során megállapított (nem realizált) árfolyamvesztesége</t>
  </si>
  <si>
    <t>2019. évi</t>
  </si>
  <si>
    <t>Teljesítés</t>
  </si>
  <si>
    <t>BEVÉTELEI MINDÖSSZESEN:</t>
  </si>
  <si>
    <t>KIADÁSA MINDÖSSZESEN:</t>
  </si>
  <si>
    <t>Településrendezési terv</t>
  </si>
  <si>
    <t>Egyéb működési célú tám. bev. államháztart. belülről</t>
  </si>
  <si>
    <t xml:space="preserve">Előző év költségvetési maradványának igénybevétele </t>
  </si>
  <si>
    <t xml:space="preserve">Központi, irányító szervi támogatás </t>
  </si>
  <si>
    <t xml:space="preserve">Finanszírozási bevételek </t>
  </si>
  <si>
    <t xml:space="preserve">  2020.01.01. napi bankszámla, pénztár egyenleg</t>
  </si>
  <si>
    <t xml:space="preserve">  pénzeszközök 2020. évi változása:</t>
  </si>
  <si>
    <t xml:space="preserve">  2020.12.31. napi bankszámla, pénztár egyenleg:</t>
  </si>
  <si>
    <t>Dabronyi Napköziotthonos Óvoda bevételeinek 2020. évi teljesítése</t>
  </si>
  <si>
    <t>(+) 46 186</t>
  </si>
  <si>
    <t>Dabronyi Napköziotthonos Óvoda kiadásainak 2020. évi teljesítése</t>
  </si>
  <si>
    <t>Dabronyi Napköziotthonos Óvoda 2020. évi maradványkimutatása</t>
  </si>
  <si>
    <t>Kimutatás Dabronyi Napköziotthonos Óvoda 2020. évi vagyonáról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</si>
  <si>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</si>
  <si>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</si>
  <si>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</si>
  <si>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</si>
  <si>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</si>
  <si>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</si>
  <si>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</si>
  <si>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</si>
  <si>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</si>
  <si>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</si>
  <si>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</si>
  <si>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</si>
  <si>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</si>
  <si>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</si>
  <si>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</si>
  <si>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</si>
  <si>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</si>
  <si>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</si>
  <si>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</si>
  <si>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</si>
  <si>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</si>
  <si>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</si>
  <si>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</si>
  <si>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</si>
  <si>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</si>
  <si>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</si>
  <si>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</si>
  <si>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</si>
  <si>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</si>
  <si>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</si>
  <si>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</si>
  <si>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</si>
  <si>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</si>
  <si>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</si>
  <si>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</si>
  <si>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</si>
  <si>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</si>
  <si>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</si>
  <si>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</si>
  <si>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</si>
  <si>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</si>
  <si>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</si>
  <si>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</si>
  <si>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</si>
  <si>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</si>
  <si>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</si>
  <si>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</si>
  <si>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</si>
  <si>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</si>
  <si>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</si>
  <si>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</si>
  <si>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</si>
  <si>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</si>
  <si>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</si>
  <si>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</si>
  <si>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</si>
  <si>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</si>
  <si>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</si>
  <si>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</si>
  <si>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</si>
  <si>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</si>
  <si>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</si>
  <si>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</si>
  <si>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</si>
  <si>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</si>
  <si>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</si>
  <si>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</si>
  <si>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</si>
  <si>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</si>
  <si>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</si>
  <si>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</si>
  <si>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</si>
  <si>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</si>
  <si>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</si>
  <si>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</si>
  <si>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</si>
  <si>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</si>
  <si>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</si>
  <si>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</si>
  <si>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</si>
  <si>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</si>
  <si>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</si>
  <si>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</si>
  <si>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</si>
  <si>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</si>
  <si>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</si>
  <si>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</si>
  <si>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</si>
  <si>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</si>
  <si>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</si>
  <si>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</si>
  <si>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</si>
  <si>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</si>
  <si>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</si>
  <si>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</si>
  <si>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</si>
  <si>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</si>
  <si>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</si>
  <si>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</si>
  <si>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</si>
  <si>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</si>
  <si>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</si>
  <si>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</si>
  <si>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</si>
  <si>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</si>
  <si>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</si>
  <si>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</si>
  <si>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</si>
  <si>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</si>
  <si>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</si>
  <si>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</si>
  <si>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</si>
  <si>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</si>
  <si>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</si>
  <si>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</si>
  <si>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</si>
  <si>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</si>
  <si>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</si>
  <si>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</si>
  <si>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</si>
  <si>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</si>
  <si>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</si>
  <si>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</si>
  <si>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</si>
  <si>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</si>
  <si>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</si>
  <si>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</si>
  <si>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</si>
  <si>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</si>
  <si>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</si>
  <si>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</si>
  <si>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</si>
  <si>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</si>
  <si>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</si>
  <si>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</si>
  <si>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</si>
  <si>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</si>
  <si>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</si>
  <si>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</si>
  <si>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</si>
  <si>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</si>
  <si>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</si>
  <si>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</si>
  <si>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</si>
  <si>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</si>
  <si>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</si>
  <si>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</si>
  <si>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</si>
  <si>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</si>
  <si>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</si>
  <si>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</si>
  <si>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</si>
  <si>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</si>
  <si>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</si>
  <si>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</si>
  <si>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</si>
  <si>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</si>
  <si>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</si>
  <si>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</si>
  <si>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</si>
  <si>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</si>
  <si>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</si>
  <si>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</si>
  <si>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</si>
  <si>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</si>
  <si>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</si>
  <si>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</si>
  <si>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</si>
  <si>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</si>
  <si>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</si>
  <si>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</si>
  <si>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</si>
  <si>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</si>
  <si>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</si>
  <si>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</si>
  <si>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</si>
  <si>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</si>
  <si>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</si>
  <si>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</si>
  <si>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</si>
  <si>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</si>
  <si>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</si>
  <si>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</si>
  <si>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</si>
  <si>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</si>
  <si>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</si>
  <si>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</si>
  <si>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</si>
  <si>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</si>
  <si>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</si>
  <si>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</si>
  <si>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</si>
  <si>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</si>
  <si>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</si>
  <si>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</si>
  <si>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</si>
  <si>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</si>
  <si>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</si>
  <si>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</si>
  <si>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</si>
  <si>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</si>
  <si>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</si>
  <si>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</si>
  <si>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</si>
  <si>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</si>
  <si>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</si>
  <si>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</si>
  <si>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</si>
  <si>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</si>
  <si>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</si>
  <si>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</si>
  <si>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</si>
  <si>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</si>
  <si>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</si>
  <si>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</si>
  <si>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</si>
  <si>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</si>
  <si>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</si>
  <si>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</si>
  <si>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</si>
  <si>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</si>
  <si>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</si>
  <si>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</si>
  <si>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</si>
  <si>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</si>
  <si>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</si>
  <si>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</si>
  <si>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</si>
  <si>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</si>
  <si>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</si>
  <si>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</si>
  <si>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</si>
  <si>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</si>
  <si>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</si>
  <si>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</si>
  <si>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</si>
  <si>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</si>
  <si>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</si>
  <si>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</si>
  <si>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</si>
  <si>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</si>
  <si>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</si>
  <si>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</si>
  <si>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</si>
  <si>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</si>
  <si>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</si>
  <si>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</si>
  <si>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</si>
  <si>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</si>
  <si>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</si>
  <si>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Dabronyi Napköziotthonos Óvoda 2020. évi eredménykimutatása</t>
  </si>
  <si>
    <t>Dabronyi Napköziotthonos Óvoda immateriális javainak és tárgyi eszközök állományának 2020. évi alakulásáról</t>
  </si>
  <si>
    <t xml:space="preserve">Államháztartáson belüli megelőlegezések </t>
  </si>
  <si>
    <t>Dabrony Község Önkormányzata bevételeinek 2020. évi teljesítése</t>
  </si>
  <si>
    <t>107051 Szociális étkeztetés szociális konyhán</t>
  </si>
  <si>
    <t>Dabrony Község Önkormányzata által foglalkoztatottak 2020. évi tenylegesés munkajogi nyitólétszáma, valamint az év utolsó napján nyilvántartott tényleges és munkajogi zárólétszám</t>
  </si>
  <si>
    <t>2020. január 1.</t>
  </si>
  <si>
    <t>2020. december 31.</t>
  </si>
  <si>
    <t>Dabrony Község Önkormányzat 2020. évi maradványkimutatása</t>
  </si>
  <si>
    <t>Kimutatás Dabrony Község Önkormányzata 2020. évi vagyonáról</t>
  </si>
  <si>
    <t>Dabrony Község Önkormányzat 2020. évi eredménykimutatása</t>
  </si>
  <si>
    <t>Dabrony község Önkormányzata immateriális javainak és tárgyi eszközök állományának 2020. évi alakulásáról</t>
  </si>
  <si>
    <t>Dabrony Község Önkormányzata működési és felhalmozási célú bevételeinek és kiadásainak 2019-2020. évi teljesítése</t>
  </si>
  <si>
    <t>2020. évi</t>
  </si>
  <si>
    <t>4. melléklet</t>
  </si>
  <si>
    <t>Dabrony Község Önkormányzata 2020. évi vagyonleltára</t>
  </si>
  <si>
    <r>
      <t xml:space="preserve">Önk. és önk. hivatalok jogalkotó és ált. igazgatási tev. </t>
    </r>
    <r>
      <rPr>
        <sz val="12"/>
        <rFont val="Times New Roman"/>
        <family val="1"/>
        <charset val="238"/>
      </rPr>
      <t>011130</t>
    </r>
  </si>
  <si>
    <t xml:space="preserve"> c) egyéb működési bevételek</t>
  </si>
  <si>
    <t>Önk. és önk. hivatalok jogalkotó és ált. igazgatási tev. összesen:</t>
  </si>
  <si>
    <r>
      <t xml:space="preserve">Óvodai nevelés, ellátás szakmai feladatai </t>
    </r>
    <r>
      <rPr>
        <sz val="12"/>
        <rFont val="Times New Roman"/>
        <family val="1"/>
        <charset val="238"/>
      </rPr>
      <t>091110</t>
    </r>
  </si>
  <si>
    <t xml:space="preserve"> a) egyéb működési bevételek</t>
  </si>
  <si>
    <t>Tárgyévi költségvetési bevételek összesen:</t>
  </si>
  <si>
    <t>K I A D Á S</t>
  </si>
  <si>
    <t>KIADÁSBÓL: személyi juttatások</t>
  </si>
  <si>
    <t>KIADÁSBÓL: ma. terhelő járulékok és szoc. hjár. adó</t>
  </si>
  <si>
    <t>KIADÁSBÓL: dologi kiadások</t>
  </si>
  <si>
    <t>Kormányzati funkció megnevezése</t>
  </si>
  <si>
    <t>Eredeti</t>
  </si>
  <si>
    <t>Módosított</t>
  </si>
  <si>
    <t>011130 Önk. és önk. hivatalok ált. igazgatási tev.</t>
  </si>
  <si>
    <t>013350 Az önk. vagyonnal való gazdálk. felad.</t>
  </si>
  <si>
    <t>045160 Közutak, hidak, alaguatk üzemeltetése, fennt.</t>
  </si>
  <si>
    <t>066020 Város-, községgazdálkodási egyéb szolg.</t>
  </si>
  <si>
    <t>082092 Közm. - hagy. közösségi kult. értékek gond.</t>
  </si>
  <si>
    <t>107060 Egyéb szociális pénzbeli és term. Ellát., tám.</t>
  </si>
  <si>
    <t>Kormányzati funkciók kiadása összesen:</t>
  </si>
  <si>
    <t>Egyéb műkdöési célú kiadások</t>
  </si>
  <si>
    <t xml:space="preserve"> a) Somló-környéki TKT hozzájárulás</t>
  </si>
  <si>
    <t xml:space="preserve"> b) Devecseri Közp. Háziorvosi Ügyeletet Fennt. Társ.</t>
  </si>
  <si>
    <t>d) Somló-Marcalmente-Bakonyalja LEADER</t>
  </si>
  <si>
    <t>g) Tartalékok</t>
  </si>
  <si>
    <t>Egyéb műkdöési célú kiadások összesen:</t>
  </si>
  <si>
    <t>Beruházások:</t>
  </si>
  <si>
    <t>Beruházások összesen:</t>
  </si>
  <si>
    <t>Felújítások:</t>
  </si>
  <si>
    <t>Felújítások összesen:</t>
  </si>
  <si>
    <t>Felhalmozási kiadások összesen:</t>
  </si>
  <si>
    <t>Tárgyévi költségv. kiadások össz.:</t>
  </si>
  <si>
    <t>Finanszírozási kiadások összesen:</t>
  </si>
  <si>
    <t>KIADÁSOK ÖSSZESEN:</t>
  </si>
  <si>
    <t>091140 Óvodai nevelés, ellátás működési feladatai</t>
  </si>
  <si>
    <t>a) Dabrony Község Önk. - záró pénzkészlet átvezetése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</si>
  <si>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</si>
  <si>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</si>
  <si>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</si>
  <si>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</si>
  <si>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</si>
  <si>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</si>
  <si>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</si>
  <si>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</si>
  <si>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</si>
  <si>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</si>
  <si>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</si>
  <si>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</si>
  <si>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</si>
  <si>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</si>
  <si>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</si>
  <si>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</si>
  <si>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</si>
  <si>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</si>
  <si>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</si>
  <si>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</si>
  <si>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</si>
  <si>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</si>
  <si>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</si>
  <si>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M E G N E V E Z É S</t>
  </si>
  <si>
    <t>Hrsz.</t>
  </si>
  <si>
    <t>Mérleg szerinti érték</t>
  </si>
  <si>
    <r>
      <t>A./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TÖRZSVAGYON:</t>
    </r>
  </si>
  <si>
    <t>I. Forgalomképtelen törzsvagyon körébe tartozó az önkormányzat kizárólagos tulajdonát képező nemzeti vagyon:</t>
  </si>
  <si>
    <t xml:space="preserve">  1. Földterületek</t>
  </si>
  <si>
    <t xml:space="preserve"> </t>
  </si>
  <si>
    <t xml:space="preserve">  2. Utak</t>
  </si>
  <si>
    <r>
      <t xml:space="preserve"> </t>
    </r>
    <r>
      <rPr>
        <b/>
        <u/>
        <sz val="12"/>
        <rFont val="Times New Roman"/>
        <family val="1"/>
        <charset val="238"/>
      </rPr>
      <t>II.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Korlátozottan forgalomképes törzsvagyon:</t>
    </r>
  </si>
  <si>
    <t xml:space="preserve"> 1. Földterületek</t>
  </si>
  <si>
    <t xml:space="preserve"> 5. Nagyalásonyi szolgálati lakás</t>
  </si>
  <si>
    <t xml:space="preserve"> 6. Nagyalásonyi Napköziotthonos Konyha</t>
  </si>
  <si>
    <t>28/1</t>
  </si>
  <si>
    <t>A./ TÖRZSVAGYON ÖSSZESEN (I + II):</t>
  </si>
  <si>
    <r>
      <t>B./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ÜZLETI VAGYON:</t>
    </r>
  </si>
  <si>
    <t>JOGOSULTSÁGOK ÖSSZESEN (A + B):</t>
  </si>
  <si>
    <t>Pénzügyi kötelezettségek:</t>
  </si>
  <si>
    <t>1. Kötelezettségek dologi kiadásokra</t>
  </si>
  <si>
    <t>2. Kötelezettségek államháztartáson belüli megelőlegezések visszafizetésére</t>
  </si>
  <si>
    <t>3. Iparűzési adó túlfizetés</t>
  </si>
  <si>
    <t>4. Gépjárműadó túlfizetés</t>
  </si>
  <si>
    <t>5. Pótlék túlfizetés</t>
  </si>
  <si>
    <t>Dabronyi Napköziotthonos Óvoda 2020. évi vagyonleltára</t>
  </si>
  <si>
    <t>A./ TÖRZSVAGYON:</t>
  </si>
  <si>
    <t>II. Korlátozottan forgalomképes törzsvagyon:</t>
  </si>
  <si>
    <t>B./ ÜZLETI VAGYON:</t>
  </si>
  <si>
    <t xml:space="preserve"> 1. Pénzeszközök</t>
  </si>
  <si>
    <t xml:space="preserve"> 2. Követelések</t>
  </si>
  <si>
    <t>B./ ÜZLETI VAGYON ÖSSZESEN (1 + 2):</t>
  </si>
  <si>
    <t>C./ KÖTELEZETTSÉGEK:</t>
  </si>
  <si>
    <t>C./ KÖTELEZETTSÉGEK ÖSSZESEN:</t>
  </si>
  <si>
    <t xml:space="preserve">  1. Gépek, berendezések, felszerelések, járművek</t>
  </si>
  <si>
    <t>Tárgyi eszközök  (1):</t>
  </si>
  <si>
    <t>BEVÉTEL MEGNEVEZÉSE</t>
  </si>
  <si>
    <t xml:space="preserve">2020. évi </t>
  </si>
  <si>
    <t>eredeti ei.</t>
  </si>
  <si>
    <t>módosított ei.</t>
  </si>
  <si>
    <r>
      <t xml:space="preserve">Az önk. vagyonnal való gazdálkodással kapcsolatos felad. </t>
    </r>
    <r>
      <rPr>
        <sz val="12"/>
        <rFont val="Times New Roman"/>
        <family val="1"/>
        <charset val="238"/>
      </rPr>
      <t>013350</t>
    </r>
  </si>
  <si>
    <t xml:space="preserve"> a) szolgáltatások ellenértéke - földbér, bérleti díj</t>
  </si>
  <si>
    <t xml:space="preserve"> b) tulajdonosi bevételek</t>
  </si>
  <si>
    <t>Az önk. vagyonnal való gazdálk. kapcsolatos feladatok összesen:</t>
  </si>
  <si>
    <r>
      <t xml:space="preserve">Önkormányzatok elszámolásai a központi költségvetéssel </t>
    </r>
    <r>
      <rPr>
        <sz val="12"/>
        <rFont val="Times New Roman"/>
        <family val="1"/>
        <charset val="238"/>
      </rPr>
      <t>018010</t>
    </r>
  </si>
  <si>
    <t>Működési célú támogatások államháztartáson belülről</t>
  </si>
  <si>
    <t xml:space="preserve"> a) Önkormányzatok működési támogatásai</t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</si>
  <si>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</si>
  <si>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t xml:space="preserve"> a) Egyéb működési célú tám. bevételei államházt. belülről</t>
  </si>
  <si>
    <r>
      <t xml:space="preserve">Mezőgazdasági támogatások </t>
    </r>
    <r>
      <rPr>
        <sz val="12"/>
        <rFont val="Times New Roman"/>
        <family val="1"/>
        <charset val="238"/>
      </rPr>
      <t>042120</t>
    </r>
  </si>
  <si>
    <t xml:space="preserve"> a) Fej.kez.előir. EU-s progr. és azok hazai társfinansz. miatt műk.célú tám.</t>
  </si>
  <si>
    <t xml:space="preserve"> aa) LEADER pályázat tám.</t>
  </si>
  <si>
    <t>Felhalmozási célú bevételek</t>
  </si>
  <si>
    <t>Felhalmozási célú támogatások államháztartáson belülről</t>
  </si>
  <si>
    <t xml:space="preserve"> a) Fej.kez.előir. EU-s progr. és azok hazai társfinansz. miatt felh.célú tám.</t>
  </si>
  <si>
    <r>
      <t xml:space="preserve">Közművelődés - hagyományos közösségi kulturális értékek gondozása </t>
    </r>
    <r>
      <rPr>
        <sz val="12"/>
        <rFont val="Times New Roman"/>
        <family val="1"/>
        <charset val="238"/>
      </rPr>
      <t>082092</t>
    </r>
  </si>
  <si>
    <t>Működési költségvetés</t>
  </si>
  <si>
    <t xml:space="preserve"> aa) Munkaügyi Központ tám.</t>
  </si>
  <si>
    <t xml:space="preserve"> b) Biztosítók által fizetett kártérítés</t>
  </si>
  <si>
    <r>
      <t>Szociális étkeztetés szociális konyhán</t>
    </r>
    <r>
      <rPr>
        <sz val="12"/>
        <rFont val="Times New Roman"/>
        <family val="1"/>
        <charset val="238"/>
      </rPr>
      <t>107051</t>
    </r>
  </si>
  <si>
    <t xml:space="preserve"> a) ellátási díjak - térítési díj</t>
  </si>
  <si>
    <r>
      <t>Önkorm. funkcióra nem sorolható bevételei áh. kívülről</t>
    </r>
    <r>
      <rPr>
        <sz val="12"/>
        <rFont val="Times New Roman"/>
        <family val="1"/>
        <charset val="238"/>
      </rPr>
      <t xml:space="preserve"> 900020</t>
    </r>
  </si>
  <si>
    <t xml:space="preserve"> a) értékesítési és forgalmi adók - iparűzési adó</t>
  </si>
  <si>
    <t xml:space="preserve"> b) gépjárműadók</t>
  </si>
  <si>
    <t xml:space="preserve"> c) egyéb közhatalmi bevételek</t>
  </si>
  <si>
    <t>Önk. funkcióra nem sorolható bevételei áh. kívülről összesen:</t>
  </si>
  <si>
    <t>Előző év költségvetési maradványának igénybevétele</t>
  </si>
  <si>
    <t>Finanszírozási bevételek összesen:</t>
  </si>
  <si>
    <t xml:space="preserve"> a) kamatbevételek</t>
  </si>
  <si>
    <r>
      <t xml:space="preserve">Közutak, hidak, alagutak üzemeltetése, fenntartása </t>
    </r>
    <r>
      <rPr>
        <sz val="12"/>
        <rFont val="Times New Roman"/>
        <family val="1"/>
        <charset val="238"/>
      </rPr>
      <t>045160</t>
    </r>
  </si>
  <si>
    <r>
      <t xml:space="preserve">Településfejlesztési projektek és támogatásuk </t>
    </r>
    <r>
      <rPr>
        <sz val="12"/>
        <rFont val="Times New Roman"/>
        <family val="1"/>
        <charset val="238"/>
      </rPr>
      <t>062020</t>
    </r>
  </si>
  <si>
    <t xml:space="preserve"> a) Egyéb fejezeti kezelésű felh.célú tám.</t>
  </si>
  <si>
    <r>
      <t xml:space="preserve">Város-, községgazdálkodási egyéb szolgáltatások </t>
    </r>
    <r>
      <rPr>
        <sz val="12"/>
        <rFont val="Times New Roman"/>
        <family val="1"/>
        <charset val="238"/>
      </rPr>
      <t>066020</t>
    </r>
  </si>
  <si>
    <t xml:space="preserve"> b) mező őri járulék bevétele</t>
  </si>
  <si>
    <t xml:space="preserve"> c) tulajdonosi bevétel</t>
  </si>
  <si>
    <t>Város-, községgazdálkodási egyéb szolgáltatások összesen:</t>
  </si>
  <si>
    <r>
      <t xml:space="preserve">Támogatási célú finanszírozási műveletek </t>
    </r>
    <r>
      <rPr>
        <sz val="12"/>
        <rFont val="Times New Roman"/>
        <family val="1"/>
        <charset val="238"/>
      </rPr>
      <t>018030</t>
    </r>
  </si>
  <si>
    <t xml:space="preserve"> aa) Dabronyi Napköziotth. Óvoda - záró pénzkészlet átvezetése</t>
  </si>
  <si>
    <t>f) Előző évi elszámolásból származó kiadások, elvonások</t>
  </si>
  <si>
    <t>Államh. belüli megelőlegezés visszafiz.</t>
  </si>
  <si>
    <t>Árokásó beszerzése (kült.utas pályázat)</t>
  </si>
  <si>
    <t>MFP - Közterületi játszótér fejlesztése</t>
  </si>
  <si>
    <t>Mobiltelefon vásárlás</t>
  </si>
  <si>
    <t>Tárgyalószék vásárlás</t>
  </si>
  <si>
    <t xml:space="preserve"> c) Dabronyi Polgárőr Egyesület</t>
  </si>
  <si>
    <t>e) Magyar Fogyatékosok Lovas Sportszövetség Egyesület</t>
  </si>
  <si>
    <t>GPS vásárlás</t>
  </si>
  <si>
    <t>g) Emberi Erőforrás Támogatáskezelő (BURSA)</t>
  </si>
  <si>
    <t>Kamerarendszer bővítés</t>
  </si>
  <si>
    <t>6. Kaució díja</t>
  </si>
  <si>
    <t>7. GYVT pénzbeli támogatás visszafiz.</t>
  </si>
  <si>
    <t>8. Nemzeti vagyonba tartozó befektetett eszközökkel kapcsolatos egyes kötelezettség jellegű sajátos elszámolások</t>
  </si>
  <si>
    <t>Pénzügyi kötelezettségek összesen (1 + … + 8):</t>
  </si>
  <si>
    <t>C./ KÖTELEZETTSÉGEK ÖSSZESEN (1 +… + 8):</t>
  </si>
  <si>
    <t xml:space="preserve">  3. Járdák</t>
  </si>
  <si>
    <t xml:space="preserve">  4. Árkok</t>
  </si>
  <si>
    <t xml:space="preserve">  5. Ravatalozó</t>
  </si>
  <si>
    <t xml:space="preserve">  6. Parkoló Malom utca</t>
  </si>
  <si>
    <t xml:space="preserve">  7. Buszváró Szabadság utca</t>
  </si>
  <si>
    <t xml:space="preserve">  8. Közpark kerítése buszmegállónál</t>
  </si>
  <si>
    <t xml:space="preserve">  9. Parkoló buszfordulónál Malom utca</t>
  </si>
  <si>
    <t>Ingatlanok (1 + … + 15):</t>
  </si>
  <si>
    <t>I. Forgalomképtelen törzsvagyon körébe tartozó az önkormányzat kizárólagos tulajdonát képező nemzeti vagyon összesen (1 +…+ 15):</t>
  </si>
  <si>
    <t xml:space="preserve"> 4. Nagyalásonyi Orvosi rendelő</t>
  </si>
  <si>
    <t xml:space="preserve"> 2. Közösségi Ház</t>
  </si>
  <si>
    <t xml:space="preserve"> 3. Faluház</t>
  </si>
  <si>
    <t xml:space="preserve"> 7. Tűzoltó szertár</t>
  </si>
  <si>
    <t xml:space="preserve"> 8. Malom utca 8.</t>
  </si>
  <si>
    <t xml:space="preserve"> 9. Közösségi ház kerítés</t>
  </si>
  <si>
    <t>Ingatlanok (1 + … + 11):</t>
  </si>
  <si>
    <t>11. Raktárépület</t>
  </si>
  <si>
    <t>10. Mobilépület</t>
  </si>
  <si>
    <t>10. Emlékművek</t>
  </si>
  <si>
    <t>11. Közvilágítás lámpák</t>
  </si>
  <si>
    <t>12. Játszótér</t>
  </si>
  <si>
    <t>13. Temető előtti tér</t>
  </si>
  <si>
    <t>14. Buszváró Malom utca</t>
  </si>
  <si>
    <t>15. Gárdonyi szobor</t>
  </si>
  <si>
    <t>12. Víziközmű egyéb építmények</t>
  </si>
  <si>
    <t>13. Víziközmű egyéb gépek, berendezések</t>
  </si>
  <si>
    <t>14. Víziközmű telkek</t>
  </si>
  <si>
    <t>Vagyonkezelésbe adott eszközök (12 + … + 14):</t>
  </si>
  <si>
    <t>II. Korlátozottan forgalomképes törzsvagyon összesen (1 + … + 14):</t>
  </si>
  <si>
    <r>
      <t>C./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KÖTELEZETTSÉGEK:</t>
    </r>
  </si>
  <si>
    <t>Ingatlanok (1):</t>
  </si>
  <si>
    <t xml:space="preserve">  2. Immateriális javak</t>
  </si>
  <si>
    <t xml:space="preserve">  3. Gépek, berendezések, felszerelések, járművek</t>
  </si>
  <si>
    <t xml:space="preserve">  4. Beruházások</t>
  </si>
  <si>
    <t>Immat. javak, tárgyi eszközök – ingatlanok nélkül (2 + … + 4):</t>
  </si>
  <si>
    <t xml:space="preserve">  5. BAKONYKARSZT Zrt. részvény</t>
  </si>
  <si>
    <t>Részesedések (5):</t>
  </si>
  <si>
    <t>Befektetett pénzügyi eszközök (5):</t>
  </si>
  <si>
    <t xml:space="preserve">  6. Pénzeszközök</t>
  </si>
  <si>
    <t xml:space="preserve">  7. Követelések</t>
  </si>
  <si>
    <t xml:space="preserve">  8. Követelés jellegű sajátos elszámolások</t>
  </si>
  <si>
    <t xml:space="preserve">  9. Előzetesen felszámított, levonható általános forgalmi adó</t>
  </si>
  <si>
    <t>Egyéb eszközök (6 + … + 9):</t>
  </si>
  <si>
    <r>
      <t>B./ ÜZLETI VAGYON ÖSSZESEN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(1 + … + 9):</t>
    </r>
  </si>
  <si>
    <t>Dabrony Község Önkormányzata kiadásainak 2020. évi teljesítése</t>
  </si>
  <si>
    <r>
      <t>A./ TÖRZSVAGYON ÖSSZESEN</t>
    </r>
    <r>
      <rPr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(I + II):</t>
    </r>
  </si>
  <si>
    <t>(+) 4 863 074</t>
  </si>
  <si>
    <t>1. melléklet</t>
  </si>
  <si>
    <t>2. melléklet</t>
  </si>
  <si>
    <t>3. melléklet</t>
  </si>
  <si>
    <t xml:space="preserve"> 5. melléklet</t>
  </si>
  <si>
    <t>6. melléklet</t>
  </si>
  <si>
    <t>7.  melléklet</t>
  </si>
  <si>
    <t>8. melléklet</t>
  </si>
  <si>
    <t xml:space="preserve"> 9 melléklet</t>
  </si>
  <si>
    <t xml:space="preserve"> 10. melléklet</t>
  </si>
  <si>
    <t>11.  melléklet</t>
  </si>
  <si>
    <t>12.  melléklet</t>
  </si>
  <si>
    <t xml:space="preserve">13.melléklet </t>
  </si>
  <si>
    <t>14. melléklet</t>
  </si>
  <si>
    <t xml:space="preserve"> 15. melléklet</t>
  </si>
  <si>
    <t>16. melléklet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</si>
</sst>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  <numFmt numFmtId="166" formatCode="_-* #,##0_-;\-* #,##0_-;_-* &quot;-&quot;??_-;_-@_-"/>
    <numFmt numFmtId="167" formatCode="_-* #,##0\ [$Ft-40E]_-;\-* #,##0\ [$Ft-40E]_-;_-* &quot;-&quot;??\ [$Ft-40E]_-;_-@_-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u/>
      <sz val="12"/>
      <name val="Times New Roman"/>
      <family val="1"/>
      <charset val="238"/>
    </font>
    <font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/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000000"/>
      </left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</cellStyleXfs>
  <cellXfs count="518">
    <xf numFmtId="0" fontId="0" fillId="0" borderId="0" xfId="0"/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/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/>
    <xf numFmtId="164" fontId="4" fillId="0" borderId="10" xfId="2" applyNumberFormat="1" applyFont="1" applyBorder="1" applyAlignment="1">
      <alignment horizontal="right" wrapText="1"/>
    </xf>
    <xf numFmtId="0" fontId="4" fillId="0" borderId="5" xfId="0" applyFont="1" applyBorder="1"/>
    <xf numFmtId="164" fontId="4" fillId="0" borderId="5" xfId="2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top" wrapText="1"/>
    </xf>
    <xf numFmtId="0" fontId="9" fillId="0" borderId="1" xfId="0" applyFont="1" applyBorder="1"/>
    <xf numFmtId="164" fontId="9" fillId="0" borderId="1" xfId="2" applyNumberFormat="1" applyFont="1" applyBorder="1" applyAlignment="1">
      <alignment horizontal="right" wrapText="1"/>
    </xf>
    <xf numFmtId="0" fontId="10" fillId="0" borderId="1" xfId="0" applyFont="1" applyBorder="1"/>
    <xf numFmtId="3" fontId="4" fillId="0" borderId="11" xfId="0" applyNumberFormat="1" applyFont="1" applyBorder="1" applyAlignment="1">
      <alignment horizontal="right" vertical="top" wrapText="1"/>
    </xf>
    <xf numFmtId="0" fontId="4" fillId="0" borderId="1" xfId="0" applyFont="1" applyBorder="1"/>
    <xf numFmtId="164" fontId="4" fillId="0" borderId="1" xfId="2" applyNumberFormat="1" applyFont="1" applyBorder="1" applyAlignment="1">
      <alignment horizontal="right" wrapText="1"/>
    </xf>
    <xf numFmtId="164" fontId="4" fillId="0" borderId="1" xfId="2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top" wrapText="1"/>
    </xf>
    <xf numFmtId="164" fontId="9" fillId="0" borderId="13" xfId="2" applyNumberFormat="1" applyFont="1" applyBorder="1" applyAlignment="1">
      <alignment horizontal="right" wrapText="1"/>
    </xf>
    <xf numFmtId="0" fontId="8" fillId="0" borderId="5" xfId="0" applyFont="1" applyBorder="1"/>
    <xf numFmtId="3" fontId="4" fillId="0" borderId="3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wrapText="1"/>
    </xf>
    <xf numFmtId="0" fontId="9" fillId="0" borderId="3" xfId="0" applyFont="1" applyBorder="1"/>
    <xf numFmtId="0" fontId="4" fillId="0" borderId="3" xfId="0" applyFont="1" applyBorder="1"/>
    <xf numFmtId="0" fontId="11" fillId="0" borderId="0" xfId="0" applyFont="1" applyBorder="1"/>
    <xf numFmtId="0" fontId="4" fillId="0" borderId="0" xfId="0" applyFont="1" applyBorder="1"/>
    <xf numFmtId="0" fontId="10" fillId="0" borderId="0" xfId="0" applyFont="1" applyBorder="1"/>
    <xf numFmtId="0" fontId="10" fillId="0" borderId="11" xfId="0" applyFont="1" applyBorder="1"/>
    <xf numFmtId="0" fontId="10" fillId="0" borderId="3" xfId="0" applyFont="1" applyBorder="1"/>
    <xf numFmtId="164" fontId="9" fillId="0" borderId="16" xfId="2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64" fontId="9" fillId="0" borderId="8" xfId="2" applyNumberFormat="1" applyFont="1" applyBorder="1" applyAlignment="1">
      <alignment horizontal="right" wrapText="1"/>
    </xf>
    <xf numFmtId="0" fontId="4" fillId="0" borderId="5" xfId="0" applyFont="1" applyBorder="1" applyAlignment="1"/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5" fillId="0" borderId="0" xfId="0" applyFont="1"/>
    <xf numFmtId="0" fontId="14" fillId="0" borderId="18" xfId="0" applyFont="1" applyBorder="1" applyAlignment="1">
      <alignment horizontal="right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left" vertical="center"/>
    </xf>
    <xf numFmtId="1" fontId="14" fillId="0" borderId="3" xfId="0" applyNumberFormat="1" applyFont="1" applyBorder="1"/>
    <xf numFmtId="1" fontId="14" fillId="0" borderId="3" xfId="0" applyNumberFormat="1" applyFont="1" applyBorder="1" applyAlignment="1">
      <alignment horizontal="right"/>
    </xf>
    <xf numFmtId="1" fontId="14" fillId="0" borderId="30" xfId="0" applyNumberFormat="1" applyFont="1" applyBorder="1"/>
    <xf numFmtId="0" fontId="14" fillId="0" borderId="23" xfId="0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center"/>
    </xf>
    <xf numFmtId="1" fontId="14" fillId="0" borderId="31" xfId="0" applyNumberFormat="1" applyFont="1" applyBorder="1" applyAlignment="1">
      <alignment horizontal="center"/>
    </xf>
    <xf numFmtId="1" fontId="14" fillId="0" borderId="5" xfId="0" applyNumberFormat="1" applyFont="1" applyBorder="1" applyAlignment="1">
      <alignment horizontal="right"/>
    </xf>
    <xf numFmtId="1" fontId="14" fillId="0" borderId="31" xfId="0" applyNumberFormat="1" applyFont="1" applyBorder="1" applyAlignment="1">
      <alignment horizontal="right"/>
    </xf>
    <xf numFmtId="1" fontId="14" fillId="0" borderId="5" xfId="0" applyNumberFormat="1" applyFont="1" applyBorder="1"/>
    <xf numFmtId="1" fontId="14" fillId="0" borderId="31" xfId="0" applyNumberFormat="1" applyFont="1" applyBorder="1"/>
    <xf numFmtId="0" fontId="14" fillId="0" borderId="32" xfId="0" applyFont="1" applyBorder="1" applyAlignment="1">
      <alignment horizontal="left" vertical="center"/>
    </xf>
    <xf numFmtId="1" fontId="14" fillId="0" borderId="11" xfId="0" applyNumberFormat="1" applyFont="1" applyBorder="1"/>
    <xf numFmtId="1" fontId="14" fillId="0" borderId="11" xfId="0" applyNumberFormat="1" applyFont="1" applyBorder="1" applyAlignment="1">
      <alignment horizontal="right"/>
    </xf>
    <xf numFmtId="1" fontId="14" fillId="0" borderId="33" xfId="0" applyNumberFormat="1" applyFont="1" applyBorder="1"/>
    <xf numFmtId="0" fontId="16" fillId="0" borderId="34" xfId="0" applyFont="1" applyBorder="1" applyAlignment="1">
      <alignment horizontal="left" vertical="center"/>
    </xf>
    <xf numFmtId="1" fontId="16" fillId="0" borderId="35" xfId="0" applyNumberFormat="1" applyFont="1" applyBorder="1"/>
    <xf numFmtId="1" fontId="16" fillId="0" borderId="35" xfId="0" applyNumberFormat="1" applyFont="1" applyBorder="1" applyAlignment="1">
      <alignment horizontal="right"/>
    </xf>
    <xf numFmtId="1" fontId="16" fillId="0" borderId="36" xfId="0" applyNumberFormat="1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/>
    <xf numFmtId="0" fontId="3" fillId="0" borderId="14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2" borderId="0" xfId="0" applyFont="1" applyFill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center"/>
    </xf>
    <xf numFmtId="164" fontId="9" fillId="0" borderId="5" xfId="2" applyNumberFormat="1" applyFont="1" applyBorder="1" applyAlignment="1">
      <alignment horizontal="right" wrapText="1"/>
    </xf>
    <xf numFmtId="0" fontId="9" fillId="0" borderId="14" xfId="0" applyFont="1" applyBorder="1" applyAlignment="1">
      <alignment horizontal="left" vertical="center"/>
    </xf>
    <xf numFmtId="0" fontId="10" fillId="0" borderId="7" xfId="0" applyFont="1" applyBorder="1"/>
    <xf numFmtId="0" fontId="9" fillId="0" borderId="13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wrapText="1"/>
    </xf>
    <xf numFmtId="0" fontId="8" fillId="0" borderId="0" xfId="0" applyFont="1"/>
    <xf numFmtId="3" fontId="4" fillId="0" borderId="0" xfId="0" applyNumberFormat="1" applyFont="1" applyAlignment="1">
      <alignment horizontal="right" vertical="top" wrapText="1"/>
    </xf>
    <xf numFmtId="0" fontId="4" fillId="0" borderId="45" xfId="0" applyFont="1" applyBorder="1"/>
    <xf numFmtId="0" fontId="4" fillId="0" borderId="45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4" fillId="0" borderId="7" xfId="0" applyFont="1" applyBorder="1" applyAlignment="1">
      <alignment vertical="center" wrapText="1"/>
    </xf>
    <xf numFmtId="43" fontId="4" fillId="0" borderId="5" xfId="2" applyFont="1" applyBorder="1" applyAlignment="1">
      <alignment horizontal="right" vertical="top" wrapText="1"/>
    </xf>
    <xf numFmtId="43" fontId="4" fillId="0" borderId="1" xfId="2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9" fontId="4" fillId="0" borderId="5" xfId="1" applyFont="1" applyBorder="1" applyAlignment="1">
      <alignment vertical="center"/>
    </xf>
    <xf numFmtId="9" fontId="3" fillId="0" borderId="1" xfId="1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3" fontId="4" fillId="0" borderId="4" xfId="0" applyNumberFormat="1" applyFont="1" applyBorder="1" applyAlignment="1">
      <alignment horizontal="right" vertical="top" wrapText="1"/>
    </xf>
    <xf numFmtId="3" fontId="4" fillId="0" borderId="7" xfId="0" applyNumberFormat="1" applyFont="1" applyBorder="1" applyAlignment="1">
      <alignment horizontal="right" vertical="top" wrapText="1"/>
    </xf>
    <xf numFmtId="3" fontId="3" fillId="0" borderId="17" xfId="0" applyNumberFormat="1" applyFont="1" applyBorder="1" applyAlignment="1">
      <alignment horizontal="right" vertical="top" wrapText="1"/>
    </xf>
    <xf numFmtId="0" fontId="4" fillId="0" borderId="11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41" xfId="0" applyFont="1" applyBorder="1" applyAlignment="1">
      <alignment horizontal="center" vertical="center" wrapText="1"/>
    </xf>
    <xf numFmtId="164" fontId="4" fillId="0" borderId="39" xfId="2" applyNumberFormat="1" applyFont="1" applyBorder="1" applyAlignment="1">
      <alignment horizontal="right" wrapText="1"/>
    </xf>
    <xf numFmtId="3" fontId="4" fillId="0" borderId="40" xfId="0" applyNumberFormat="1" applyFont="1" applyBorder="1" applyAlignment="1">
      <alignment horizontal="right" vertical="top" wrapText="1"/>
    </xf>
    <xf numFmtId="164" fontId="9" fillId="0" borderId="49" xfId="2" applyNumberFormat="1" applyFont="1" applyBorder="1" applyAlignment="1">
      <alignment horizontal="right" wrapText="1"/>
    </xf>
    <xf numFmtId="3" fontId="3" fillId="0" borderId="49" xfId="0" applyNumberFormat="1" applyFont="1" applyBorder="1" applyAlignment="1">
      <alignment horizontal="right" vertical="top" wrapText="1"/>
    </xf>
    <xf numFmtId="43" fontId="4" fillId="0" borderId="40" xfId="2" applyFont="1" applyBorder="1" applyAlignment="1">
      <alignment horizontal="right" vertical="top" wrapText="1"/>
    </xf>
    <xf numFmtId="164" fontId="4" fillId="0" borderId="40" xfId="2" applyNumberFormat="1" applyFont="1" applyBorder="1" applyAlignment="1">
      <alignment horizontal="right" wrapText="1"/>
    </xf>
    <xf numFmtId="43" fontId="4" fillId="0" borderId="49" xfId="2" applyFont="1" applyBorder="1" applyAlignment="1">
      <alignment horizontal="right" vertical="center" wrapText="1"/>
    </xf>
    <xf numFmtId="164" fontId="9" fillId="0" borderId="47" xfId="2" applyNumberFormat="1" applyFont="1" applyBorder="1" applyAlignment="1">
      <alignment horizontal="right" wrapText="1"/>
    </xf>
    <xf numFmtId="3" fontId="4" fillId="0" borderId="39" xfId="0" applyNumberFormat="1" applyFont="1" applyBorder="1" applyAlignment="1">
      <alignment horizontal="right" vertical="top" wrapText="1"/>
    </xf>
    <xf numFmtId="164" fontId="9" fillId="0" borderId="40" xfId="2" applyNumberFormat="1" applyFont="1" applyBorder="1" applyAlignment="1">
      <alignment horizontal="right" wrapText="1"/>
    </xf>
    <xf numFmtId="3" fontId="4" fillId="0" borderId="48" xfId="0" applyNumberFormat="1" applyFont="1" applyBorder="1" applyAlignment="1">
      <alignment horizontal="right" vertical="top" wrapText="1"/>
    </xf>
    <xf numFmtId="164" fontId="4" fillId="0" borderId="49" xfId="2" applyNumberFormat="1" applyFont="1" applyBorder="1" applyAlignment="1">
      <alignment horizontal="right" vertical="center" wrapText="1"/>
    </xf>
    <xf numFmtId="164" fontId="4" fillId="0" borderId="49" xfId="2" applyNumberFormat="1" applyFont="1" applyBorder="1" applyAlignment="1">
      <alignment horizontal="right" wrapText="1"/>
    </xf>
    <xf numFmtId="3" fontId="4" fillId="0" borderId="49" xfId="0" applyNumberFormat="1" applyFont="1" applyBorder="1" applyAlignment="1">
      <alignment horizontal="right" vertical="top" wrapText="1"/>
    </xf>
    <xf numFmtId="164" fontId="9" fillId="0" borderId="50" xfId="2" applyNumberFormat="1" applyFont="1" applyBorder="1" applyAlignment="1">
      <alignment horizontal="right" wrapText="1"/>
    </xf>
    <xf numFmtId="164" fontId="9" fillId="0" borderId="41" xfId="2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40" xfId="0" applyNumberFormat="1" applyFont="1" applyBorder="1" applyAlignment="1">
      <alignment horizontal="right" vertical="top" wrapText="1"/>
    </xf>
    <xf numFmtId="164" fontId="10" fillId="0" borderId="5" xfId="2" applyNumberFormat="1" applyFont="1" applyBorder="1" applyAlignment="1">
      <alignment horizontal="right" wrapText="1"/>
    </xf>
    <xf numFmtId="164" fontId="10" fillId="0" borderId="40" xfId="2" applyNumberFormat="1" applyFont="1" applyBorder="1" applyAlignment="1">
      <alignment horizontal="right" wrapText="1"/>
    </xf>
    <xf numFmtId="3" fontId="4" fillId="0" borderId="43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9" fontId="3" fillId="0" borderId="11" xfId="1" applyFont="1" applyBorder="1" applyAlignment="1">
      <alignment vertical="center"/>
    </xf>
    <xf numFmtId="0" fontId="3" fillId="0" borderId="2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164" fontId="4" fillId="0" borderId="42" xfId="2" applyNumberFormat="1" applyFont="1" applyBorder="1" applyAlignment="1">
      <alignment horizontal="right" wrapText="1"/>
    </xf>
    <xf numFmtId="164" fontId="9" fillId="0" borderId="17" xfId="2" applyNumberFormat="1" applyFont="1" applyBorder="1" applyAlignment="1">
      <alignment horizontal="right" wrapText="1"/>
    </xf>
    <xf numFmtId="43" fontId="4" fillId="0" borderId="7" xfId="2" applyFont="1" applyBorder="1" applyAlignment="1">
      <alignment horizontal="right" vertical="top" wrapText="1"/>
    </xf>
    <xf numFmtId="43" fontId="4" fillId="0" borderId="17" xfId="2" applyFont="1" applyBorder="1" applyAlignment="1">
      <alignment horizontal="right" vertical="center" wrapText="1"/>
    </xf>
    <xf numFmtId="164" fontId="9" fillId="0" borderId="12" xfId="2" applyNumberFormat="1" applyFont="1" applyBorder="1" applyAlignment="1">
      <alignment horizontal="right" wrapText="1"/>
    </xf>
    <xf numFmtId="3" fontId="4" fillId="0" borderId="42" xfId="0" applyNumberFormat="1" applyFont="1" applyBorder="1" applyAlignment="1">
      <alignment horizontal="right" vertical="top" wrapText="1"/>
    </xf>
    <xf numFmtId="3" fontId="4" fillId="0" borderId="25" xfId="0" applyNumberFormat="1" applyFont="1" applyBorder="1" applyAlignment="1">
      <alignment horizontal="right" vertical="top" wrapText="1"/>
    </xf>
    <xf numFmtId="164" fontId="9" fillId="0" borderId="7" xfId="2" applyNumberFormat="1" applyFont="1" applyBorder="1" applyAlignment="1">
      <alignment horizontal="right" wrapText="1"/>
    </xf>
    <xf numFmtId="164" fontId="4" fillId="0" borderId="7" xfId="2" applyNumberFormat="1" applyFont="1" applyBorder="1" applyAlignment="1">
      <alignment horizontal="right" wrapText="1"/>
    </xf>
    <xf numFmtId="164" fontId="4" fillId="0" borderId="17" xfId="2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top" wrapText="1"/>
    </xf>
    <xf numFmtId="164" fontId="4" fillId="0" borderId="17" xfId="2" applyNumberFormat="1" applyFont="1" applyBorder="1" applyAlignment="1">
      <alignment horizontal="right" wrapText="1"/>
    </xf>
    <xf numFmtId="3" fontId="4" fillId="0" borderId="17" xfId="0" applyNumberFormat="1" applyFont="1" applyBorder="1" applyAlignment="1">
      <alignment horizontal="right" vertical="top" wrapText="1"/>
    </xf>
    <xf numFmtId="164" fontId="10" fillId="0" borderId="7" xfId="2" applyNumberFormat="1" applyFont="1" applyBorder="1" applyAlignment="1">
      <alignment horizontal="right" wrapText="1"/>
    </xf>
    <xf numFmtId="164" fontId="9" fillId="0" borderId="15" xfId="2" applyNumberFormat="1" applyFont="1" applyBorder="1" applyAlignment="1">
      <alignment horizontal="right" wrapText="1"/>
    </xf>
    <xf numFmtId="164" fontId="9" fillId="0" borderId="9" xfId="2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top"/>
    </xf>
    <xf numFmtId="0" fontId="3" fillId="0" borderId="4" xfId="0" applyFont="1" applyBorder="1" applyAlignment="1">
      <alignment vertical="center"/>
    </xf>
    <xf numFmtId="166" fontId="4" fillId="0" borderId="3" xfId="2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/>
    </xf>
    <xf numFmtId="166" fontId="4" fillId="0" borderId="5" xfId="2" applyNumberFormat="1" applyFont="1" applyBorder="1" applyAlignment="1">
      <alignment horizontal="right" vertical="center" wrapText="1"/>
    </xf>
    <xf numFmtId="9" fontId="4" fillId="0" borderId="5" xfId="1" applyFont="1" applyBorder="1" applyAlignment="1">
      <alignment horizontal="right" vertical="center" wrapText="1"/>
    </xf>
    <xf numFmtId="0" fontId="4" fillId="0" borderId="25" xfId="0" applyFont="1" applyBorder="1" applyAlignment="1">
      <alignment vertical="center"/>
    </xf>
    <xf numFmtId="166" fontId="4" fillId="0" borderId="11" xfId="2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6" fontId="3" fillId="0" borderId="1" xfId="2" applyNumberFormat="1" applyFont="1" applyBorder="1" applyAlignment="1">
      <alignment horizontal="right" vertical="center" wrapText="1"/>
    </xf>
    <xf numFmtId="9" fontId="3" fillId="0" borderId="1" xfId="1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20" fillId="0" borderId="0" xfId="3" applyFont="1" applyAlignment="1">
      <alignment vertical="center"/>
    </xf>
    <xf numFmtId="0" fontId="4" fillId="0" borderId="52" xfId="3" applyFont="1" applyBorder="1" applyAlignment="1">
      <alignment horizontal="center" vertical="center"/>
    </xf>
    <xf numFmtId="0" fontId="4" fillId="0" borderId="52" xfId="3" applyFont="1" applyBorder="1" applyAlignment="1">
      <alignment horizontal="center" vertical="center" wrapText="1"/>
    </xf>
    <xf numFmtId="0" fontId="4" fillId="0" borderId="53" xfId="3" applyFont="1" applyBorder="1" applyAlignment="1">
      <alignment horizontal="center" vertical="center" wrapText="1"/>
    </xf>
    <xf numFmtId="0" fontId="4" fillId="0" borderId="54" xfId="3" applyFont="1" applyBorder="1" applyAlignment="1">
      <alignment horizontal="center" vertical="center" wrapText="1"/>
    </xf>
    <xf numFmtId="0" fontId="4" fillId="0" borderId="55" xfId="3" applyFont="1" applyBorder="1" applyAlignment="1">
      <alignment horizontal="center" vertical="center" wrapText="1"/>
    </xf>
    <xf numFmtId="0" fontId="4" fillId="0" borderId="56" xfId="3" applyFont="1" applyBorder="1" applyAlignment="1">
      <alignment horizontal="center" vertical="center" wrapText="1"/>
    </xf>
    <xf numFmtId="0" fontId="4" fillId="0" borderId="57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 wrapText="1"/>
    </xf>
    <xf numFmtId="0" fontId="4" fillId="0" borderId="58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49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59" xfId="3" applyFont="1" applyBorder="1" applyAlignment="1">
      <alignment horizontal="center" vertical="center"/>
    </xf>
    <xf numFmtId="0" fontId="4" fillId="0" borderId="57" xfId="0" applyFont="1" applyFill="1" applyBorder="1" applyAlignment="1">
      <alignment horizontal="left" vertical="center"/>
    </xf>
    <xf numFmtId="166" fontId="4" fillId="0" borderId="58" xfId="2" applyNumberFormat="1" applyFont="1" applyBorder="1" applyAlignment="1">
      <alignment horizontal="right" vertical="center" wrapText="1"/>
    </xf>
    <xf numFmtId="166" fontId="4" fillId="0" borderId="1" xfId="2" applyNumberFormat="1" applyFont="1" applyBorder="1" applyAlignment="1">
      <alignment horizontal="right" vertical="center" wrapText="1"/>
    </xf>
    <xf numFmtId="9" fontId="4" fillId="0" borderId="49" xfId="1" applyFont="1" applyBorder="1" applyAlignment="1">
      <alignment horizontal="right" vertical="center" wrapText="1"/>
    </xf>
    <xf numFmtId="166" fontId="4" fillId="0" borderId="17" xfId="2" applyNumberFormat="1" applyFont="1" applyBorder="1" applyAlignment="1">
      <alignment horizontal="right" vertical="center" wrapText="1"/>
    </xf>
    <xf numFmtId="0" fontId="4" fillId="0" borderId="60" xfId="3" applyFont="1" applyBorder="1" applyAlignment="1">
      <alignment horizontal="center" vertical="center"/>
    </xf>
    <xf numFmtId="0" fontId="4" fillId="0" borderId="57" xfId="0" applyFont="1" applyFill="1" applyBorder="1" applyAlignment="1">
      <alignment horizontal="left" vertical="center" wrapText="1"/>
    </xf>
    <xf numFmtId="0" fontId="3" fillId="0" borderId="57" xfId="3" applyFont="1" applyBorder="1" applyAlignment="1">
      <alignment vertical="center" wrapText="1"/>
    </xf>
    <xf numFmtId="166" fontId="3" fillId="0" borderId="58" xfId="2" applyNumberFormat="1" applyFont="1" applyBorder="1" applyAlignment="1">
      <alignment horizontal="right" vertical="center" wrapText="1"/>
    </xf>
    <xf numFmtId="166" fontId="3" fillId="0" borderId="17" xfId="2" applyNumberFormat="1" applyFont="1" applyBorder="1" applyAlignment="1">
      <alignment horizontal="right" vertical="center" wrapText="1"/>
    </xf>
    <xf numFmtId="0" fontId="21" fillId="0" borderId="59" xfId="3" applyFont="1" applyBorder="1" applyAlignment="1">
      <alignment vertical="center" wrapText="1"/>
    </xf>
    <xf numFmtId="3" fontId="4" fillId="0" borderId="4" xfId="3" applyNumberFormat="1" applyFont="1" applyBorder="1" applyAlignment="1">
      <alignment horizontal="right" vertical="center" wrapText="1"/>
    </xf>
    <xf numFmtId="3" fontId="4" fillId="0" borderId="3" xfId="3" applyNumberFormat="1" applyFont="1" applyBorder="1" applyAlignment="1">
      <alignment horizontal="right" vertical="center" wrapText="1"/>
    </xf>
    <xf numFmtId="9" fontId="4" fillId="0" borderId="48" xfId="1" applyFont="1" applyBorder="1" applyAlignment="1">
      <alignment horizontal="right" vertical="center" wrapText="1"/>
    </xf>
    <xf numFmtId="3" fontId="4" fillId="0" borderId="48" xfId="3" applyNumberFormat="1" applyFont="1" applyBorder="1" applyAlignment="1">
      <alignment horizontal="right" vertical="center" wrapText="1"/>
    </xf>
    <xf numFmtId="0" fontId="4" fillId="0" borderId="60" xfId="0" applyFont="1" applyBorder="1" applyAlignment="1">
      <alignment horizontal="justify" vertical="top" wrapText="1"/>
    </xf>
    <xf numFmtId="3" fontId="4" fillId="0" borderId="7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3" applyNumberFormat="1" applyFont="1" applyBorder="1" applyAlignment="1">
      <alignment horizontal="right" vertical="center" wrapText="1"/>
    </xf>
    <xf numFmtId="9" fontId="4" fillId="0" borderId="40" xfId="1" applyFont="1" applyBorder="1" applyAlignment="1">
      <alignment horizontal="right" vertical="center" wrapText="1"/>
    </xf>
    <xf numFmtId="3" fontId="4" fillId="0" borderId="40" xfId="3" applyNumberFormat="1" applyFont="1" applyBorder="1" applyAlignment="1">
      <alignment horizontal="right" vertical="center" wrapText="1"/>
    </xf>
    <xf numFmtId="0" fontId="4" fillId="0" borderId="60" xfId="0" applyFont="1" applyBorder="1"/>
    <xf numFmtId="3" fontId="4" fillId="0" borderId="7" xfId="3" applyNumberFormat="1" applyFont="1" applyBorder="1" applyAlignment="1">
      <alignment horizontal="right" vertical="center" wrapText="1"/>
    </xf>
    <xf numFmtId="166" fontId="4" fillId="0" borderId="7" xfId="2" applyNumberFormat="1" applyFont="1" applyBorder="1" applyAlignment="1">
      <alignment horizontal="right" vertical="center" wrapText="1"/>
    </xf>
    <xf numFmtId="9" fontId="4" fillId="0" borderId="43" xfId="1" applyFont="1" applyBorder="1" applyAlignment="1">
      <alignment horizontal="right" vertical="center" wrapText="1"/>
    </xf>
    <xf numFmtId="3" fontId="3" fillId="0" borderId="17" xfId="3" applyNumberFormat="1" applyFont="1" applyBorder="1" applyAlignment="1">
      <alignment horizontal="right" vertical="center" wrapText="1"/>
    </xf>
    <xf numFmtId="3" fontId="3" fillId="0" borderId="1" xfId="3" applyNumberFormat="1" applyFont="1" applyBorder="1" applyAlignment="1">
      <alignment horizontal="right" vertical="center" wrapText="1"/>
    </xf>
    <xf numFmtId="3" fontId="3" fillId="0" borderId="49" xfId="3" applyNumberFormat="1" applyFont="1" applyBorder="1" applyAlignment="1">
      <alignment horizontal="right" vertical="center" wrapText="1"/>
    </xf>
    <xf numFmtId="0" fontId="4" fillId="0" borderId="60" xfId="0" applyFont="1" applyBorder="1" applyAlignment="1">
      <alignment wrapText="1"/>
    </xf>
    <xf numFmtId="0" fontId="3" fillId="0" borderId="57" xfId="0" applyFont="1" applyBorder="1" applyAlignment="1">
      <alignment wrapText="1"/>
    </xf>
    <xf numFmtId="0" fontId="21" fillId="0" borderId="60" xfId="0" applyFont="1" applyBorder="1" applyAlignment="1">
      <alignment wrapText="1"/>
    </xf>
    <xf numFmtId="3" fontId="3" fillId="0" borderId="5" xfId="3" applyNumberFormat="1" applyFont="1" applyBorder="1" applyAlignment="1">
      <alignment horizontal="right" vertical="center" wrapText="1"/>
    </xf>
    <xf numFmtId="3" fontId="3" fillId="0" borderId="40" xfId="3" applyNumberFormat="1" applyFont="1" applyBorder="1" applyAlignment="1">
      <alignment horizontal="right" vertical="center" wrapText="1"/>
    </xf>
    <xf numFmtId="0" fontId="9" fillId="0" borderId="57" xfId="3" applyFont="1" applyBorder="1" applyAlignment="1">
      <alignment vertical="center" wrapText="1"/>
    </xf>
    <xf numFmtId="3" fontId="9" fillId="0" borderId="17" xfId="3" applyNumberFormat="1" applyFont="1" applyBorder="1" applyAlignment="1">
      <alignment horizontal="right" vertical="center" wrapText="1"/>
    </xf>
    <xf numFmtId="3" fontId="9" fillId="0" borderId="1" xfId="3" applyNumberFormat="1" applyFont="1" applyBorder="1" applyAlignment="1">
      <alignment horizontal="right" vertical="center" wrapText="1"/>
    </xf>
    <xf numFmtId="3" fontId="9" fillId="0" borderId="5" xfId="3" applyNumberFormat="1" applyFont="1" applyBorder="1" applyAlignment="1">
      <alignment horizontal="right" vertical="center" wrapText="1"/>
    </xf>
    <xf numFmtId="3" fontId="9" fillId="0" borderId="40" xfId="3" applyNumberFormat="1" applyFont="1" applyBorder="1" applyAlignment="1">
      <alignment horizontal="right" vertical="center" wrapText="1"/>
    </xf>
    <xf numFmtId="0" fontId="3" fillId="0" borderId="57" xfId="3" applyFont="1" applyBorder="1" applyAlignment="1">
      <alignment vertical="center"/>
    </xf>
    <xf numFmtId="0" fontId="4" fillId="0" borderId="61" xfId="3" applyFont="1" applyBorder="1" applyAlignment="1">
      <alignment horizontal="center" vertical="center"/>
    </xf>
    <xf numFmtId="0" fontId="3" fillId="0" borderId="62" xfId="3" applyFont="1" applyBorder="1" applyAlignment="1">
      <alignment vertical="center" wrapText="1"/>
    </xf>
    <xf numFmtId="3" fontId="3" fillId="0" borderId="12" xfId="3" applyNumberFormat="1" applyFont="1" applyBorder="1" applyAlignment="1">
      <alignment horizontal="right" vertical="center" wrapText="1"/>
    </xf>
    <xf numFmtId="3" fontId="3" fillId="0" borderId="13" xfId="3" applyNumberFormat="1" applyFont="1" applyBorder="1" applyAlignment="1">
      <alignment horizontal="right" vertical="center" wrapText="1"/>
    </xf>
    <xf numFmtId="9" fontId="4" fillId="0" borderId="47" xfId="1" applyFont="1" applyBorder="1" applyAlignment="1">
      <alignment horizontal="right" vertical="center" wrapText="1"/>
    </xf>
    <xf numFmtId="3" fontId="3" fillId="0" borderId="8" xfId="3" applyNumberFormat="1" applyFont="1" applyBorder="1" applyAlignment="1">
      <alignment horizontal="right" vertical="center" wrapText="1"/>
    </xf>
    <xf numFmtId="3" fontId="3" fillId="0" borderId="41" xfId="3" applyNumberFormat="1" applyFont="1" applyBorder="1" applyAlignment="1">
      <alignment horizontal="right" vertical="center" wrapText="1"/>
    </xf>
    <xf numFmtId="0" fontId="4" fillId="0" borderId="0" xfId="3" applyFont="1" applyAlignment="1">
      <alignment horizontal="center" vertical="center"/>
    </xf>
    <xf numFmtId="43" fontId="3" fillId="0" borderId="17" xfId="2" applyFont="1" applyBorder="1" applyAlignment="1">
      <alignment horizontal="right" vertical="center" wrapText="1"/>
    </xf>
    <xf numFmtId="43" fontId="3" fillId="0" borderId="1" xfId="2" applyFont="1" applyBorder="1" applyAlignment="1">
      <alignment horizontal="right" vertical="center" wrapText="1"/>
    </xf>
    <xf numFmtId="166" fontId="13" fillId="0" borderId="0" xfId="0" applyNumberFormat="1" applyFont="1"/>
    <xf numFmtId="0" fontId="4" fillId="0" borderId="60" xfId="0" applyFont="1" applyBorder="1" applyAlignment="1">
      <alignment horizontal="left" vertical="top" wrapText="1"/>
    </xf>
    <xf numFmtId="0" fontId="9" fillId="0" borderId="12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4" fillId="0" borderId="0" xfId="0" applyFont="1" applyAlignment="1">
      <alignment horizontal="left"/>
    </xf>
    <xf numFmtId="165" fontId="4" fillId="0" borderId="0" xfId="0" applyNumberFormat="1" applyFont="1"/>
    <xf numFmtId="166" fontId="4" fillId="0" borderId="0" xfId="2" applyNumberFormat="1" applyFont="1"/>
    <xf numFmtId="166" fontId="22" fillId="0" borderId="0" xfId="2" applyNumberFormat="1" applyFont="1"/>
    <xf numFmtId="0" fontId="22" fillId="0" borderId="0" xfId="0" applyFont="1"/>
    <xf numFmtId="166" fontId="4" fillId="0" borderId="0" xfId="2" applyNumberFormat="1" applyFont="1" applyAlignment="1">
      <alignment horizontal="right"/>
    </xf>
    <xf numFmtId="0" fontId="4" fillId="0" borderId="63" xfId="0" applyFont="1" applyBorder="1" applyAlignment="1">
      <alignment horizontal="right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166" fontId="4" fillId="0" borderId="66" xfId="2" applyNumberFormat="1" applyFont="1" applyBorder="1" applyAlignment="1">
      <alignment horizontal="center" vertical="center" wrapText="1"/>
    </xf>
    <xf numFmtId="166" fontId="4" fillId="0" borderId="46" xfId="2" applyNumberFormat="1" applyFont="1" applyBorder="1" applyAlignment="1">
      <alignment horizontal="center" vertical="center" wrapText="1"/>
    </xf>
    <xf numFmtId="0" fontId="4" fillId="0" borderId="61" xfId="0" applyFont="1" applyBorder="1" applyAlignment="1">
      <alignment horizontal="right" vertical="center" wrapText="1"/>
    </xf>
    <xf numFmtId="0" fontId="4" fillId="0" borderId="4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166" fontId="3" fillId="0" borderId="68" xfId="2" applyNumberFormat="1" applyFont="1" applyBorder="1" applyAlignment="1">
      <alignment horizontal="center" vertical="center" wrapText="1"/>
    </xf>
    <xf numFmtId="166" fontId="3" fillId="0" borderId="69" xfId="2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right" vertical="center" wrapText="1"/>
    </xf>
    <xf numFmtId="0" fontId="4" fillId="0" borderId="72" xfId="0" applyFont="1" applyBorder="1" applyAlignment="1">
      <alignment horizontal="right" vertical="center" wrapText="1"/>
    </xf>
    <xf numFmtId="166" fontId="4" fillId="0" borderId="73" xfId="2" applyNumberFormat="1" applyFont="1" applyBorder="1" applyAlignment="1">
      <alignment horizontal="right" vertical="center" wrapText="1"/>
    </xf>
    <xf numFmtId="166" fontId="4" fillId="0" borderId="44" xfId="2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4" fillId="0" borderId="72" xfId="0" applyNumberFormat="1" applyFont="1" applyBorder="1" applyAlignment="1">
      <alignment horizontal="right" vertical="center" wrapText="1"/>
    </xf>
    <xf numFmtId="0" fontId="10" fillId="0" borderId="64" xfId="0" applyFont="1" applyBorder="1" applyAlignment="1">
      <alignment vertical="center" wrapText="1"/>
    </xf>
    <xf numFmtId="0" fontId="10" fillId="0" borderId="65" xfId="0" applyFont="1" applyBorder="1" applyAlignment="1">
      <alignment horizontal="right" vertical="center" wrapText="1"/>
    </xf>
    <xf numFmtId="166" fontId="10" fillId="0" borderId="66" xfId="2" applyNumberFormat="1" applyFont="1" applyBorder="1" applyAlignment="1">
      <alignment horizontal="right" vertical="center" wrapText="1"/>
    </xf>
    <xf numFmtId="166" fontId="10" fillId="0" borderId="46" xfId="2" applyNumberFormat="1" applyFont="1" applyBorder="1" applyAlignment="1">
      <alignment horizontal="right" vertical="center" wrapText="1"/>
    </xf>
    <xf numFmtId="0" fontId="4" fillId="0" borderId="45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4" fillId="0" borderId="67" xfId="0" applyFont="1" applyBorder="1" applyAlignment="1">
      <alignment horizontal="right" vertical="center" wrapText="1"/>
    </xf>
    <xf numFmtId="166" fontId="3" fillId="0" borderId="68" xfId="2" applyNumberFormat="1" applyFont="1" applyBorder="1" applyAlignment="1">
      <alignment horizontal="right" vertical="center" wrapText="1"/>
    </xf>
    <xf numFmtId="166" fontId="3" fillId="0" borderId="69" xfId="2" applyNumberFormat="1" applyFont="1" applyBorder="1" applyAlignment="1">
      <alignment horizontal="right" vertical="center" wrapText="1"/>
    </xf>
    <xf numFmtId="0" fontId="10" fillId="0" borderId="45" xfId="0" applyFont="1" applyBorder="1" applyAlignment="1">
      <alignment vertical="center" wrapText="1"/>
    </xf>
    <xf numFmtId="0" fontId="10" fillId="0" borderId="67" xfId="0" applyFont="1" applyBorder="1" applyAlignment="1">
      <alignment horizontal="right" vertical="center" wrapText="1"/>
    </xf>
    <xf numFmtId="166" fontId="10" fillId="0" borderId="68" xfId="2" applyNumberFormat="1" applyFont="1" applyBorder="1" applyAlignment="1">
      <alignment horizontal="right" vertical="center" wrapText="1"/>
    </xf>
    <xf numFmtId="166" fontId="10" fillId="0" borderId="69" xfId="2" applyNumberFormat="1" applyFont="1" applyBorder="1" applyAlignment="1">
      <alignment horizontal="right" vertical="center" wrapText="1"/>
    </xf>
    <xf numFmtId="0" fontId="3" fillId="0" borderId="67" xfId="0" applyFont="1" applyBorder="1" applyAlignment="1">
      <alignment horizontal="right" vertical="center" wrapText="1"/>
    </xf>
    <xf numFmtId="0" fontId="3" fillId="0" borderId="72" xfId="0" applyFont="1" applyBorder="1" applyAlignment="1">
      <alignment horizontal="right" vertical="center" wrapText="1"/>
    </xf>
    <xf numFmtId="166" fontId="3" fillId="0" borderId="73" xfId="2" applyNumberFormat="1" applyFont="1" applyBorder="1" applyAlignment="1">
      <alignment horizontal="right" vertical="center" wrapText="1"/>
    </xf>
    <xf numFmtId="166" fontId="3" fillId="0" borderId="44" xfId="2" applyNumberFormat="1" applyFont="1" applyBorder="1" applyAlignment="1">
      <alignment horizontal="right" vertical="center" wrapText="1"/>
    </xf>
    <xf numFmtId="166" fontId="4" fillId="0" borderId="72" xfId="2" applyNumberFormat="1" applyFont="1" applyBorder="1" applyAlignment="1">
      <alignment horizontal="right" vertical="center" wrapText="1"/>
    </xf>
    <xf numFmtId="0" fontId="6" fillId="0" borderId="72" xfId="0" applyFont="1" applyBorder="1"/>
    <xf numFmtId="0" fontId="6" fillId="0" borderId="82" xfId="0" applyFont="1" applyBorder="1"/>
    <xf numFmtId="166" fontId="10" fillId="0" borderId="67" xfId="2" applyNumberFormat="1" applyFont="1" applyBorder="1" applyAlignment="1">
      <alignment horizontal="right" vertical="center" wrapText="1"/>
    </xf>
    <xf numFmtId="166" fontId="3" fillId="2" borderId="0" xfId="2" applyNumberFormat="1" applyFont="1" applyFill="1" applyAlignment="1">
      <alignment horizontal="center" vertical="center"/>
    </xf>
    <xf numFmtId="166" fontId="4" fillId="0" borderId="0" xfId="2" applyNumberFormat="1" applyFont="1" applyAlignment="1">
      <alignment horizontal="center" vertical="center"/>
    </xf>
    <xf numFmtId="166" fontId="4" fillId="0" borderId="1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66" fontId="4" fillId="0" borderId="1" xfId="2" applyNumberFormat="1" applyFont="1" applyBorder="1" applyAlignment="1">
      <alignment horizontal="center" vertical="center" wrapText="1"/>
    </xf>
    <xf numFmtId="166" fontId="4" fillId="0" borderId="14" xfId="2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6" fontId="3" fillId="0" borderId="5" xfId="2" applyNumberFormat="1" applyFont="1" applyBorder="1" applyAlignment="1">
      <alignment horizontal="right" vertical="center" wrapText="1"/>
    </xf>
    <xf numFmtId="166" fontId="3" fillId="0" borderId="11" xfId="2" applyNumberFormat="1" applyFont="1" applyBorder="1" applyAlignment="1">
      <alignment horizontal="right" vertical="center" wrapText="1"/>
    </xf>
    <xf numFmtId="9" fontId="3" fillId="0" borderId="11" xfId="1" applyFont="1" applyBorder="1" applyAlignment="1">
      <alignment horizontal="right" vertical="center" wrapText="1"/>
    </xf>
    <xf numFmtId="0" fontId="4" fillId="0" borderId="7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9" fontId="4" fillId="0" borderId="11" xfId="1" applyFont="1" applyBorder="1" applyAlignment="1">
      <alignment horizontal="right" vertical="center" wrapText="1"/>
    </xf>
    <xf numFmtId="166" fontId="3" fillId="0" borderId="3" xfId="2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 wrapText="1"/>
    </xf>
    <xf numFmtId="0" fontId="4" fillId="0" borderId="24" xfId="0" applyFont="1" applyBorder="1"/>
    <xf numFmtId="0" fontId="3" fillId="0" borderId="14" xfId="0" applyFont="1" applyBorder="1"/>
    <xf numFmtId="164" fontId="3" fillId="0" borderId="11" xfId="2" applyNumberFormat="1" applyFont="1" applyBorder="1" applyAlignment="1">
      <alignment horizontal="right" wrapText="1"/>
    </xf>
    <xf numFmtId="9" fontId="3" fillId="0" borderId="49" xfId="1" applyFont="1" applyBorder="1" applyAlignment="1">
      <alignment horizontal="right" vertical="center" wrapText="1"/>
    </xf>
    <xf numFmtId="166" fontId="4" fillId="0" borderId="5" xfId="2" applyNumberFormat="1" applyFont="1" applyBorder="1" applyAlignment="1">
      <alignment horizontal="right" wrapText="1"/>
    </xf>
    <xf numFmtId="166" fontId="4" fillId="0" borderId="7" xfId="2" applyNumberFormat="1" applyFont="1" applyBorder="1" applyAlignment="1">
      <alignment horizontal="right" wrapText="1"/>
    </xf>
    <xf numFmtId="166" fontId="3" fillId="0" borderId="17" xfId="2" applyNumberFormat="1" applyFont="1" applyBorder="1" applyAlignment="1">
      <alignment horizontal="right" wrapText="1"/>
    </xf>
    <xf numFmtId="3" fontId="3" fillId="0" borderId="58" xfId="0" applyNumberFormat="1" applyFont="1" applyBorder="1" applyAlignment="1">
      <alignment horizontal="right" vertical="center" wrapText="1"/>
    </xf>
    <xf numFmtId="166" fontId="4" fillId="0" borderId="0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59" xfId="3" applyFont="1" applyBorder="1" applyAlignment="1">
      <alignment vertical="center" wrapText="1"/>
    </xf>
    <xf numFmtId="0" fontId="4" fillId="0" borderId="89" xfId="3" applyFont="1" applyBorder="1" applyAlignment="1">
      <alignment vertical="center" wrapText="1"/>
    </xf>
    <xf numFmtId="3" fontId="4" fillId="0" borderId="25" xfId="3" applyNumberFormat="1" applyFont="1" applyBorder="1" applyAlignment="1">
      <alignment horizontal="right" vertical="center" wrapText="1"/>
    </xf>
    <xf numFmtId="3" fontId="4" fillId="0" borderId="11" xfId="3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81" xfId="0" applyFont="1" applyBorder="1" applyAlignment="1">
      <alignment vertical="center" wrapText="1"/>
    </xf>
    <xf numFmtId="166" fontId="4" fillId="0" borderId="68" xfId="2" applyNumberFormat="1" applyFont="1" applyBorder="1" applyAlignment="1">
      <alignment horizontal="right" vertical="center" wrapText="1"/>
    </xf>
    <xf numFmtId="166" fontId="4" fillId="0" borderId="69" xfId="2" applyNumberFormat="1" applyFont="1" applyBorder="1" applyAlignment="1">
      <alignment horizontal="right" vertical="center" wrapText="1"/>
    </xf>
    <xf numFmtId="0" fontId="10" fillId="0" borderId="6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4" fillId="0" borderId="65" xfId="0" applyFont="1" applyBorder="1" applyAlignment="1">
      <alignment horizontal="right" vertical="center" wrapText="1"/>
    </xf>
    <xf numFmtId="166" fontId="4" fillId="0" borderId="66" xfId="2" applyNumberFormat="1" applyFont="1" applyBorder="1" applyAlignment="1">
      <alignment horizontal="right" vertical="center" wrapText="1"/>
    </xf>
    <xf numFmtId="166" fontId="4" fillId="0" borderId="46" xfId="2" applyNumberFormat="1" applyFont="1" applyBorder="1" applyAlignment="1">
      <alignment horizontal="right" vertical="center" wrapText="1"/>
    </xf>
    <xf numFmtId="0" fontId="4" fillId="0" borderId="75" xfId="0" applyFont="1" applyBorder="1" applyAlignment="1">
      <alignment vertical="center" wrapText="1"/>
    </xf>
    <xf numFmtId="166" fontId="4" fillId="0" borderId="76" xfId="2" applyNumberFormat="1" applyFont="1" applyBorder="1" applyAlignment="1">
      <alignment horizontal="right" vertical="center" wrapText="1"/>
    </xf>
    <xf numFmtId="0" fontId="3" fillId="0" borderId="64" xfId="0" applyFont="1" applyBorder="1" applyAlignment="1">
      <alignment vertical="center" wrapText="1"/>
    </xf>
    <xf numFmtId="166" fontId="3" fillId="0" borderId="46" xfId="2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63" xfId="0" applyFont="1" applyBorder="1" applyAlignment="1">
      <alignment vertical="center"/>
    </xf>
    <xf numFmtId="0" fontId="24" fillId="0" borderId="74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25" fillId="0" borderId="81" xfId="0" applyFont="1" applyBorder="1" applyAlignment="1">
      <alignment horizontal="center" vertical="center"/>
    </xf>
    <xf numFmtId="0" fontId="24" fillId="0" borderId="60" xfId="0" applyFont="1" applyBorder="1" applyAlignment="1">
      <alignment horizontal="right" vertical="center"/>
    </xf>
    <xf numFmtId="0" fontId="26" fillId="0" borderId="70" xfId="0" applyFont="1" applyBorder="1" applyAlignment="1">
      <alignment vertical="center"/>
    </xf>
    <xf numFmtId="0" fontId="24" fillId="0" borderId="87" xfId="0" applyFont="1" applyBorder="1" applyAlignment="1">
      <alignment horizontal="right" vertical="center"/>
    </xf>
    <xf numFmtId="0" fontId="24" fillId="0" borderId="73" xfId="0" applyFont="1" applyBorder="1" applyAlignment="1">
      <alignment horizontal="right" vertical="center"/>
    </xf>
    <xf numFmtId="0" fontId="24" fillId="0" borderId="44" xfId="0" applyFont="1" applyBorder="1" applyAlignment="1">
      <alignment horizontal="right" vertical="center"/>
    </xf>
    <xf numFmtId="0" fontId="26" fillId="0" borderId="75" xfId="0" applyFont="1" applyBorder="1" applyAlignment="1">
      <alignment horizontal="left" vertical="center" wrapText="1"/>
    </xf>
    <xf numFmtId="0" fontId="24" fillId="0" borderId="72" xfId="0" applyFont="1" applyBorder="1" applyAlignment="1">
      <alignment horizontal="right" vertical="center"/>
    </xf>
    <xf numFmtId="167" fontId="24" fillId="0" borderId="73" xfId="0" applyNumberFormat="1" applyFont="1" applyBorder="1" applyAlignment="1">
      <alignment horizontal="right" vertical="center"/>
    </xf>
    <xf numFmtId="167" fontId="24" fillId="0" borderId="44" xfId="0" applyNumberFormat="1" applyFont="1" applyBorder="1" applyAlignment="1">
      <alignment horizontal="right" vertical="center"/>
    </xf>
    <xf numFmtId="0" fontId="26" fillId="0" borderId="81" xfId="0" applyFont="1" applyBorder="1" applyAlignment="1">
      <alignment horizontal="left" vertical="center"/>
    </xf>
    <xf numFmtId="0" fontId="25" fillId="0" borderId="74" xfId="0" applyFont="1" applyBorder="1" applyAlignment="1">
      <alignment vertical="center"/>
    </xf>
    <xf numFmtId="0" fontId="25" fillId="0" borderId="65" xfId="0" applyFont="1" applyBorder="1" applyAlignment="1">
      <alignment horizontal="right" vertical="center"/>
    </xf>
    <xf numFmtId="167" fontId="25" fillId="0" borderId="66" xfId="0" applyNumberFormat="1" applyFont="1" applyBorder="1" applyAlignment="1">
      <alignment horizontal="right" vertical="center"/>
    </xf>
    <xf numFmtId="167" fontId="25" fillId="0" borderId="46" xfId="0" applyNumberFormat="1" applyFont="1" applyBorder="1" applyAlignment="1">
      <alignment horizontal="right" vertical="center"/>
    </xf>
    <xf numFmtId="0" fontId="25" fillId="0" borderId="72" xfId="0" applyFont="1" applyBorder="1" applyAlignment="1">
      <alignment horizontal="right" vertical="center"/>
    </xf>
    <xf numFmtId="167" fontId="25" fillId="0" borderId="44" xfId="0" applyNumberFormat="1" applyFont="1" applyBorder="1" applyAlignment="1">
      <alignment horizontal="right" vertical="center"/>
    </xf>
    <xf numFmtId="0" fontId="24" fillId="0" borderId="75" xfId="0" applyFont="1" applyBorder="1" applyAlignment="1">
      <alignment horizontal="left" vertical="center"/>
    </xf>
    <xf numFmtId="167" fontId="24" fillId="0" borderId="72" xfId="0" applyNumberFormat="1" applyFont="1" applyBorder="1" applyAlignment="1">
      <alignment horizontal="right" vertical="center"/>
    </xf>
    <xf numFmtId="0" fontId="24" fillId="0" borderId="81" xfId="0" applyFont="1" applyBorder="1" applyAlignment="1">
      <alignment horizontal="left" vertical="center"/>
    </xf>
    <xf numFmtId="0" fontId="25" fillId="0" borderId="81" xfId="0" applyFont="1" applyBorder="1" applyAlignment="1">
      <alignment vertical="center"/>
    </xf>
    <xf numFmtId="167" fontId="25" fillId="0" borderId="65" xfId="0" applyNumberFormat="1" applyFont="1" applyBorder="1" applyAlignment="1">
      <alignment horizontal="right" vertical="center"/>
    </xf>
    <xf numFmtId="0" fontId="25" fillId="0" borderId="84" xfId="0" applyFont="1" applyBorder="1" applyAlignment="1">
      <alignment vertical="center"/>
    </xf>
    <xf numFmtId="0" fontId="25" fillId="0" borderId="88" xfId="0" applyFont="1" applyBorder="1" applyAlignment="1">
      <alignment horizontal="right" vertical="center"/>
    </xf>
    <xf numFmtId="167" fontId="24" fillId="0" borderId="88" xfId="0" applyNumberFormat="1" applyFont="1" applyBorder="1" applyAlignment="1">
      <alignment horizontal="right" vertical="center"/>
    </xf>
    <xf numFmtId="167" fontId="25" fillId="0" borderId="85" xfId="0" applyNumberFormat="1" applyFont="1" applyBorder="1" applyAlignment="1">
      <alignment horizontal="right" vertical="center"/>
    </xf>
    <xf numFmtId="0" fontId="26" fillId="0" borderId="86" xfId="0" applyFont="1" applyBorder="1" applyAlignment="1">
      <alignment vertical="center"/>
    </xf>
    <xf numFmtId="0" fontId="24" fillId="0" borderId="67" xfId="0" applyFont="1" applyBorder="1" applyAlignment="1">
      <alignment horizontal="right" vertical="center"/>
    </xf>
    <xf numFmtId="167" fontId="24" fillId="0" borderId="68" xfId="0" applyNumberFormat="1" applyFont="1" applyBorder="1" applyAlignment="1">
      <alignment horizontal="right" vertical="center"/>
    </xf>
    <xf numFmtId="167" fontId="24" fillId="0" borderId="69" xfId="0" applyNumberFormat="1" applyFont="1" applyBorder="1" applyAlignment="1">
      <alignment horizontal="right" vertical="center"/>
    </xf>
    <xf numFmtId="0" fontId="24" fillId="0" borderId="61" xfId="0" applyFont="1" applyBorder="1" applyAlignment="1">
      <alignment horizontal="right" vertical="center"/>
    </xf>
    <xf numFmtId="167" fontId="25" fillId="0" borderId="69" xfId="0" applyNumberFormat="1" applyFont="1" applyBorder="1" applyAlignment="1">
      <alignment horizontal="right" vertical="center"/>
    </xf>
    <xf numFmtId="0" fontId="27" fillId="0" borderId="0" xfId="0" applyFont="1"/>
    <xf numFmtId="0" fontId="4" fillId="0" borderId="17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49" xfId="3" applyFont="1" applyBorder="1" applyAlignment="1">
      <alignment horizontal="center" vertical="center" wrapText="1"/>
    </xf>
    <xf numFmtId="0" fontId="4" fillId="0" borderId="90" xfId="0" applyFont="1" applyBorder="1" applyAlignment="1">
      <alignment vertical="center"/>
    </xf>
    <xf numFmtId="0" fontId="4" fillId="0" borderId="91" xfId="0" applyFont="1" applyBorder="1" applyAlignment="1">
      <alignment vertical="center"/>
    </xf>
    <xf numFmtId="0" fontId="9" fillId="0" borderId="92" xfId="0" applyFont="1" applyBorder="1" applyAlignment="1">
      <alignment vertical="center"/>
    </xf>
    <xf numFmtId="0" fontId="4" fillId="0" borderId="93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 wrapText="1"/>
    </xf>
    <xf numFmtId="0" fontId="4" fillId="0" borderId="9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6" fontId="4" fillId="0" borderId="14" xfId="2" applyNumberFormat="1" applyFont="1" applyBorder="1" applyAlignment="1">
      <alignment horizontal="center" vertical="center" wrapText="1"/>
    </xf>
    <xf numFmtId="166" fontId="4" fillId="0" borderId="51" xfId="2" applyNumberFormat="1" applyFont="1" applyBorder="1" applyAlignment="1">
      <alignment horizontal="center" vertical="center" wrapText="1"/>
    </xf>
    <xf numFmtId="166" fontId="4" fillId="0" borderId="17" xfId="2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3" fillId="0" borderId="58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49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49" xfId="3" applyFont="1" applyBorder="1" applyAlignment="1">
      <alignment horizontal="center" vertical="center" wrapText="1"/>
    </xf>
    <xf numFmtId="0" fontId="5" fillId="0" borderId="45" xfId="0" applyFont="1" applyBorder="1" applyAlignment="1">
      <alignment horizontal="right"/>
    </xf>
    <xf numFmtId="0" fontId="4" fillId="0" borderId="4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right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37" xfId="0" applyFont="1" applyFill="1" applyBorder="1" applyAlignment="1">
      <alignment horizontal="center" vertical="top" wrapText="1"/>
    </xf>
    <xf numFmtId="0" fontId="3" fillId="2" borderId="38" xfId="0" applyFont="1" applyFill="1" applyBorder="1"/>
    <xf numFmtId="0" fontId="3" fillId="2" borderId="4" xfId="0" applyFont="1" applyFill="1" applyBorder="1"/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74" xfId="0" applyFont="1" applyBorder="1" applyAlignment="1">
      <alignment vertical="center" wrapText="1"/>
    </xf>
    <xf numFmtId="0" fontId="3" fillId="0" borderId="66" xfId="0" applyFont="1" applyBorder="1" applyAlignment="1">
      <alignment vertical="center" wrapText="1"/>
    </xf>
    <xf numFmtId="0" fontId="8" fillId="0" borderId="70" xfId="0" applyFont="1" applyBorder="1" applyAlignment="1">
      <alignment vertical="center" wrapText="1"/>
    </xf>
    <xf numFmtId="0" fontId="8" fillId="0" borderId="7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right" vertical="center" wrapText="1"/>
    </xf>
    <xf numFmtId="0" fontId="24" fillId="0" borderId="77" xfId="0" applyFont="1" applyBorder="1" applyAlignment="1">
      <alignment vertical="center"/>
    </xf>
    <xf numFmtId="0" fontId="24" fillId="0" borderId="80" xfId="0" applyFont="1" applyBorder="1" applyAlignment="1">
      <alignment vertical="center"/>
    </xf>
    <xf numFmtId="0" fontId="25" fillId="0" borderId="78" xfId="0" applyFont="1" applyBorder="1" applyAlignment="1">
      <alignment horizontal="center" vertical="center"/>
    </xf>
    <xf numFmtId="0" fontId="25" fillId="0" borderId="82" xfId="0" applyFont="1" applyBorder="1" applyAlignment="1">
      <alignment horizontal="center" vertical="center"/>
    </xf>
    <xf numFmtId="0" fontId="25" fillId="0" borderId="79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</cellXfs>
  <cellStyles count="4">
    <cellStyle name="Ezres" xfId="2" builtinId="3"/>
    <cellStyle name="Normál" xfId="0" builtinId="0"/>
    <cellStyle name="Normál 4" xfId="3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zoomScaleNormal="100" workbookViewId="0">
      <selection sqref="A1:F1"/>
    </sheetView>
  </sheetViews>
  <sheetFormatPr defaultRowHeight="15.75"/>
  <cols>
    <col min="1" max="1" width="3.85546875" style="16" bestFit="1" customWidth="1"/>
    <col min="2" max="2" width="79.85546875" style="108" bestFit="1" customWidth="1"/>
    <col min="3" max="3" width="13.5703125" style="316" bestFit="1" customWidth="1"/>
    <col min="4" max="4" width="12.7109375" style="316" customWidth="1"/>
    <col min="5" max="5" width="13.140625" style="316" bestFit="1" customWidth="1"/>
    <col min="6" max="6" width="6.7109375" style="16" bestFit="1" customWidth="1"/>
    <col min="7" max="7" width="9.140625" style="53"/>
  </cols>
  <sheetData>
    <row r="1" spans="1:6" ht="15" customHeight="1">
      <c r="A1" s="459" t="s">
        <v>1044</v>
      </c>
      <c r="B1" s="459"/>
      <c r="C1" s="459"/>
      <c r="D1" s="459"/>
      <c r="E1" s="459"/>
      <c r="F1" s="459"/>
    </row>
    <row r="2" spans="1:6">
      <c r="A2" s="243"/>
      <c r="B2" s="244"/>
      <c r="C2" s="359"/>
      <c r="D2" s="359"/>
      <c r="E2" s="359"/>
      <c r="F2" s="243"/>
    </row>
    <row r="3" spans="1:6">
      <c r="A3" s="457" t="s">
        <v>834</v>
      </c>
      <c r="B3" s="457"/>
      <c r="C3" s="457"/>
      <c r="D3" s="457"/>
      <c r="E3" s="457"/>
      <c r="F3" s="457"/>
    </row>
    <row r="5" spans="1:6">
      <c r="A5" s="335"/>
      <c r="B5" s="155"/>
      <c r="C5" s="360"/>
      <c r="D5" s="360"/>
      <c r="E5" s="458" t="s">
        <v>116</v>
      </c>
      <c r="F5" s="458"/>
    </row>
    <row r="6" spans="1:6">
      <c r="A6" s="185" t="s">
        <v>0</v>
      </c>
      <c r="B6" s="156" t="s">
        <v>1</v>
      </c>
      <c r="C6" s="361" t="s">
        <v>2</v>
      </c>
      <c r="D6" s="361" t="s">
        <v>3</v>
      </c>
      <c r="E6" s="361" t="s">
        <v>4</v>
      </c>
      <c r="F6" s="156" t="s">
        <v>5</v>
      </c>
    </row>
    <row r="7" spans="1:6">
      <c r="A7" s="362"/>
      <c r="B7" s="229" t="s">
        <v>939</v>
      </c>
      <c r="C7" s="460" t="s">
        <v>940</v>
      </c>
      <c r="D7" s="461"/>
      <c r="E7" s="462"/>
      <c r="F7" s="193"/>
    </row>
    <row r="8" spans="1:6" ht="31.5">
      <c r="A8" s="363"/>
      <c r="B8" s="238"/>
      <c r="C8" s="364" t="s">
        <v>941</v>
      </c>
      <c r="D8" s="364" t="s">
        <v>942</v>
      </c>
      <c r="E8" s="365" t="s">
        <v>121</v>
      </c>
      <c r="F8" s="185" t="s">
        <v>10</v>
      </c>
    </row>
    <row r="9" spans="1:6">
      <c r="A9" s="366" t="s">
        <v>11</v>
      </c>
      <c r="B9" s="231" t="s">
        <v>847</v>
      </c>
      <c r="C9" s="232"/>
      <c r="D9" s="232"/>
      <c r="E9" s="232"/>
      <c r="F9" s="232"/>
    </row>
    <row r="10" spans="1:6">
      <c r="A10" s="109" t="s">
        <v>12</v>
      </c>
      <c r="B10" s="233" t="s">
        <v>51</v>
      </c>
      <c r="C10" s="234"/>
      <c r="D10" s="234"/>
      <c r="E10" s="234"/>
      <c r="F10" s="234"/>
    </row>
    <row r="11" spans="1:6">
      <c r="A11" s="109" t="s">
        <v>13</v>
      </c>
      <c r="B11" s="233" t="s">
        <v>971</v>
      </c>
      <c r="C11" s="234">
        <v>0</v>
      </c>
      <c r="D11" s="234">
        <v>0</v>
      </c>
      <c r="E11" s="234">
        <v>17</v>
      </c>
      <c r="F11" s="235"/>
    </row>
    <row r="12" spans="1:6">
      <c r="A12" s="109" t="s">
        <v>14</v>
      </c>
      <c r="B12" s="233" t="s">
        <v>961</v>
      </c>
      <c r="C12" s="234">
        <v>0</v>
      </c>
      <c r="D12" s="234">
        <v>0</v>
      </c>
      <c r="E12" s="234">
        <v>110000</v>
      </c>
      <c r="F12" s="235"/>
    </row>
    <row r="13" spans="1:6">
      <c r="A13" s="109" t="s">
        <v>15</v>
      </c>
      <c r="B13" s="236" t="s">
        <v>848</v>
      </c>
      <c r="C13" s="237">
        <v>0</v>
      </c>
      <c r="D13" s="237">
        <v>0</v>
      </c>
      <c r="E13" s="237">
        <v>560525</v>
      </c>
      <c r="F13" s="235"/>
    </row>
    <row r="14" spans="1:6">
      <c r="A14" s="109" t="s">
        <v>16</v>
      </c>
      <c r="B14" s="238" t="s">
        <v>849</v>
      </c>
      <c r="C14" s="239">
        <f>SUM(C11:C13)</f>
        <v>0</v>
      </c>
      <c r="D14" s="239">
        <f>SUM(D11:D13)</f>
        <v>0</v>
      </c>
      <c r="E14" s="239">
        <f>SUM(E11:E13)</f>
        <v>670542</v>
      </c>
      <c r="F14" s="240"/>
    </row>
    <row r="15" spans="1:6">
      <c r="A15" s="109" t="s">
        <v>17</v>
      </c>
      <c r="B15" s="367" t="s">
        <v>943</v>
      </c>
      <c r="C15" s="232"/>
      <c r="D15" s="232"/>
      <c r="E15" s="232"/>
      <c r="F15" s="235"/>
    </row>
    <row r="16" spans="1:6">
      <c r="A16" s="109" t="s">
        <v>19</v>
      </c>
      <c r="B16" s="206" t="s">
        <v>51</v>
      </c>
      <c r="C16" s="234"/>
      <c r="D16" s="234"/>
      <c r="E16" s="234"/>
      <c r="F16" s="235"/>
    </row>
    <row r="17" spans="1:6">
      <c r="A17" s="109" t="s">
        <v>18</v>
      </c>
      <c r="B17" s="206" t="s">
        <v>944</v>
      </c>
      <c r="C17" s="234">
        <v>1389421</v>
      </c>
      <c r="D17" s="234">
        <v>1389421</v>
      </c>
      <c r="E17" s="234">
        <v>1377409</v>
      </c>
      <c r="F17" s="235">
        <f t="shared" ref="F17:F67" si="0">E17/D17</f>
        <v>0.99135467219798745</v>
      </c>
    </row>
    <row r="18" spans="1:6">
      <c r="A18" s="109" t="s">
        <v>20</v>
      </c>
      <c r="B18" s="206" t="s">
        <v>945</v>
      </c>
      <c r="C18" s="234">
        <v>0</v>
      </c>
      <c r="D18" s="234">
        <v>0</v>
      </c>
      <c r="E18" s="234">
        <v>155719</v>
      </c>
      <c r="F18" s="235"/>
    </row>
    <row r="19" spans="1:6">
      <c r="A19" s="109" t="s">
        <v>21</v>
      </c>
      <c r="B19" s="368" t="s">
        <v>946</v>
      </c>
      <c r="C19" s="239">
        <f>SUM(C17:C18)</f>
        <v>1389421</v>
      </c>
      <c r="D19" s="239">
        <f t="shared" ref="D19:E19" si="1">SUM(D17:D18)</f>
        <v>1389421</v>
      </c>
      <c r="E19" s="239">
        <f t="shared" si="1"/>
        <v>1533128</v>
      </c>
      <c r="F19" s="240">
        <f t="shared" si="0"/>
        <v>1.1034294141228613</v>
      </c>
    </row>
    <row r="20" spans="1:6">
      <c r="A20" s="109" t="s">
        <v>22</v>
      </c>
      <c r="B20" s="207" t="s">
        <v>947</v>
      </c>
      <c r="C20" s="234"/>
      <c r="D20" s="234"/>
      <c r="E20" s="234"/>
      <c r="F20" s="235"/>
    </row>
    <row r="21" spans="1:6">
      <c r="A21" s="109" t="s">
        <v>23</v>
      </c>
      <c r="B21" s="206" t="s">
        <v>948</v>
      </c>
      <c r="C21" s="369"/>
      <c r="D21" s="369"/>
      <c r="E21" s="369"/>
      <c r="F21" s="235"/>
    </row>
    <row r="22" spans="1:6">
      <c r="A22" s="109" t="s">
        <v>24</v>
      </c>
      <c r="B22" s="160" t="s">
        <v>949</v>
      </c>
      <c r="C22" s="370">
        <v>39273070</v>
      </c>
      <c r="D22" s="370">
        <v>34647480</v>
      </c>
      <c r="E22" s="370">
        <v>34647480</v>
      </c>
      <c r="F22" s="371">
        <f t="shared" si="0"/>
        <v>1</v>
      </c>
    </row>
    <row r="23" spans="1:6">
      <c r="A23" s="109" t="s">
        <v>25</v>
      </c>
      <c r="B23" s="207" t="s">
        <v>979</v>
      </c>
      <c r="C23" s="369"/>
      <c r="D23" s="369"/>
      <c r="E23" s="369"/>
      <c r="F23" s="235"/>
    </row>
    <row r="24" spans="1:6">
      <c r="A24" s="109" t="s">
        <v>26</v>
      </c>
      <c r="B24" s="206" t="s">
        <v>948</v>
      </c>
      <c r="C24" s="369"/>
      <c r="D24" s="369"/>
      <c r="E24" s="369"/>
      <c r="F24" s="235"/>
    </row>
    <row r="25" spans="1:6">
      <c r="A25" s="109" t="s">
        <v>27</v>
      </c>
      <c r="B25" s="206" t="s">
        <v>951</v>
      </c>
      <c r="C25" s="369"/>
      <c r="D25" s="369"/>
      <c r="E25" s="369"/>
      <c r="F25" s="235"/>
    </row>
    <row r="26" spans="1:6">
      <c r="A26" s="109" t="s">
        <v>28</v>
      </c>
      <c r="B26" s="206" t="s">
        <v>980</v>
      </c>
      <c r="C26" s="370">
        <v>0</v>
      </c>
      <c r="D26" s="370">
        <v>0</v>
      </c>
      <c r="E26" s="370">
        <v>83696</v>
      </c>
      <c r="F26" s="374"/>
    </row>
    <row r="27" spans="1:6">
      <c r="A27" s="109" t="s">
        <v>29</v>
      </c>
      <c r="B27" s="367" t="s">
        <v>950</v>
      </c>
      <c r="C27" s="234"/>
      <c r="D27" s="234"/>
      <c r="E27" s="234"/>
      <c r="F27" s="235"/>
    </row>
    <row r="28" spans="1:6">
      <c r="A28" s="109" t="s">
        <v>30</v>
      </c>
      <c r="B28" s="206" t="s">
        <v>948</v>
      </c>
      <c r="C28" s="369"/>
      <c r="D28" s="369"/>
      <c r="E28" s="369"/>
      <c r="F28" s="235"/>
    </row>
    <row r="29" spans="1:6">
      <c r="A29" s="109" t="s">
        <v>31</v>
      </c>
      <c r="B29" s="160" t="s">
        <v>951</v>
      </c>
      <c r="C29" s="370">
        <v>3091900</v>
      </c>
      <c r="D29" s="370">
        <v>3091900</v>
      </c>
      <c r="E29" s="370">
        <v>2164577</v>
      </c>
      <c r="F29" s="371">
        <f t="shared" si="0"/>
        <v>0.70007988615414474</v>
      </c>
    </row>
    <row r="30" spans="1:6">
      <c r="A30" s="109" t="s">
        <v>32</v>
      </c>
      <c r="B30" s="367" t="s">
        <v>952</v>
      </c>
      <c r="C30" s="369"/>
      <c r="D30" s="369"/>
      <c r="E30" s="369"/>
      <c r="F30" s="235"/>
    </row>
    <row r="31" spans="1:6">
      <c r="A31" s="109" t="s">
        <v>33</v>
      </c>
      <c r="B31" s="372" t="s">
        <v>51</v>
      </c>
      <c r="C31" s="369"/>
      <c r="D31" s="369"/>
      <c r="E31" s="369"/>
      <c r="F31" s="235"/>
    </row>
    <row r="32" spans="1:6">
      <c r="A32" s="109" t="s">
        <v>34</v>
      </c>
      <c r="B32" s="372" t="s">
        <v>948</v>
      </c>
      <c r="C32" s="369"/>
      <c r="D32" s="369"/>
      <c r="E32" s="369"/>
      <c r="F32" s="235"/>
    </row>
    <row r="33" spans="1:6">
      <c r="A33" s="109" t="s">
        <v>35</v>
      </c>
      <c r="B33" s="372" t="s">
        <v>953</v>
      </c>
      <c r="C33" s="369"/>
      <c r="D33" s="369"/>
      <c r="E33" s="369"/>
      <c r="F33" s="235"/>
    </row>
    <row r="34" spans="1:6">
      <c r="A34" s="109" t="s">
        <v>36</v>
      </c>
      <c r="B34" s="378" t="s">
        <v>954</v>
      </c>
      <c r="C34" s="370">
        <v>0</v>
      </c>
      <c r="D34" s="370">
        <v>684775</v>
      </c>
      <c r="E34" s="370">
        <v>684775</v>
      </c>
      <c r="F34" s="371">
        <f t="shared" si="0"/>
        <v>1</v>
      </c>
    </row>
    <row r="35" spans="1:6">
      <c r="A35" s="109" t="s">
        <v>37</v>
      </c>
      <c r="B35" s="367" t="s">
        <v>972</v>
      </c>
      <c r="C35" s="234"/>
      <c r="D35" s="234"/>
      <c r="E35" s="234"/>
      <c r="F35" s="235"/>
    </row>
    <row r="36" spans="1:6">
      <c r="A36" s="109" t="s">
        <v>38</v>
      </c>
      <c r="B36" s="126" t="s">
        <v>955</v>
      </c>
      <c r="C36" s="234"/>
      <c r="D36" s="234"/>
      <c r="E36" s="234"/>
      <c r="F36" s="235"/>
    </row>
    <row r="37" spans="1:6">
      <c r="A37" s="109" t="s">
        <v>39</v>
      </c>
      <c r="B37" s="372" t="s">
        <v>956</v>
      </c>
      <c r="C37" s="234"/>
      <c r="D37" s="234"/>
      <c r="E37" s="234"/>
      <c r="F37" s="235"/>
    </row>
    <row r="38" spans="1:6">
      <c r="A38" s="109" t="s">
        <v>40</v>
      </c>
      <c r="B38" s="154" t="s">
        <v>957</v>
      </c>
      <c r="C38" s="370">
        <v>2352675</v>
      </c>
      <c r="D38" s="370">
        <v>2352675</v>
      </c>
      <c r="E38" s="370">
        <v>2352675</v>
      </c>
      <c r="F38" s="371">
        <f t="shared" si="0"/>
        <v>1</v>
      </c>
    </row>
    <row r="39" spans="1:6">
      <c r="A39" s="109" t="s">
        <v>41</v>
      </c>
      <c r="B39" s="367" t="s">
        <v>973</v>
      </c>
      <c r="C39" s="234"/>
      <c r="D39" s="234"/>
      <c r="E39" s="234"/>
      <c r="F39" s="235"/>
    </row>
    <row r="40" spans="1:6">
      <c r="A40" s="109" t="s">
        <v>42</v>
      </c>
      <c r="B40" s="126" t="s">
        <v>955</v>
      </c>
      <c r="C40" s="234"/>
      <c r="D40" s="234"/>
      <c r="E40" s="234"/>
      <c r="F40" s="235"/>
    </row>
    <row r="41" spans="1:6">
      <c r="A41" s="109" t="s">
        <v>56</v>
      </c>
      <c r="B41" s="372" t="s">
        <v>956</v>
      </c>
      <c r="C41" s="234"/>
      <c r="D41" s="234"/>
      <c r="E41" s="234"/>
      <c r="F41" s="235"/>
    </row>
    <row r="42" spans="1:6">
      <c r="A42" s="109" t="s">
        <v>57</v>
      </c>
      <c r="B42" s="154" t="s">
        <v>974</v>
      </c>
      <c r="C42" s="370">
        <v>0</v>
      </c>
      <c r="D42" s="370">
        <v>4879734</v>
      </c>
      <c r="E42" s="370">
        <v>4879734</v>
      </c>
      <c r="F42" s="371">
        <f t="shared" si="0"/>
        <v>1</v>
      </c>
    </row>
    <row r="43" spans="1:6">
      <c r="A43" s="109" t="s">
        <v>58</v>
      </c>
      <c r="B43" s="367" t="s">
        <v>975</v>
      </c>
      <c r="C43" s="369"/>
      <c r="D43" s="369"/>
      <c r="E43" s="369"/>
      <c r="F43" s="235"/>
    </row>
    <row r="44" spans="1:6">
      <c r="A44" s="109" t="s">
        <v>59</v>
      </c>
      <c r="B44" s="206" t="s">
        <v>948</v>
      </c>
      <c r="C44" s="369"/>
      <c r="D44" s="369"/>
      <c r="E44" s="369"/>
      <c r="F44" s="235"/>
    </row>
    <row r="45" spans="1:6">
      <c r="A45" s="109" t="s">
        <v>60</v>
      </c>
      <c r="B45" s="206" t="s">
        <v>951</v>
      </c>
      <c r="C45" s="234">
        <v>1062000</v>
      </c>
      <c r="D45" s="234">
        <v>1062000</v>
      </c>
      <c r="E45" s="234">
        <v>803000</v>
      </c>
      <c r="F45" s="235">
        <f t="shared" si="0"/>
        <v>0.75612052730696799</v>
      </c>
    </row>
    <row r="46" spans="1:6">
      <c r="A46" s="109" t="s">
        <v>61</v>
      </c>
      <c r="B46" s="41" t="s">
        <v>976</v>
      </c>
      <c r="C46" s="234">
        <v>0</v>
      </c>
      <c r="D46" s="234">
        <v>0</v>
      </c>
      <c r="E46" s="234">
        <v>80000</v>
      </c>
      <c r="F46" s="235"/>
    </row>
    <row r="47" spans="1:6">
      <c r="A47" s="109" t="s">
        <v>85</v>
      </c>
      <c r="B47" s="41" t="s">
        <v>977</v>
      </c>
      <c r="C47" s="234">
        <v>200000</v>
      </c>
      <c r="D47" s="234">
        <v>200000</v>
      </c>
      <c r="E47" s="234">
        <v>0</v>
      </c>
      <c r="F47" s="235">
        <f t="shared" si="0"/>
        <v>0</v>
      </c>
    </row>
    <row r="48" spans="1:6">
      <c r="A48" s="109" t="s">
        <v>86</v>
      </c>
      <c r="B48" s="379" t="s">
        <v>978</v>
      </c>
      <c r="C48" s="239">
        <f>SUM(C45:C47)</f>
        <v>1262000</v>
      </c>
      <c r="D48" s="239">
        <f t="shared" ref="D48:E48" si="2">SUM(D45:D47)</f>
        <v>1262000</v>
      </c>
      <c r="E48" s="239">
        <f t="shared" si="2"/>
        <v>883000</v>
      </c>
      <c r="F48" s="240">
        <f t="shared" si="0"/>
        <v>0.69968304278922344</v>
      </c>
    </row>
    <row r="49" spans="1:6">
      <c r="A49" s="109" t="s">
        <v>87</v>
      </c>
      <c r="B49" s="373" t="s">
        <v>958</v>
      </c>
      <c r="C49" s="369"/>
      <c r="D49" s="369"/>
      <c r="E49" s="369"/>
      <c r="F49" s="235"/>
    </row>
    <row r="50" spans="1:6">
      <c r="A50" s="109" t="s">
        <v>88</v>
      </c>
      <c r="B50" s="372" t="s">
        <v>959</v>
      </c>
      <c r="C50" s="369"/>
      <c r="D50" s="369"/>
      <c r="E50" s="369"/>
      <c r="F50" s="235"/>
    </row>
    <row r="51" spans="1:6">
      <c r="A51" s="109" t="s">
        <v>89</v>
      </c>
      <c r="B51" s="372" t="s">
        <v>948</v>
      </c>
      <c r="C51" s="369"/>
      <c r="D51" s="369"/>
      <c r="E51" s="369"/>
      <c r="F51" s="235"/>
    </row>
    <row r="52" spans="1:6">
      <c r="A52" s="109" t="s">
        <v>90</v>
      </c>
      <c r="B52" s="372" t="s">
        <v>951</v>
      </c>
      <c r="C52" s="369"/>
      <c r="D52" s="369"/>
      <c r="E52" s="369"/>
      <c r="F52" s="235"/>
    </row>
    <row r="53" spans="1:6">
      <c r="A53" s="109" t="s">
        <v>91</v>
      </c>
      <c r="B53" s="378" t="s">
        <v>960</v>
      </c>
      <c r="C53" s="370">
        <v>0</v>
      </c>
      <c r="D53" s="370">
        <v>139466</v>
      </c>
      <c r="E53" s="370">
        <v>139466</v>
      </c>
      <c r="F53" s="371">
        <f t="shared" si="0"/>
        <v>1</v>
      </c>
    </row>
    <row r="54" spans="1:6">
      <c r="A54" s="109" t="s">
        <v>92</v>
      </c>
      <c r="B54" s="207" t="s">
        <v>962</v>
      </c>
      <c r="C54" s="234"/>
      <c r="D54" s="234"/>
      <c r="E54" s="234"/>
      <c r="F54" s="235"/>
    </row>
    <row r="55" spans="1:6">
      <c r="A55" s="109" t="s">
        <v>93</v>
      </c>
      <c r="B55" s="206" t="s">
        <v>51</v>
      </c>
      <c r="C55" s="234"/>
      <c r="D55" s="234"/>
      <c r="E55" s="234"/>
      <c r="F55" s="235"/>
    </row>
    <row r="56" spans="1:6">
      <c r="A56" s="109" t="s">
        <v>94</v>
      </c>
      <c r="B56" s="160" t="s">
        <v>963</v>
      </c>
      <c r="C56" s="370">
        <v>1656600</v>
      </c>
      <c r="D56" s="370">
        <v>1656600</v>
      </c>
      <c r="E56" s="380">
        <v>1785815</v>
      </c>
      <c r="F56" s="371">
        <f t="shared" si="0"/>
        <v>1.0780001207292045</v>
      </c>
    </row>
    <row r="57" spans="1:6">
      <c r="A57" s="109" t="s">
        <v>95</v>
      </c>
      <c r="B57" s="367" t="s">
        <v>964</v>
      </c>
      <c r="C57" s="375"/>
      <c r="D57" s="375"/>
      <c r="E57" s="369"/>
      <c r="F57" s="235"/>
    </row>
    <row r="58" spans="1:6">
      <c r="A58" s="109" t="s">
        <v>96</v>
      </c>
      <c r="B58" s="206" t="s">
        <v>45</v>
      </c>
      <c r="C58" s="234"/>
      <c r="D58" s="234"/>
      <c r="E58" s="234"/>
      <c r="F58" s="235"/>
    </row>
    <row r="59" spans="1:6">
      <c r="A59" s="109" t="s">
        <v>97</v>
      </c>
      <c r="B59" s="206" t="s">
        <v>965</v>
      </c>
      <c r="C59" s="234">
        <v>4500000</v>
      </c>
      <c r="D59" s="234">
        <v>7679577</v>
      </c>
      <c r="E59" s="234">
        <v>7631374</v>
      </c>
      <c r="F59" s="235">
        <f t="shared" si="0"/>
        <v>0.99372322199516983</v>
      </c>
    </row>
    <row r="60" spans="1:6">
      <c r="A60" s="109" t="s">
        <v>98</v>
      </c>
      <c r="B60" s="206" t="s">
        <v>966</v>
      </c>
      <c r="C60" s="234">
        <v>1000000</v>
      </c>
      <c r="D60" s="234">
        <v>1000000</v>
      </c>
      <c r="E60" s="234">
        <v>0</v>
      </c>
      <c r="F60" s="235">
        <f t="shared" si="0"/>
        <v>0</v>
      </c>
    </row>
    <row r="61" spans="1:6">
      <c r="A61" s="109" t="s">
        <v>99</v>
      </c>
      <c r="B61" s="160" t="s">
        <v>967</v>
      </c>
      <c r="C61" s="234">
        <v>2500000</v>
      </c>
      <c r="D61" s="234">
        <v>2500000</v>
      </c>
      <c r="E61" s="237">
        <v>2104289</v>
      </c>
      <c r="F61" s="235">
        <f t="shared" si="0"/>
        <v>0.84171560000000001</v>
      </c>
    </row>
    <row r="62" spans="1:6">
      <c r="A62" s="109" t="s">
        <v>100</v>
      </c>
      <c r="B62" s="368" t="s">
        <v>968</v>
      </c>
      <c r="C62" s="239">
        <f>SUM(C59:C61)</f>
        <v>8000000</v>
      </c>
      <c r="D62" s="239">
        <f t="shared" ref="D62:E62" si="3">SUM(D59:D61)</f>
        <v>11179577</v>
      </c>
      <c r="E62" s="239">
        <f t="shared" si="3"/>
        <v>9735663</v>
      </c>
      <c r="F62" s="240">
        <f t="shared" si="0"/>
        <v>0.87084359274058398</v>
      </c>
    </row>
    <row r="63" spans="1:6">
      <c r="A63" s="109" t="s">
        <v>101</v>
      </c>
      <c r="B63" s="368" t="s">
        <v>852</v>
      </c>
      <c r="C63" s="269">
        <f>SUM(C62,C56,C53,C48,C42,C38,C34,C29,C26,C22,C19,C14)</f>
        <v>57025666</v>
      </c>
      <c r="D63" s="269">
        <f t="shared" ref="D63:E63" si="4">SUM(D62,D56,D53,D48,D42,D38,D34,D29,D26,D22,D19,D14)</f>
        <v>61283628</v>
      </c>
      <c r="E63" s="269">
        <f t="shared" si="4"/>
        <v>59560551</v>
      </c>
      <c r="F63" s="240">
        <f t="shared" si="0"/>
        <v>0.97188356733710346</v>
      </c>
    </row>
    <row r="64" spans="1:6" s="53" customFormat="1">
      <c r="A64" s="109" t="s">
        <v>459</v>
      </c>
      <c r="B64" s="376" t="s">
        <v>969</v>
      </c>
      <c r="C64" s="232">
        <v>11059309</v>
      </c>
      <c r="D64" s="232">
        <v>11059308</v>
      </c>
      <c r="E64" s="232">
        <v>11059308</v>
      </c>
      <c r="F64" s="235">
        <f t="shared" si="0"/>
        <v>1</v>
      </c>
    </row>
    <row r="65" spans="1:6" s="53" customFormat="1">
      <c r="A65" s="109" t="s">
        <v>460</v>
      </c>
      <c r="B65" s="160" t="s">
        <v>833</v>
      </c>
      <c r="C65" s="237">
        <v>0</v>
      </c>
      <c r="D65" s="234">
        <v>4485366</v>
      </c>
      <c r="E65" s="237">
        <v>5638633</v>
      </c>
      <c r="F65" s="235">
        <f t="shared" si="0"/>
        <v>1.2571177023235116</v>
      </c>
    </row>
    <row r="66" spans="1:6" s="53" customFormat="1">
      <c r="A66" s="109" t="s">
        <v>461</v>
      </c>
      <c r="B66" s="368" t="s">
        <v>970</v>
      </c>
      <c r="C66" s="239">
        <f>SUM(C64:C65)</f>
        <v>11059309</v>
      </c>
      <c r="D66" s="239">
        <f t="shared" ref="D66:E66" si="5">SUM(D64:D65)</f>
        <v>15544674</v>
      </c>
      <c r="E66" s="239">
        <f t="shared" si="5"/>
        <v>16697941</v>
      </c>
      <c r="F66" s="240">
        <f t="shared" si="0"/>
        <v>1.0741904912254834</v>
      </c>
    </row>
    <row r="67" spans="1:6">
      <c r="A67" s="377" t="s">
        <v>462</v>
      </c>
      <c r="B67" s="368" t="s">
        <v>250</v>
      </c>
      <c r="C67" s="239">
        <f>SUM(C66,C63)</f>
        <v>68084975</v>
      </c>
      <c r="D67" s="239">
        <f t="shared" ref="D67:E67" si="6">SUM(D66,D63)</f>
        <v>76828302</v>
      </c>
      <c r="E67" s="239">
        <f t="shared" si="6"/>
        <v>76258492</v>
      </c>
      <c r="F67" s="240">
        <f t="shared" si="0"/>
        <v>0.99258333211633387</v>
      </c>
    </row>
    <row r="69" spans="1:6">
      <c r="B69" s="121" t="s">
        <v>561</v>
      </c>
      <c r="C69" s="100"/>
    </row>
    <row r="70" spans="1:6">
      <c r="B70" s="106"/>
      <c r="C70" s="100"/>
    </row>
    <row r="71" spans="1:6">
      <c r="B71" s="16" t="s">
        <v>573</v>
      </c>
      <c r="C71" s="122">
        <v>12446257</v>
      </c>
    </row>
    <row r="72" spans="1:6" ht="16.5" thickBot="1">
      <c r="B72" s="123" t="s">
        <v>574</v>
      </c>
      <c r="C72" s="124" t="s">
        <v>1043</v>
      </c>
    </row>
    <row r="73" spans="1:6">
      <c r="B73" s="16" t="s">
        <v>575</v>
      </c>
      <c r="C73" s="122">
        <v>17309331</v>
      </c>
    </row>
  </sheetData>
  <mergeCells count="4">
    <mergeCell ref="A3:F3"/>
    <mergeCell ref="E5:F5"/>
    <mergeCell ref="A1:F1"/>
    <mergeCell ref="C7:E7"/>
  </mergeCells>
  <phoneticPr fontId="18" type="noConversion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zoomScaleNormal="100" workbookViewId="0">
      <selection sqref="A1:F1"/>
    </sheetView>
  </sheetViews>
  <sheetFormatPr defaultRowHeight="15"/>
  <cols>
    <col min="1" max="1" width="3.85546875" style="98" bestFit="1" customWidth="1"/>
    <col min="2" max="2" width="47.5703125" style="1" bestFit="1" customWidth="1"/>
    <col min="3" max="3" width="13.5703125" bestFit="1" customWidth="1"/>
    <col min="4" max="5" width="11.28515625" style="53" bestFit="1" customWidth="1"/>
    <col min="6" max="6" width="6.28515625" style="53" bestFit="1" customWidth="1"/>
    <col min="7" max="7" width="9.140625" style="53"/>
  </cols>
  <sheetData>
    <row r="1" spans="1:6" ht="15" customHeight="1">
      <c r="A1" s="465" t="s">
        <v>1045</v>
      </c>
      <c r="B1" s="465"/>
      <c r="C1" s="465"/>
      <c r="D1" s="465"/>
      <c r="E1" s="465"/>
      <c r="F1" s="465"/>
    </row>
    <row r="2" spans="1:6" ht="15.75">
      <c r="A2" s="132"/>
      <c r="B2" s="132"/>
      <c r="C2" s="132"/>
      <c r="D2" s="132"/>
      <c r="E2" s="132"/>
      <c r="F2" s="132"/>
    </row>
    <row r="3" spans="1:6" ht="15.75">
      <c r="A3" s="463" t="s">
        <v>576</v>
      </c>
      <c r="B3" s="463"/>
      <c r="C3" s="463"/>
      <c r="D3" s="463"/>
      <c r="E3" s="463"/>
      <c r="F3" s="463"/>
    </row>
    <row r="4" spans="1:6" ht="15.75">
      <c r="A4" s="133"/>
      <c r="B4" s="133"/>
      <c r="C4" s="133"/>
      <c r="D4" s="133"/>
      <c r="E4" s="133"/>
      <c r="F4" s="133"/>
    </row>
    <row r="5" spans="1:6" ht="15.75">
      <c r="A5" s="2"/>
      <c r="B5" s="2"/>
      <c r="C5" s="2"/>
      <c r="D5" s="2"/>
      <c r="E5" s="464" t="s">
        <v>116</v>
      </c>
      <c r="F5" s="464"/>
    </row>
    <row r="6" spans="1:6" ht="15.7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ht="15.75">
      <c r="A7" s="471"/>
      <c r="B7" s="469" t="s">
        <v>6</v>
      </c>
      <c r="C7" s="466" t="s">
        <v>844</v>
      </c>
      <c r="D7" s="467"/>
      <c r="E7" s="468"/>
      <c r="F7" s="5"/>
    </row>
    <row r="8" spans="1:6" ht="31.5">
      <c r="A8" s="472"/>
      <c r="B8" s="470"/>
      <c r="C8" s="6" t="s">
        <v>7</v>
      </c>
      <c r="D8" s="6" t="s">
        <v>8</v>
      </c>
      <c r="E8" s="6" t="s">
        <v>9</v>
      </c>
      <c r="F8" s="6" t="s">
        <v>10</v>
      </c>
    </row>
    <row r="9" spans="1:6" ht="15.75">
      <c r="A9" s="241" t="s">
        <v>11</v>
      </c>
      <c r="B9" s="231" t="s">
        <v>850</v>
      </c>
      <c r="C9" s="232"/>
      <c r="D9" s="232"/>
      <c r="E9" s="232"/>
      <c r="F9" s="232"/>
    </row>
    <row r="10" spans="1:6" ht="15.75">
      <c r="A10" s="230" t="s">
        <v>12</v>
      </c>
      <c r="B10" s="233" t="s">
        <v>51</v>
      </c>
      <c r="C10" s="234"/>
      <c r="D10" s="234"/>
      <c r="E10" s="234"/>
      <c r="F10" s="234"/>
    </row>
    <row r="11" spans="1:6" ht="15.75">
      <c r="A11" s="230" t="s">
        <v>13</v>
      </c>
      <c r="B11" s="236" t="s">
        <v>851</v>
      </c>
      <c r="C11" s="237">
        <v>0</v>
      </c>
      <c r="D11" s="237">
        <v>0</v>
      </c>
      <c r="E11" s="237">
        <v>195179</v>
      </c>
      <c r="F11" s="235"/>
    </row>
    <row r="12" spans="1:6" ht="15.75">
      <c r="A12" s="230" t="s">
        <v>14</v>
      </c>
      <c r="B12" s="88" t="s">
        <v>852</v>
      </c>
      <c r="C12" s="8">
        <f>SUM(C11)</f>
        <v>0</v>
      </c>
      <c r="D12" s="8">
        <f t="shared" ref="D12:E12" si="0">SUM(D11)</f>
        <v>0</v>
      </c>
      <c r="E12" s="8">
        <f t="shared" si="0"/>
        <v>195179</v>
      </c>
      <c r="F12" s="131"/>
    </row>
    <row r="13" spans="1:6" ht="15.75">
      <c r="A13" s="230" t="s">
        <v>15</v>
      </c>
      <c r="B13" s="190" t="s">
        <v>570</v>
      </c>
      <c r="C13" s="25">
        <v>37510</v>
      </c>
      <c r="D13" s="25">
        <v>37510</v>
      </c>
      <c r="E13" s="25">
        <v>37510</v>
      </c>
      <c r="F13" s="130">
        <f t="shared" ref="F13:F16" si="1">E13/D13</f>
        <v>1</v>
      </c>
    </row>
    <row r="14" spans="1:6" ht="15.75">
      <c r="A14" s="230" t="s">
        <v>16</v>
      </c>
      <c r="B14" s="190" t="s">
        <v>571</v>
      </c>
      <c r="C14" s="25">
        <v>16083907</v>
      </c>
      <c r="D14" s="25">
        <v>16083907</v>
      </c>
      <c r="E14" s="25">
        <v>5890227</v>
      </c>
      <c r="F14" s="130">
        <f t="shared" si="1"/>
        <v>0.36621866813828258</v>
      </c>
    </row>
    <row r="15" spans="1:6" ht="15.75">
      <c r="A15" s="230" t="s">
        <v>17</v>
      </c>
      <c r="B15" s="88" t="s">
        <v>572</v>
      </c>
      <c r="C15" s="8">
        <f>SUM(C13:C14)</f>
        <v>16121417</v>
      </c>
      <c r="D15" s="8">
        <f t="shared" ref="D15:E15" si="2">SUM(D13:D14)</f>
        <v>16121417</v>
      </c>
      <c r="E15" s="8">
        <f t="shared" si="2"/>
        <v>5927737</v>
      </c>
      <c r="F15" s="131">
        <f t="shared" si="1"/>
        <v>0.36769329892031205</v>
      </c>
    </row>
    <row r="16" spans="1:6" ht="15.75">
      <c r="A16" s="242" t="s">
        <v>19</v>
      </c>
      <c r="B16" s="192" t="s">
        <v>250</v>
      </c>
      <c r="C16" s="90">
        <f>SUM(C12,C15)</f>
        <v>16121417</v>
      </c>
      <c r="D16" s="90">
        <f>SUM(D12,D15)</f>
        <v>16121417</v>
      </c>
      <c r="E16" s="90">
        <f>SUM(E12,E15)</f>
        <v>6122916</v>
      </c>
      <c r="F16" s="191">
        <f t="shared" si="1"/>
        <v>0.3798001131042017</v>
      </c>
    </row>
    <row r="17" spans="1:6" ht="15.75">
      <c r="A17" s="99"/>
      <c r="B17" s="12"/>
      <c r="C17" s="11"/>
      <c r="D17" s="16"/>
      <c r="E17" s="16"/>
      <c r="F17" s="16"/>
    </row>
    <row r="18" spans="1:6" ht="15.75">
      <c r="A18" s="99"/>
      <c r="B18" s="121" t="s">
        <v>561</v>
      </c>
      <c r="C18" s="100"/>
      <c r="D18" s="16"/>
      <c r="E18" s="16"/>
      <c r="F18" s="16"/>
    </row>
    <row r="19" spans="1:6" ht="15.75">
      <c r="A19" s="99"/>
      <c r="B19" s="106"/>
      <c r="C19" s="100"/>
      <c r="D19" s="16"/>
      <c r="E19" s="16"/>
      <c r="F19" s="16"/>
    </row>
    <row r="20" spans="1:6" ht="15.75">
      <c r="A20" s="99"/>
      <c r="B20" s="16" t="s">
        <v>573</v>
      </c>
      <c r="C20" s="122">
        <v>37510</v>
      </c>
      <c r="D20" s="16"/>
      <c r="E20" s="16"/>
      <c r="F20" s="16"/>
    </row>
    <row r="21" spans="1:6" ht="16.5" thickBot="1">
      <c r="A21" s="99"/>
      <c r="B21" s="123" t="s">
        <v>574</v>
      </c>
      <c r="C21" s="124" t="s">
        <v>577</v>
      </c>
      <c r="D21" s="16"/>
      <c r="E21" s="16"/>
      <c r="F21" s="16"/>
    </row>
    <row r="22" spans="1:6" ht="15.75">
      <c r="A22" s="99"/>
      <c r="B22" s="16" t="s">
        <v>575</v>
      </c>
      <c r="C22" s="122">
        <v>83696</v>
      </c>
      <c r="D22" s="16"/>
      <c r="E22" s="16"/>
      <c r="F22" s="16"/>
    </row>
    <row r="23" spans="1:6" ht="15.75">
      <c r="A23" s="99"/>
      <c r="B23" s="12"/>
      <c r="C23" s="11"/>
      <c r="D23" s="16"/>
      <c r="E23" s="16"/>
      <c r="F23" s="16"/>
    </row>
    <row r="24" spans="1:6" ht="15.75">
      <c r="A24" s="99"/>
      <c r="B24" s="12"/>
      <c r="C24" s="11"/>
      <c r="D24" s="16"/>
      <c r="E24" s="16"/>
      <c r="F24" s="16"/>
    </row>
    <row r="25" spans="1:6" ht="15.75">
      <c r="A25" s="99"/>
      <c r="B25" s="12"/>
      <c r="C25" s="11"/>
      <c r="D25" s="16"/>
      <c r="E25" s="16"/>
      <c r="F25" s="16"/>
    </row>
    <row r="26" spans="1:6" ht="15.75">
      <c r="A26" s="99"/>
      <c r="B26" s="12"/>
      <c r="C26" s="11"/>
      <c r="D26" s="16"/>
      <c r="E26" s="16"/>
      <c r="F26" s="16"/>
    </row>
    <row r="27" spans="1:6" ht="15.75">
      <c r="A27" s="99"/>
      <c r="B27" s="12"/>
      <c r="C27" s="11"/>
      <c r="D27" s="16"/>
      <c r="E27" s="16"/>
      <c r="F27" s="16"/>
    </row>
  </sheetData>
  <mergeCells count="6">
    <mergeCell ref="A3:F3"/>
    <mergeCell ref="E5:F5"/>
    <mergeCell ref="A1:F1"/>
    <mergeCell ref="C7:E7"/>
    <mergeCell ref="B7:B8"/>
    <mergeCell ref="A7:A8"/>
  </mergeCells>
  <phoneticPr fontId="18" type="noConversion"/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2"/>
  <sheetViews>
    <sheetView zoomScale="90" zoomScaleNormal="90" workbookViewId="0">
      <selection sqref="A1:R1"/>
    </sheetView>
  </sheetViews>
  <sheetFormatPr defaultRowHeight="15.75"/>
  <cols>
    <col min="1" max="1" width="4" style="306" customWidth="1"/>
    <col min="2" max="2" width="52.7109375" style="246" bestFit="1" customWidth="1"/>
    <col min="3" max="5" width="13.28515625" style="246" bestFit="1" customWidth="1"/>
    <col min="6" max="6" width="6.28515625" style="246" bestFit="1" customWidth="1"/>
    <col min="7" max="9" width="12.42578125" style="246" bestFit="1" customWidth="1"/>
    <col min="10" max="10" width="6.28515625" style="246" bestFit="1" customWidth="1"/>
    <col min="11" max="13" width="11.28515625" style="246" bestFit="1" customWidth="1"/>
    <col min="14" max="14" width="6.28515625" style="246" bestFit="1" customWidth="1"/>
    <col min="15" max="17" width="12.42578125" style="246" bestFit="1" customWidth="1"/>
    <col min="18" max="18" width="6.28515625" style="246" bestFit="1" customWidth="1"/>
    <col min="19" max="21" width="14.28515625" style="155" bestFit="1" customWidth="1"/>
    <col min="22" max="16384" width="9.140625" style="155"/>
  </cols>
  <sheetData>
    <row r="1" spans="1:21" ht="15" customHeight="1">
      <c r="A1" s="459" t="s">
        <v>1046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13"/>
      <c r="T1" s="13"/>
    </row>
    <row r="2" spans="1:21" ht="15" customHeight="1">
      <c r="A2" s="243"/>
      <c r="B2" s="244"/>
      <c r="C2" s="244"/>
      <c r="D2" s="244"/>
      <c r="E2" s="244"/>
      <c r="F2" s="244"/>
      <c r="G2" s="244"/>
      <c r="H2" s="245"/>
      <c r="I2" s="245"/>
      <c r="J2" s="245"/>
      <c r="K2" s="245"/>
      <c r="L2" s="245"/>
      <c r="M2" s="245"/>
      <c r="S2" s="13"/>
      <c r="T2" s="13"/>
    </row>
    <row r="3" spans="1:21">
      <c r="A3" s="457" t="s">
        <v>1041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  <c r="P3" s="457"/>
      <c r="Q3" s="457"/>
      <c r="R3" s="457"/>
      <c r="S3" s="14"/>
      <c r="T3" s="14"/>
    </row>
    <row r="4" spans="1:21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38"/>
      <c r="O4" s="238"/>
      <c r="P4" s="238"/>
      <c r="Q4" s="238"/>
      <c r="R4" s="238"/>
    </row>
    <row r="5" spans="1:21" ht="16.5" thickBot="1">
      <c r="A5" s="245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N5" s="229"/>
      <c r="O5" s="229"/>
      <c r="P5" s="229"/>
      <c r="Q5" s="479" t="s">
        <v>116</v>
      </c>
      <c r="R5" s="479"/>
    </row>
    <row r="6" spans="1:21">
      <c r="A6" s="247"/>
      <c r="B6" s="248" t="s">
        <v>0</v>
      </c>
      <c r="C6" s="249" t="s">
        <v>1</v>
      </c>
      <c r="D6" s="250" t="s">
        <v>2</v>
      </c>
      <c r="E6" s="250" t="s">
        <v>3</v>
      </c>
      <c r="F6" s="251" t="s">
        <v>4</v>
      </c>
      <c r="G6" s="252" t="s">
        <v>5</v>
      </c>
      <c r="H6" s="250" t="s">
        <v>102</v>
      </c>
      <c r="I6" s="250" t="s">
        <v>103</v>
      </c>
      <c r="J6" s="251" t="s">
        <v>104</v>
      </c>
      <c r="K6" s="250" t="s">
        <v>105</v>
      </c>
      <c r="L6" s="250" t="s">
        <v>106</v>
      </c>
      <c r="M6" s="250" t="s">
        <v>107</v>
      </c>
      <c r="N6" s="251" t="s">
        <v>108</v>
      </c>
      <c r="O6" s="252" t="s">
        <v>109</v>
      </c>
      <c r="P6" s="250" t="s">
        <v>110</v>
      </c>
      <c r="Q6" s="250" t="s">
        <v>111</v>
      </c>
      <c r="R6" s="251" t="s">
        <v>112</v>
      </c>
    </row>
    <row r="7" spans="1:21" s="157" customFormat="1">
      <c r="A7" s="253"/>
      <c r="B7" s="254"/>
      <c r="C7" s="473" t="s">
        <v>853</v>
      </c>
      <c r="D7" s="474"/>
      <c r="E7" s="474"/>
      <c r="F7" s="475"/>
      <c r="G7" s="476" t="s">
        <v>854</v>
      </c>
      <c r="H7" s="477"/>
      <c r="I7" s="477"/>
      <c r="J7" s="478"/>
      <c r="K7" s="477" t="s">
        <v>855</v>
      </c>
      <c r="L7" s="477"/>
      <c r="M7" s="477"/>
      <c r="N7" s="478"/>
      <c r="O7" s="476" t="s">
        <v>856</v>
      </c>
      <c r="P7" s="477"/>
      <c r="Q7" s="477"/>
      <c r="R7" s="478"/>
    </row>
    <row r="8" spans="1:21">
      <c r="A8" s="253"/>
      <c r="B8" s="254" t="s">
        <v>857</v>
      </c>
      <c r="C8" s="255" t="s">
        <v>858</v>
      </c>
      <c r="D8" s="256" t="s">
        <v>859</v>
      </c>
      <c r="E8" s="256" t="s">
        <v>565</v>
      </c>
      <c r="F8" s="257" t="s">
        <v>10</v>
      </c>
      <c r="G8" s="258" t="s">
        <v>858</v>
      </c>
      <c r="H8" s="256" t="s">
        <v>859</v>
      </c>
      <c r="I8" s="256" t="s">
        <v>565</v>
      </c>
      <c r="J8" s="257" t="s">
        <v>10</v>
      </c>
      <c r="K8" s="256" t="s">
        <v>858</v>
      </c>
      <c r="L8" s="256" t="s">
        <v>859</v>
      </c>
      <c r="M8" s="256" t="s">
        <v>565</v>
      </c>
      <c r="N8" s="257" t="s">
        <v>10</v>
      </c>
      <c r="O8" s="258" t="s">
        <v>858</v>
      </c>
      <c r="P8" s="256" t="s">
        <v>859</v>
      </c>
      <c r="Q8" s="256" t="s">
        <v>565</v>
      </c>
      <c r="R8" s="257" t="s">
        <v>10</v>
      </c>
    </row>
    <row r="9" spans="1:21">
      <c r="A9" s="259" t="s">
        <v>11</v>
      </c>
      <c r="B9" s="260" t="s">
        <v>860</v>
      </c>
      <c r="C9" s="261">
        <v>9724658</v>
      </c>
      <c r="D9" s="262">
        <v>10247200</v>
      </c>
      <c r="E9" s="262">
        <v>9777518</v>
      </c>
      <c r="F9" s="263">
        <f>E9/D9</f>
        <v>0.95416484503083765</v>
      </c>
      <c r="G9" s="264">
        <v>5887460</v>
      </c>
      <c r="H9" s="262">
        <v>6004197</v>
      </c>
      <c r="I9" s="262">
        <v>5819658</v>
      </c>
      <c r="J9" s="263">
        <f>I9/H9</f>
        <v>0.96926499913310638</v>
      </c>
      <c r="K9" s="262">
        <v>1030306</v>
      </c>
      <c r="L9" s="262">
        <v>1078478</v>
      </c>
      <c r="M9" s="262">
        <v>960075</v>
      </c>
      <c r="N9" s="263">
        <f>M9/L9</f>
        <v>0.89021287406882665</v>
      </c>
      <c r="O9" s="264">
        <v>2806892</v>
      </c>
      <c r="P9" s="262">
        <v>3164525</v>
      </c>
      <c r="Q9" s="262">
        <v>2997785</v>
      </c>
      <c r="R9" s="263">
        <f>Q9/P9</f>
        <v>0.94730962782724104</v>
      </c>
      <c r="S9" s="387"/>
      <c r="T9" s="387"/>
      <c r="U9" s="387"/>
    </row>
    <row r="10" spans="1:21">
      <c r="A10" s="265" t="s">
        <v>12</v>
      </c>
      <c r="B10" s="266" t="s">
        <v>64</v>
      </c>
      <c r="C10" s="261">
        <v>406400</v>
      </c>
      <c r="D10" s="262">
        <v>406400</v>
      </c>
      <c r="E10" s="262">
        <v>203514</v>
      </c>
      <c r="F10" s="263">
        <f t="shared" ref="F10:F54" si="0">E10/D10</f>
        <v>0.50077263779527559</v>
      </c>
      <c r="G10" s="264">
        <v>0</v>
      </c>
      <c r="H10" s="262">
        <v>0</v>
      </c>
      <c r="I10" s="262">
        <v>0</v>
      </c>
      <c r="J10" s="263"/>
      <c r="K10" s="262">
        <v>0</v>
      </c>
      <c r="L10" s="262">
        <v>0</v>
      </c>
      <c r="M10" s="262">
        <v>0</v>
      </c>
      <c r="N10" s="263"/>
      <c r="O10" s="261">
        <v>406400</v>
      </c>
      <c r="P10" s="262">
        <v>406400</v>
      </c>
      <c r="Q10" s="262">
        <v>203514</v>
      </c>
      <c r="R10" s="263">
        <f t="shared" ref="R10:R25" si="1">Q10/P10</f>
        <v>0.50077263779527559</v>
      </c>
      <c r="S10" s="387"/>
      <c r="T10" s="387"/>
      <c r="U10" s="387"/>
    </row>
    <row r="11" spans="1:21">
      <c r="A11" s="265" t="s">
        <v>13</v>
      </c>
      <c r="B11" s="266" t="s">
        <v>861</v>
      </c>
      <c r="C11" s="261">
        <v>0</v>
      </c>
      <c r="D11" s="262">
        <v>305272</v>
      </c>
      <c r="E11" s="262">
        <v>387695</v>
      </c>
      <c r="F11" s="263">
        <f t="shared" si="0"/>
        <v>1.2699985586624387</v>
      </c>
      <c r="G11" s="264">
        <v>0</v>
      </c>
      <c r="H11" s="262">
        <v>0</v>
      </c>
      <c r="I11" s="262">
        <v>0</v>
      </c>
      <c r="J11" s="263"/>
      <c r="K11" s="262">
        <v>0</v>
      </c>
      <c r="L11" s="262">
        <v>0</v>
      </c>
      <c r="M11" s="262">
        <v>0</v>
      </c>
      <c r="N11" s="263"/>
      <c r="O11" s="261">
        <v>0</v>
      </c>
      <c r="P11" s="262">
        <v>305272</v>
      </c>
      <c r="Q11" s="262">
        <v>387695</v>
      </c>
      <c r="R11" s="263">
        <f t="shared" si="1"/>
        <v>1.2699985586624387</v>
      </c>
      <c r="S11" s="387"/>
      <c r="T11" s="387"/>
      <c r="U11" s="387"/>
    </row>
    <row r="12" spans="1:21" s="159" customFormat="1">
      <c r="A12" s="265" t="s">
        <v>14</v>
      </c>
      <c r="B12" s="266" t="s">
        <v>65</v>
      </c>
      <c r="C12" s="261">
        <v>3338650</v>
      </c>
      <c r="D12" s="262">
        <v>3338650</v>
      </c>
      <c r="E12" s="262">
        <v>2499757</v>
      </c>
      <c r="F12" s="263">
        <f t="shared" si="0"/>
        <v>0.74873287107064235</v>
      </c>
      <c r="G12" s="261">
        <v>2985080</v>
      </c>
      <c r="H12" s="262">
        <v>2985080</v>
      </c>
      <c r="I12" s="262">
        <v>2153156</v>
      </c>
      <c r="J12" s="263">
        <f t="shared" ref="J12:J25" si="2">I12/H12</f>
        <v>0.72130596164926908</v>
      </c>
      <c r="K12" s="262">
        <v>226570</v>
      </c>
      <c r="L12" s="262">
        <v>226570</v>
      </c>
      <c r="M12" s="262">
        <v>183494</v>
      </c>
      <c r="N12" s="263">
        <f t="shared" ref="N12:N25" si="3">M12/L12</f>
        <v>0.80987774197819662</v>
      </c>
      <c r="O12" s="264">
        <v>127000</v>
      </c>
      <c r="P12" s="262">
        <v>127000</v>
      </c>
      <c r="Q12" s="262">
        <v>163107</v>
      </c>
      <c r="R12" s="263">
        <f t="shared" si="1"/>
        <v>1.2843070866141733</v>
      </c>
      <c r="S12" s="387"/>
      <c r="T12" s="387"/>
      <c r="U12" s="387"/>
    </row>
    <row r="13" spans="1:21" s="159" customFormat="1">
      <c r="A13" s="265" t="s">
        <v>15</v>
      </c>
      <c r="B13" s="266" t="s">
        <v>862</v>
      </c>
      <c r="C13" s="261">
        <v>317500</v>
      </c>
      <c r="D13" s="262">
        <v>466090</v>
      </c>
      <c r="E13" s="262">
        <v>422003</v>
      </c>
      <c r="F13" s="263">
        <f t="shared" si="0"/>
        <v>0.90541097212984611</v>
      </c>
      <c r="G13" s="264">
        <v>0</v>
      </c>
      <c r="H13" s="262">
        <v>0</v>
      </c>
      <c r="I13" s="262">
        <v>0</v>
      </c>
      <c r="J13" s="263"/>
      <c r="K13" s="262">
        <v>0</v>
      </c>
      <c r="L13" s="262">
        <v>0</v>
      </c>
      <c r="M13" s="262">
        <v>0</v>
      </c>
      <c r="N13" s="263"/>
      <c r="O13" s="261">
        <v>317500</v>
      </c>
      <c r="P13" s="262">
        <v>466090</v>
      </c>
      <c r="Q13" s="262">
        <v>422003</v>
      </c>
      <c r="R13" s="263">
        <f t="shared" si="1"/>
        <v>0.90541097212984611</v>
      </c>
      <c r="S13" s="387"/>
      <c r="T13" s="387"/>
      <c r="U13" s="387"/>
    </row>
    <row r="14" spans="1:21" s="159" customFormat="1">
      <c r="A14" s="265" t="s">
        <v>17</v>
      </c>
      <c r="B14" s="266" t="s">
        <v>66</v>
      </c>
      <c r="C14" s="261">
        <v>1333500</v>
      </c>
      <c r="D14" s="262">
        <v>1333500</v>
      </c>
      <c r="E14" s="262">
        <v>1218285</v>
      </c>
      <c r="F14" s="263">
        <f t="shared" si="0"/>
        <v>0.91359955005624294</v>
      </c>
      <c r="G14" s="264">
        <v>0</v>
      </c>
      <c r="H14" s="262">
        <v>0</v>
      </c>
      <c r="I14" s="262">
        <v>0</v>
      </c>
      <c r="J14" s="263"/>
      <c r="K14" s="262">
        <v>0</v>
      </c>
      <c r="L14" s="262">
        <v>0</v>
      </c>
      <c r="M14" s="262">
        <v>0</v>
      </c>
      <c r="N14" s="263"/>
      <c r="O14" s="261">
        <v>1333500</v>
      </c>
      <c r="P14" s="262">
        <v>1333500</v>
      </c>
      <c r="Q14" s="262">
        <v>1218285</v>
      </c>
      <c r="R14" s="263">
        <f t="shared" si="1"/>
        <v>0.91359955005624294</v>
      </c>
      <c r="S14" s="387"/>
      <c r="T14" s="387"/>
      <c r="U14" s="387"/>
    </row>
    <row r="15" spans="1:21" s="159" customFormat="1">
      <c r="A15" s="265" t="s">
        <v>19</v>
      </c>
      <c r="B15" s="266" t="s">
        <v>67</v>
      </c>
      <c r="C15" s="261">
        <v>692150</v>
      </c>
      <c r="D15" s="262">
        <v>976066</v>
      </c>
      <c r="E15" s="262">
        <v>1208706</v>
      </c>
      <c r="F15" s="263">
        <f t="shared" si="0"/>
        <v>1.2383445381767217</v>
      </c>
      <c r="G15" s="264">
        <v>0</v>
      </c>
      <c r="H15" s="262">
        <v>283916</v>
      </c>
      <c r="I15" s="262">
        <v>252006</v>
      </c>
      <c r="J15" s="263">
        <f t="shared" si="2"/>
        <v>0.8876076022485524</v>
      </c>
      <c r="K15" s="262">
        <v>0</v>
      </c>
      <c r="L15" s="262">
        <v>0</v>
      </c>
      <c r="M15" s="262">
        <v>0</v>
      </c>
      <c r="N15" s="263"/>
      <c r="O15" s="261">
        <v>692150</v>
      </c>
      <c r="P15" s="262">
        <v>692150</v>
      </c>
      <c r="Q15" s="262">
        <v>956700</v>
      </c>
      <c r="R15" s="263">
        <f t="shared" si="1"/>
        <v>1.382214837824171</v>
      </c>
      <c r="S15" s="387"/>
      <c r="T15" s="387"/>
      <c r="U15" s="387"/>
    </row>
    <row r="16" spans="1:21" s="14" customFormat="1">
      <c r="A16" s="265" t="s">
        <v>18</v>
      </c>
      <c r="B16" s="266" t="s">
        <v>863</v>
      </c>
      <c r="C16" s="261">
        <v>3603770</v>
      </c>
      <c r="D16" s="262">
        <v>4013945</v>
      </c>
      <c r="E16" s="262">
        <v>3682339</v>
      </c>
      <c r="F16" s="263">
        <f t="shared" si="0"/>
        <v>0.91738651127506732</v>
      </c>
      <c r="G16" s="264">
        <v>2316800</v>
      </c>
      <c r="H16" s="262">
        <v>2673725</v>
      </c>
      <c r="I16" s="262">
        <v>2669135</v>
      </c>
      <c r="J16" s="263">
        <f t="shared" si="2"/>
        <v>0.99828329390644144</v>
      </c>
      <c r="K16" s="262">
        <v>405440</v>
      </c>
      <c r="L16" s="262">
        <v>447819</v>
      </c>
      <c r="M16" s="262">
        <v>446647</v>
      </c>
      <c r="N16" s="263">
        <f t="shared" si="3"/>
        <v>0.99738287120466085</v>
      </c>
      <c r="O16" s="264">
        <v>881530</v>
      </c>
      <c r="P16" s="262">
        <v>892401</v>
      </c>
      <c r="Q16" s="262">
        <v>566557</v>
      </c>
      <c r="R16" s="263">
        <f t="shared" si="1"/>
        <v>0.63486818145654256</v>
      </c>
      <c r="S16" s="387"/>
      <c r="T16" s="387"/>
      <c r="U16" s="387"/>
    </row>
    <row r="17" spans="1:21" s="14" customFormat="1">
      <c r="A17" s="265" t="s">
        <v>20</v>
      </c>
      <c r="B17" s="266" t="s">
        <v>68</v>
      </c>
      <c r="C17" s="261">
        <v>688550</v>
      </c>
      <c r="D17" s="262">
        <v>730350</v>
      </c>
      <c r="E17" s="262">
        <v>717600</v>
      </c>
      <c r="F17" s="263">
        <f t="shared" si="0"/>
        <v>0.98254261655370712</v>
      </c>
      <c r="G17" s="264">
        <v>586000</v>
      </c>
      <c r="H17" s="262">
        <v>627800</v>
      </c>
      <c r="I17" s="262">
        <v>624000</v>
      </c>
      <c r="J17" s="263">
        <f t="shared" si="2"/>
        <v>0.9939471169162154</v>
      </c>
      <c r="K17" s="262">
        <v>102550</v>
      </c>
      <c r="L17" s="262">
        <v>102550</v>
      </c>
      <c r="M17" s="262">
        <v>93600</v>
      </c>
      <c r="N17" s="263">
        <f t="shared" si="3"/>
        <v>0.91272549975621653</v>
      </c>
      <c r="O17" s="264"/>
      <c r="P17" s="262"/>
      <c r="Q17" s="262"/>
      <c r="R17" s="263"/>
      <c r="S17" s="387"/>
      <c r="T17" s="387"/>
      <c r="U17" s="387"/>
    </row>
    <row r="18" spans="1:21" s="159" customFormat="1">
      <c r="A18" s="265" t="s">
        <v>21</v>
      </c>
      <c r="B18" s="266" t="s">
        <v>864</v>
      </c>
      <c r="C18" s="261">
        <v>2052600</v>
      </c>
      <c r="D18" s="262">
        <v>2192066</v>
      </c>
      <c r="E18" s="262">
        <v>1102520</v>
      </c>
      <c r="F18" s="263">
        <f t="shared" si="0"/>
        <v>0.50295930870694583</v>
      </c>
      <c r="G18" s="264">
        <v>0</v>
      </c>
      <c r="H18" s="262">
        <v>120750</v>
      </c>
      <c r="I18" s="262">
        <v>120750</v>
      </c>
      <c r="J18" s="263">
        <f t="shared" si="2"/>
        <v>1</v>
      </c>
      <c r="K18" s="262">
        <v>0</v>
      </c>
      <c r="L18" s="262">
        <v>18716</v>
      </c>
      <c r="M18" s="262">
        <v>18716</v>
      </c>
      <c r="N18" s="263">
        <f t="shared" si="3"/>
        <v>1</v>
      </c>
      <c r="O18" s="264">
        <v>2052600</v>
      </c>
      <c r="P18" s="262">
        <v>2052600</v>
      </c>
      <c r="Q18" s="262">
        <v>963054</v>
      </c>
      <c r="R18" s="263">
        <f t="shared" si="1"/>
        <v>0.46918737211341716</v>
      </c>
      <c r="S18" s="387"/>
      <c r="T18" s="387"/>
      <c r="U18" s="387"/>
    </row>
    <row r="19" spans="1:21" s="159" customFormat="1">
      <c r="A19" s="265"/>
      <c r="B19" s="260" t="s">
        <v>114</v>
      </c>
      <c r="C19" s="261">
        <v>0</v>
      </c>
      <c r="D19" s="262">
        <v>4570527</v>
      </c>
      <c r="E19" s="262">
        <v>4570527</v>
      </c>
      <c r="F19" s="263">
        <f t="shared" si="0"/>
        <v>1</v>
      </c>
      <c r="G19" s="264">
        <v>0</v>
      </c>
      <c r="H19" s="262">
        <v>3949000</v>
      </c>
      <c r="I19" s="262">
        <v>3949000</v>
      </c>
      <c r="J19" s="263">
        <f t="shared" si="2"/>
        <v>1</v>
      </c>
      <c r="K19" s="262">
        <v>0</v>
      </c>
      <c r="L19" s="262">
        <v>621527</v>
      </c>
      <c r="M19" s="262">
        <v>621527</v>
      </c>
      <c r="N19" s="263">
        <f t="shared" si="3"/>
        <v>1</v>
      </c>
      <c r="O19" s="264"/>
      <c r="P19" s="262"/>
      <c r="Q19" s="262"/>
      <c r="R19" s="263"/>
      <c r="S19" s="387"/>
      <c r="T19" s="387"/>
      <c r="U19" s="387"/>
    </row>
    <row r="20" spans="1:21" s="159" customFormat="1">
      <c r="A20" s="265"/>
      <c r="B20" s="266" t="s">
        <v>115</v>
      </c>
      <c r="C20" s="261">
        <v>1490366</v>
      </c>
      <c r="D20" s="262">
        <v>1928971</v>
      </c>
      <c r="E20" s="262">
        <v>992377</v>
      </c>
      <c r="F20" s="263">
        <f t="shared" si="0"/>
        <v>0.51445926351407045</v>
      </c>
      <c r="G20" s="264">
        <v>0</v>
      </c>
      <c r="H20" s="262">
        <v>378350</v>
      </c>
      <c r="I20" s="262">
        <v>431882</v>
      </c>
      <c r="J20" s="263">
        <f t="shared" si="2"/>
        <v>1.1414880401744416</v>
      </c>
      <c r="K20" s="262">
        <v>0</v>
      </c>
      <c r="L20" s="262">
        <v>60255</v>
      </c>
      <c r="M20" s="262">
        <v>60255</v>
      </c>
      <c r="N20" s="263">
        <f t="shared" si="3"/>
        <v>1</v>
      </c>
      <c r="O20" s="264">
        <v>1490366</v>
      </c>
      <c r="P20" s="262">
        <v>1490366</v>
      </c>
      <c r="Q20" s="262">
        <v>500240</v>
      </c>
      <c r="R20" s="263">
        <f t="shared" si="1"/>
        <v>0.33564909559128431</v>
      </c>
      <c r="S20" s="387"/>
      <c r="T20" s="387"/>
      <c r="U20" s="387"/>
    </row>
    <row r="21" spans="1:21" s="159" customFormat="1">
      <c r="A21" s="265"/>
      <c r="B21" s="266" t="s">
        <v>69</v>
      </c>
      <c r="C21" s="261">
        <v>255360</v>
      </c>
      <c r="D21" s="262">
        <v>573460</v>
      </c>
      <c r="E21" s="262">
        <v>605910</v>
      </c>
      <c r="F21" s="263">
        <f t="shared" si="0"/>
        <v>1.0565863355770237</v>
      </c>
      <c r="G21" s="264"/>
      <c r="H21" s="262"/>
      <c r="I21" s="262"/>
      <c r="J21" s="263"/>
      <c r="K21" s="262"/>
      <c r="L21" s="262"/>
      <c r="M21" s="262"/>
      <c r="N21" s="263"/>
      <c r="O21" s="261">
        <v>255360</v>
      </c>
      <c r="P21" s="262">
        <v>573460</v>
      </c>
      <c r="Q21" s="262">
        <v>605910</v>
      </c>
      <c r="R21" s="263">
        <f t="shared" si="1"/>
        <v>1.0565863355770237</v>
      </c>
      <c r="S21" s="387"/>
      <c r="T21" s="387"/>
      <c r="U21" s="387"/>
    </row>
    <row r="22" spans="1:21" s="159" customFormat="1">
      <c r="A22" s="265" t="s">
        <v>22</v>
      </c>
      <c r="B22" s="266" t="s">
        <v>835</v>
      </c>
      <c r="C22" s="261">
        <v>2634634</v>
      </c>
      <c r="D22" s="262">
        <v>2851834</v>
      </c>
      <c r="E22" s="262">
        <v>2946300</v>
      </c>
      <c r="F22" s="263">
        <f t="shared" si="0"/>
        <v>1.03312464891014</v>
      </c>
      <c r="G22" s="264">
        <v>0</v>
      </c>
      <c r="H22" s="262">
        <v>0</v>
      </c>
      <c r="I22" s="262">
        <v>0</v>
      </c>
      <c r="J22" s="263"/>
      <c r="K22" s="262">
        <v>0</v>
      </c>
      <c r="L22" s="262">
        <v>0</v>
      </c>
      <c r="M22" s="262">
        <v>0</v>
      </c>
      <c r="N22" s="263"/>
      <c r="O22" s="261">
        <v>2634634</v>
      </c>
      <c r="P22" s="262">
        <v>2851834</v>
      </c>
      <c r="Q22" s="262">
        <v>2946300</v>
      </c>
      <c r="R22" s="263">
        <f t="shared" si="1"/>
        <v>1.03312464891014</v>
      </c>
      <c r="S22" s="387"/>
      <c r="T22" s="387"/>
      <c r="U22" s="387"/>
    </row>
    <row r="23" spans="1:21" s="159" customFormat="1">
      <c r="A23" s="265" t="s">
        <v>23</v>
      </c>
      <c r="B23" s="266" t="s">
        <v>70</v>
      </c>
      <c r="C23" s="261">
        <v>3836413</v>
      </c>
      <c r="D23" s="262">
        <v>4276919</v>
      </c>
      <c r="E23" s="262">
        <v>4195683</v>
      </c>
      <c r="F23" s="263">
        <f t="shared" si="0"/>
        <v>0.98100595311718553</v>
      </c>
      <c r="G23" s="264">
        <v>2571578</v>
      </c>
      <c r="H23" s="262">
        <v>2851213</v>
      </c>
      <c r="I23" s="262">
        <v>2743894</v>
      </c>
      <c r="J23" s="263">
        <f t="shared" si="2"/>
        <v>0.96236023054047526</v>
      </c>
      <c r="K23" s="262">
        <v>447825</v>
      </c>
      <c r="L23" s="262">
        <v>462703</v>
      </c>
      <c r="M23" s="262">
        <v>462178</v>
      </c>
      <c r="N23" s="263">
        <f t="shared" si="3"/>
        <v>0.99886536287856353</v>
      </c>
      <c r="O23" s="264">
        <v>817010</v>
      </c>
      <c r="P23" s="262">
        <v>963003</v>
      </c>
      <c r="Q23" s="262">
        <v>989611</v>
      </c>
      <c r="R23" s="263">
        <f t="shared" si="1"/>
        <v>1.0276302358351947</v>
      </c>
      <c r="S23" s="387"/>
      <c r="T23" s="387"/>
      <c r="U23" s="387"/>
    </row>
    <row r="24" spans="1:21" s="159" customFormat="1">
      <c r="A24" s="265" t="s">
        <v>24</v>
      </c>
      <c r="B24" s="266" t="s">
        <v>865</v>
      </c>
      <c r="C24" s="261">
        <v>5134592</v>
      </c>
      <c r="D24" s="262">
        <v>5134592</v>
      </c>
      <c r="E24" s="262">
        <v>5023000</v>
      </c>
      <c r="F24" s="263">
        <f t="shared" si="0"/>
        <v>0.97826662761130778</v>
      </c>
      <c r="G24" s="264">
        <v>0</v>
      </c>
      <c r="H24" s="262">
        <v>0</v>
      </c>
      <c r="I24" s="262">
        <v>0</v>
      </c>
      <c r="J24" s="263"/>
      <c r="K24" s="262">
        <v>0</v>
      </c>
      <c r="L24" s="262">
        <v>0</v>
      </c>
      <c r="M24" s="262">
        <v>0</v>
      </c>
      <c r="N24" s="263"/>
      <c r="O24" s="264">
        <v>254000</v>
      </c>
      <c r="P24" s="262">
        <v>254000</v>
      </c>
      <c r="Q24" s="262">
        <v>228000</v>
      </c>
      <c r="R24" s="263">
        <f t="shared" si="1"/>
        <v>0.89763779527559051</v>
      </c>
      <c r="S24" s="387"/>
      <c r="T24" s="387"/>
      <c r="U24" s="387"/>
    </row>
    <row r="25" spans="1:21" s="159" customFormat="1">
      <c r="A25" s="265" t="s">
        <v>25</v>
      </c>
      <c r="B25" s="267" t="s">
        <v>866</v>
      </c>
      <c r="C25" s="268">
        <f>SUM(C9:C24)</f>
        <v>35509143</v>
      </c>
      <c r="D25" s="239">
        <f>SUM(D9:D24)</f>
        <v>43345842</v>
      </c>
      <c r="E25" s="239">
        <f>SUM(E9:E24)</f>
        <v>39553734</v>
      </c>
      <c r="F25" s="381">
        <f t="shared" si="0"/>
        <v>0.91251506891941336</v>
      </c>
      <c r="G25" s="269">
        <f>SUM(G9:G24)</f>
        <v>14346918</v>
      </c>
      <c r="H25" s="239">
        <f>SUM(H9:H24)</f>
        <v>19874031</v>
      </c>
      <c r="I25" s="239">
        <f>SUM(I9:I24)</f>
        <v>18763481</v>
      </c>
      <c r="J25" s="381">
        <f t="shared" si="2"/>
        <v>0.94412054605328932</v>
      </c>
      <c r="K25" s="239">
        <f>SUM(K9:K24)</f>
        <v>2212691</v>
      </c>
      <c r="L25" s="239">
        <f>SUM(L9:L24)</f>
        <v>3018618</v>
      </c>
      <c r="M25" s="239">
        <f>SUM(M9:M24)</f>
        <v>2846492</v>
      </c>
      <c r="N25" s="381">
        <f t="shared" si="3"/>
        <v>0.94297854183603225</v>
      </c>
      <c r="O25" s="269">
        <f>SUM(O9:O24)</f>
        <v>14068942</v>
      </c>
      <c r="P25" s="239">
        <f>SUM(P9:P24)</f>
        <v>15572601</v>
      </c>
      <c r="Q25" s="239">
        <f>SUM(Q9:Q24)</f>
        <v>13148761</v>
      </c>
      <c r="R25" s="381">
        <f t="shared" si="1"/>
        <v>0.84435226973323207</v>
      </c>
      <c r="S25" s="387"/>
      <c r="T25" s="387"/>
      <c r="U25" s="387"/>
    </row>
    <row r="26" spans="1:21" s="159" customFormat="1">
      <c r="A26" s="265" t="s">
        <v>26</v>
      </c>
      <c r="B26" s="270" t="s">
        <v>867</v>
      </c>
      <c r="C26" s="271"/>
      <c r="D26" s="272"/>
      <c r="E26" s="272"/>
      <c r="F26" s="273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4"/>
      <c r="S26" s="386"/>
    </row>
    <row r="27" spans="1:21" s="159" customFormat="1">
      <c r="A27" s="265" t="s">
        <v>27</v>
      </c>
      <c r="B27" s="275" t="s">
        <v>868</v>
      </c>
      <c r="C27" s="276">
        <v>814620</v>
      </c>
      <c r="D27" s="277">
        <v>924600</v>
      </c>
      <c r="E27" s="278">
        <v>924600</v>
      </c>
      <c r="F27" s="279">
        <f t="shared" si="0"/>
        <v>1</v>
      </c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80"/>
      <c r="S27" s="386"/>
    </row>
    <row r="28" spans="1:21" s="159" customFormat="1">
      <c r="A28" s="265" t="s">
        <v>28</v>
      </c>
      <c r="B28" s="281" t="s">
        <v>869</v>
      </c>
      <c r="C28" s="276">
        <v>673499</v>
      </c>
      <c r="D28" s="277">
        <v>696083</v>
      </c>
      <c r="E28" s="282">
        <v>696083</v>
      </c>
      <c r="F28" s="279">
        <f t="shared" si="0"/>
        <v>1</v>
      </c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80"/>
    </row>
    <row r="29" spans="1:21" s="159" customFormat="1">
      <c r="A29" s="265" t="s">
        <v>29</v>
      </c>
      <c r="B29" s="281" t="s">
        <v>987</v>
      </c>
      <c r="C29" s="276">
        <v>100000</v>
      </c>
      <c r="D29" s="277">
        <v>100000</v>
      </c>
      <c r="E29" s="282">
        <v>0</v>
      </c>
      <c r="F29" s="279">
        <f t="shared" si="0"/>
        <v>0</v>
      </c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80"/>
    </row>
    <row r="30" spans="1:21" s="159" customFormat="1">
      <c r="A30" s="265" t="s">
        <v>30</v>
      </c>
      <c r="B30" s="281" t="s">
        <v>870</v>
      </c>
      <c r="C30" s="276">
        <v>20000</v>
      </c>
      <c r="D30" s="277">
        <v>20000</v>
      </c>
      <c r="E30" s="282">
        <v>20000</v>
      </c>
      <c r="F30" s="279">
        <f t="shared" si="0"/>
        <v>1</v>
      </c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80"/>
    </row>
    <row r="31" spans="1:21" s="159" customFormat="1">
      <c r="A31" s="265" t="s">
        <v>31</v>
      </c>
      <c r="B31" s="281" t="s">
        <v>988</v>
      </c>
      <c r="C31" s="276">
        <v>10000</v>
      </c>
      <c r="D31" s="277">
        <v>10000</v>
      </c>
      <c r="E31" s="282">
        <v>20000</v>
      </c>
      <c r="F31" s="279">
        <f t="shared" si="0"/>
        <v>2</v>
      </c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80"/>
    </row>
    <row r="32" spans="1:21" s="159" customFormat="1">
      <c r="A32" s="265" t="s">
        <v>32</v>
      </c>
      <c r="B32" s="281" t="s">
        <v>981</v>
      </c>
      <c r="C32" s="283">
        <v>0</v>
      </c>
      <c r="D32" s="234">
        <v>71819</v>
      </c>
      <c r="E32" s="234">
        <v>71819</v>
      </c>
      <c r="F32" s="279">
        <f t="shared" si="0"/>
        <v>1</v>
      </c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80"/>
    </row>
    <row r="33" spans="1:18" s="159" customFormat="1">
      <c r="A33" s="265"/>
      <c r="B33" s="281" t="s">
        <v>990</v>
      </c>
      <c r="C33" s="283">
        <v>0</v>
      </c>
      <c r="D33" s="234">
        <v>100000</v>
      </c>
      <c r="E33" s="283">
        <v>100000</v>
      </c>
      <c r="F33" s="279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80"/>
    </row>
    <row r="34" spans="1:18" s="159" customFormat="1">
      <c r="A34" s="265" t="s">
        <v>33</v>
      </c>
      <c r="B34" s="281" t="s">
        <v>871</v>
      </c>
      <c r="C34" s="283">
        <v>9355723</v>
      </c>
      <c r="D34" s="234">
        <v>45926</v>
      </c>
      <c r="E34" s="283">
        <v>0</v>
      </c>
      <c r="F34" s="284">
        <f t="shared" si="0"/>
        <v>0</v>
      </c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80"/>
    </row>
    <row r="35" spans="1:18" s="159" customFormat="1">
      <c r="A35" s="265" t="s">
        <v>34</v>
      </c>
      <c r="B35" s="267" t="s">
        <v>872</v>
      </c>
      <c r="C35" s="285">
        <f>SUM(C27:C34)</f>
        <v>10973842</v>
      </c>
      <c r="D35" s="285">
        <f>SUM(D27:D34)</f>
        <v>1968428</v>
      </c>
      <c r="E35" s="285">
        <f t="shared" ref="E35" si="4">SUM(E27:E34)</f>
        <v>1832502</v>
      </c>
      <c r="F35" s="263">
        <f t="shared" si="0"/>
        <v>0.93094692820870262</v>
      </c>
      <c r="G35" s="286"/>
      <c r="H35" s="286"/>
      <c r="I35" s="286"/>
      <c r="J35" s="286"/>
      <c r="K35" s="286"/>
      <c r="L35" s="286"/>
      <c r="M35" s="286"/>
      <c r="N35" s="286"/>
      <c r="O35" s="286"/>
      <c r="P35" s="286"/>
      <c r="Q35" s="286"/>
      <c r="R35" s="287"/>
    </row>
    <row r="36" spans="1:18" s="159" customFormat="1">
      <c r="A36" s="265" t="s">
        <v>35</v>
      </c>
      <c r="B36" s="270" t="s">
        <v>873</v>
      </c>
      <c r="C36" s="271"/>
      <c r="D36" s="272"/>
      <c r="E36" s="272"/>
      <c r="F36" s="273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80"/>
    </row>
    <row r="37" spans="1:18" s="159" customFormat="1">
      <c r="A37" s="265" t="s">
        <v>36</v>
      </c>
      <c r="B37" s="288" t="s">
        <v>560</v>
      </c>
      <c r="C37" s="383">
        <v>0</v>
      </c>
      <c r="D37" s="382">
        <v>209155</v>
      </c>
      <c r="E37" s="382">
        <v>209155</v>
      </c>
      <c r="F37" s="279">
        <f t="shared" si="0"/>
        <v>1</v>
      </c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80"/>
    </row>
    <row r="38" spans="1:18" s="159" customFormat="1">
      <c r="A38" s="265"/>
      <c r="B38" s="288" t="s">
        <v>991</v>
      </c>
      <c r="C38" s="383">
        <v>137160</v>
      </c>
      <c r="D38" s="382">
        <v>137160</v>
      </c>
      <c r="E38" s="382">
        <v>0</v>
      </c>
      <c r="F38" s="279">
        <f t="shared" si="0"/>
        <v>0</v>
      </c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80"/>
    </row>
    <row r="39" spans="1:18" s="159" customFormat="1">
      <c r="A39" s="265" t="s">
        <v>37</v>
      </c>
      <c r="B39" s="288" t="s">
        <v>568</v>
      </c>
      <c r="C39" s="383">
        <v>1333500</v>
      </c>
      <c r="D39" s="382">
        <v>1333500</v>
      </c>
      <c r="E39" s="382">
        <v>800100</v>
      </c>
      <c r="F39" s="279">
        <f t="shared" si="0"/>
        <v>0.6</v>
      </c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80"/>
    </row>
    <row r="40" spans="1:18" s="159" customFormat="1">
      <c r="A40" s="265"/>
      <c r="B40" s="288" t="s">
        <v>984</v>
      </c>
      <c r="C40" s="383">
        <v>0</v>
      </c>
      <c r="D40" s="382">
        <v>3199758</v>
      </c>
      <c r="E40" s="382">
        <v>2872740</v>
      </c>
      <c r="F40" s="279">
        <f t="shared" si="0"/>
        <v>0.89779914606042077</v>
      </c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80"/>
    </row>
    <row r="41" spans="1:18" s="159" customFormat="1">
      <c r="A41" s="265"/>
      <c r="B41" s="288" t="s">
        <v>985</v>
      </c>
      <c r="C41" s="383">
        <v>0</v>
      </c>
      <c r="D41" s="382">
        <v>37787</v>
      </c>
      <c r="E41" s="382">
        <v>47990</v>
      </c>
      <c r="F41" s="279">
        <f t="shared" si="0"/>
        <v>1.2700134967052161</v>
      </c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80"/>
    </row>
    <row r="42" spans="1:18" s="159" customFormat="1">
      <c r="A42" s="265"/>
      <c r="B42" s="288" t="s">
        <v>986</v>
      </c>
      <c r="C42" s="383">
        <v>0</v>
      </c>
      <c r="D42" s="382">
        <v>200000</v>
      </c>
      <c r="E42" s="382">
        <v>198210</v>
      </c>
      <c r="F42" s="279">
        <f t="shared" si="0"/>
        <v>0.99104999999999999</v>
      </c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80"/>
    </row>
    <row r="43" spans="1:18" s="159" customFormat="1">
      <c r="A43" s="265"/>
      <c r="B43" s="288" t="s">
        <v>989</v>
      </c>
      <c r="C43" s="383">
        <v>0</v>
      </c>
      <c r="D43" s="382">
        <v>100000</v>
      </c>
      <c r="E43" s="382">
        <v>48700</v>
      </c>
      <c r="F43" s="279">
        <f t="shared" si="0"/>
        <v>0.48699999999999999</v>
      </c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80"/>
    </row>
    <row r="44" spans="1:18" s="159" customFormat="1">
      <c r="A44" s="265" t="s">
        <v>38</v>
      </c>
      <c r="B44" s="288" t="s">
        <v>983</v>
      </c>
      <c r="C44" s="383">
        <v>2476500</v>
      </c>
      <c r="D44" s="382">
        <v>2476500</v>
      </c>
      <c r="E44" s="382">
        <v>2476500</v>
      </c>
      <c r="F44" s="279">
        <f t="shared" si="0"/>
        <v>1</v>
      </c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80"/>
    </row>
    <row r="45" spans="1:18" s="159" customFormat="1">
      <c r="A45" s="265" t="s">
        <v>39</v>
      </c>
      <c r="B45" s="289" t="s">
        <v>874</v>
      </c>
      <c r="C45" s="384">
        <f>SUM(C37:C44)</f>
        <v>3947160</v>
      </c>
      <c r="D45" s="384">
        <f t="shared" ref="D45:E45" si="5">SUM(D37:D44)</f>
        <v>7693860</v>
      </c>
      <c r="E45" s="384">
        <f t="shared" si="5"/>
        <v>6653395</v>
      </c>
      <c r="F45" s="263">
        <f t="shared" si="0"/>
        <v>0.86476684005167759</v>
      </c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80"/>
    </row>
    <row r="46" spans="1:18" s="14" customFormat="1">
      <c r="A46" s="265" t="s">
        <v>40</v>
      </c>
      <c r="B46" s="290" t="s">
        <v>875</v>
      </c>
      <c r="C46" s="383"/>
      <c r="D46" s="382"/>
      <c r="E46" s="382"/>
      <c r="F46" s="273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80"/>
    </row>
    <row r="47" spans="1:18" s="159" customFormat="1">
      <c r="A47" s="265" t="s">
        <v>41</v>
      </c>
      <c r="B47" s="288" t="s">
        <v>984</v>
      </c>
      <c r="C47" s="383">
        <v>0</v>
      </c>
      <c r="D47" s="382">
        <v>1679976</v>
      </c>
      <c r="E47" s="382">
        <v>548640</v>
      </c>
      <c r="F47" s="279">
        <f t="shared" si="0"/>
        <v>0.32657609394419923</v>
      </c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80"/>
    </row>
    <row r="48" spans="1:18" s="159" customFormat="1">
      <c r="A48" s="265" t="s">
        <v>58</v>
      </c>
      <c r="B48" s="289" t="s">
        <v>876</v>
      </c>
      <c r="C48" s="384">
        <f>SUM(C47:C47)</f>
        <v>0</v>
      </c>
      <c r="D48" s="384">
        <f t="shared" ref="D48:E48" si="6">SUM(D47:D47)</f>
        <v>1679976</v>
      </c>
      <c r="E48" s="384">
        <f t="shared" si="6"/>
        <v>548640</v>
      </c>
      <c r="F48" s="263">
        <f t="shared" si="0"/>
        <v>0.32657609394419923</v>
      </c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2"/>
    </row>
    <row r="49" spans="1:18" s="14" customFormat="1">
      <c r="A49" s="265" t="s">
        <v>59</v>
      </c>
      <c r="B49" s="267" t="s">
        <v>877</v>
      </c>
      <c r="C49" s="285">
        <f>SUM(C48,C45)</f>
        <v>3947160</v>
      </c>
      <c r="D49" s="286">
        <f>SUM(D48,D45)</f>
        <v>9373836</v>
      </c>
      <c r="E49" s="286">
        <f>SUM(E48,E45)</f>
        <v>7202035</v>
      </c>
      <c r="F49" s="263">
        <f t="shared" si="0"/>
        <v>0.76831246034174272</v>
      </c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2"/>
    </row>
    <row r="50" spans="1:18" s="159" customFormat="1">
      <c r="A50" s="265" t="s">
        <v>60</v>
      </c>
      <c r="B50" s="293" t="s">
        <v>878</v>
      </c>
      <c r="C50" s="294">
        <f>SUM(C49,C35,C25)</f>
        <v>50430145</v>
      </c>
      <c r="D50" s="295">
        <f>SUM(D49,D35,D25)</f>
        <v>54688106</v>
      </c>
      <c r="E50" s="295">
        <f>SUM(E49,E35,E25)</f>
        <v>48588271</v>
      </c>
      <c r="F50" s="263">
        <f t="shared" si="0"/>
        <v>0.88846139597520524</v>
      </c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7"/>
    </row>
    <row r="51" spans="1:18" s="159" customFormat="1">
      <c r="A51" s="265"/>
      <c r="B51" s="388" t="s">
        <v>982</v>
      </c>
      <c r="C51" s="271">
        <v>1570923</v>
      </c>
      <c r="D51" s="272">
        <v>6056289</v>
      </c>
      <c r="E51" s="272">
        <v>6056289</v>
      </c>
      <c r="F51" s="273">
        <f t="shared" si="0"/>
        <v>1</v>
      </c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80"/>
    </row>
    <row r="52" spans="1:18" s="159" customFormat="1">
      <c r="A52" s="265"/>
      <c r="B52" s="389" t="s">
        <v>62</v>
      </c>
      <c r="C52" s="390">
        <v>16083907</v>
      </c>
      <c r="D52" s="391">
        <v>16083907</v>
      </c>
      <c r="E52" s="391">
        <v>5890227</v>
      </c>
      <c r="F52" s="284">
        <f t="shared" si="0"/>
        <v>0.36621866813828258</v>
      </c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80"/>
    </row>
    <row r="53" spans="1:18" s="159" customFormat="1">
      <c r="A53" s="265" t="s">
        <v>61</v>
      </c>
      <c r="B53" s="298" t="s">
        <v>879</v>
      </c>
      <c r="C53" s="385">
        <f>SUM(C51:C52)</f>
        <v>17654830</v>
      </c>
      <c r="D53" s="91">
        <f>SUM(D51:D52)</f>
        <v>22140196</v>
      </c>
      <c r="E53" s="91">
        <f>SUM(E51:E52)</f>
        <v>11946516</v>
      </c>
      <c r="F53" s="263">
        <f t="shared" si="0"/>
        <v>0.53958492508377076</v>
      </c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2"/>
    </row>
    <row r="54" spans="1:18" s="159" customFormat="1" ht="16.5" thickBot="1">
      <c r="A54" s="299" t="s">
        <v>85</v>
      </c>
      <c r="B54" s="300" t="s">
        <v>880</v>
      </c>
      <c r="C54" s="301">
        <f>SUM(C53,C50)</f>
        <v>68084975</v>
      </c>
      <c r="D54" s="301">
        <f t="shared" ref="D54:E54" si="7">SUM(D53,D50)</f>
        <v>76828302</v>
      </c>
      <c r="E54" s="301">
        <f t="shared" si="7"/>
        <v>60534787</v>
      </c>
      <c r="F54" s="303">
        <f t="shared" si="0"/>
        <v>0.78792301045518354</v>
      </c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5"/>
    </row>
    <row r="55" spans="1:18" s="159" customFormat="1">
      <c r="A55" s="306"/>
      <c r="B55" s="246"/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</row>
    <row r="56" spans="1:18" s="159" customFormat="1">
      <c r="A56" s="306"/>
      <c r="B56" s="246"/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  <c r="R56" s="246"/>
    </row>
    <row r="57" spans="1:18" s="14" customFormat="1">
      <c r="A57" s="306"/>
      <c r="B57" s="246"/>
      <c r="C57" s="246"/>
      <c r="D57" s="246"/>
      <c r="E57" s="246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</row>
    <row r="58" spans="1:18" s="14" customFormat="1">
      <c r="A58" s="306"/>
      <c r="B58" s="246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</row>
    <row r="59" spans="1:18" s="159" customFormat="1">
      <c r="A59" s="306"/>
      <c r="B59" s="246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</row>
    <row r="60" spans="1:18" s="159" customFormat="1">
      <c r="A60" s="306"/>
      <c r="B60" s="246"/>
      <c r="C60" s="246"/>
      <c r="D60" s="246"/>
      <c r="E60" s="246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46"/>
    </row>
    <row r="61" spans="1:18" s="14" customFormat="1">
      <c r="A61" s="306"/>
      <c r="B61" s="246"/>
      <c r="C61" s="246"/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</row>
    <row r="62" spans="1:18" s="14" customFormat="1">
      <c r="A62" s="306"/>
      <c r="B62" s="246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</row>
    <row r="63" spans="1:18" s="159" customFormat="1">
      <c r="A63" s="306"/>
      <c r="B63" s="246"/>
      <c r="C63" s="246"/>
      <c r="D63" s="246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46"/>
    </row>
    <row r="64" spans="1:18" s="159" customFormat="1">
      <c r="A64" s="306"/>
      <c r="B64" s="246"/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</row>
    <row r="65" spans="1:18" s="14" customFormat="1">
      <c r="A65" s="306"/>
      <c r="B65" s="246"/>
      <c r="C65" s="246"/>
      <c r="D65" s="246"/>
      <c r="E65" s="246"/>
      <c r="F65" s="246"/>
      <c r="G65" s="246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</row>
    <row r="66" spans="1:18" s="14" customFormat="1">
      <c r="A66" s="306"/>
      <c r="B66" s="246"/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</row>
    <row r="67" spans="1:18" s="159" customFormat="1">
      <c r="A67" s="306"/>
      <c r="B67" s="246"/>
      <c r="C67" s="246"/>
      <c r="D67" s="246"/>
      <c r="E67" s="246"/>
      <c r="F67" s="246"/>
      <c r="G67" s="246"/>
      <c r="H67" s="246"/>
      <c r="I67" s="246"/>
      <c r="J67" s="246"/>
      <c r="K67" s="246"/>
      <c r="L67" s="246"/>
      <c r="M67" s="246"/>
      <c r="N67" s="246"/>
      <c r="O67" s="246"/>
      <c r="P67" s="246"/>
      <c r="Q67" s="246"/>
      <c r="R67" s="246"/>
    </row>
    <row r="68" spans="1:18" s="159" customFormat="1">
      <c r="A68" s="306"/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</row>
    <row r="69" spans="1:18" s="159" customFormat="1">
      <c r="A69" s="306"/>
      <c r="B69" s="246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</row>
    <row r="70" spans="1:18" s="14" customFormat="1">
      <c r="A70" s="306"/>
      <c r="B70" s="246"/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</row>
    <row r="71" spans="1:18" s="14" customFormat="1">
      <c r="A71" s="306"/>
      <c r="B71" s="246"/>
      <c r="C71" s="246"/>
      <c r="D71" s="246"/>
      <c r="E71" s="246"/>
      <c r="F71" s="246"/>
      <c r="G71" s="246"/>
      <c r="H71" s="246"/>
      <c r="I71" s="246"/>
      <c r="J71" s="246"/>
      <c r="K71" s="246"/>
      <c r="L71" s="246"/>
      <c r="M71" s="246"/>
      <c r="N71" s="246"/>
      <c r="O71" s="246"/>
      <c r="P71" s="246"/>
      <c r="Q71" s="246"/>
      <c r="R71" s="246"/>
    </row>
    <row r="72" spans="1:18" s="159" customFormat="1">
      <c r="A72" s="306"/>
      <c r="B72" s="246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</row>
  </sheetData>
  <mergeCells count="7">
    <mergeCell ref="A1:R1"/>
    <mergeCell ref="A3:R3"/>
    <mergeCell ref="C7:F7"/>
    <mergeCell ref="G7:J7"/>
    <mergeCell ref="K7:N7"/>
    <mergeCell ref="O7:R7"/>
    <mergeCell ref="Q5:R5"/>
  </mergeCells>
  <phoneticPr fontId="18" type="noConversion"/>
  <pageMargins left="0.23622047244094491" right="0.23622047244094491" top="0.15748031496062992" bottom="0.15748031496062992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sqref="A1:R1"/>
    </sheetView>
  </sheetViews>
  <sheetFormatPr defaultRowHeight="15.75"/>
  <cols>
    <col min="1" max="1" width="4" style="306" customWidth="1"/>
    <col min="2" max="2" width="51" style="246" bestFit="1" customWidth="1"/>
    <col min="3" max="4" width="12.42578125" style="246" bestFit="1" customWidth="1"/>
    <col min="5" max="5" width="11.28515625" style="246" bestFit="1" customWidth="1"/>
    <col min="6" max="6" width="6.28515625" style="246" bestFit="1" customWidth="1"/>
    <col min="7" max="8" width="12.42578125" style="246" bestFit="1" customWidth="1"/>
    <col min="9" max="9" width="11.28515625" style="246" bestFit="1" customWidth="1"/>
    <col min="10" max="10" width="5.140625" style="246" bestFit="1" customWidth="1"/>
    <col min="11" max="12" width="11.28515625" style="246" bestFit="1" customWidth="1"/>
    <col min="13" max="13" width="9.5703125" style="246" bestFit="1" customWidth="1"/>
    <col min="14" max="14" width="5.140625" style="246" bestFit="1" customWidth="1"/>
    <col min="15" max="16" width="11.28515625" style="246" bestFit="1" customWidth="1"/>
    <col min="17" max="17" width="9.5703125" style="246" bestFit="1" customWidth="1"/>
    <col min="18" max="18" width="5.140625" style="246" bestFit="1" customWidth="1"/>
    <col min="19" max="19" width="11.28515625" bestFit="1" customWidth="1"/>
  </cols>
  <sheetData>
    <row r="1" spans="1:19">
      <c r="A1" s="465" t="s">
        <v>845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  <c r="R1" s="465"/>
    </row>
    <row r="2" spans="1:19">
      <c r="A2" s="136"/>
      <c r="B2" s="136"/>
      <c r="C2" s="136"/>
      <c r="D2" s="136"/>
      <c r="E2" s="136"/>
      <c r="F2" s="136"/>
      <c r="G2" s="136"/>
      <c r="H2" s="136"/>
      <c r="I2" s="136"/>
      <c r="J2" s="13"/>
      <c r="K2" s="245"/>
      <c r="L2" s="245"/>
      <c r="M2" s="245"/>
    </row>
    <row r="3" spans="1:19">
      <c r="A3" s="463" t="s">
        <v>578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</row>
    <row r="4" spans="1:19">
      <c r="A4" s="228"/>
      <c r="B4" s="228"/>
      <c r="C4" s="228"/>
      <c r="D4" s="228"/>
      <c r="E4" s="228"/>
      <c r="F4" s="228"/>
      <c r="G4" s="228"/>
      <c r="H4" s="228"/>
      <c r="I4" s="228"/>
      <c r="J4" s="14"/>
      <c r="K4" s="229"/>
      <c r="L4" s="229"/>
      <c r="M4" s="229"/>
      <c r="N4" s="238"/>
      <c r="O4" s="238"/>
      <c r="P4" s="238"/>
      <c r="Q4" s="238"/>
      <c r="R4" s="238"/>
    </row>
    <row r="5" spans="1:19" ht="16.5" thickBot="1">
      <c r="A5" s="100"/>
      <c r="B5" s="16"/>
      <c r="C5" s="16"/>
      <c r="D5" s="16"/>
      <c r="E5" s="16"/>
      <c r="F5" s="16"/>
      <c r="G5" s="16"/>
      <c r="H5" s="16"/>
      <c r="I5" s="16"/>
      <c r="K5" s="245"/>
      <c r="L5" s="245"/>
      <c r="N5" s="229"/>
      <c r="O5" s="229"/>
      <c r="P5" s="229"/>
      <c r="Q5" s="480" t="s">
        <v>116</v>
      </c>
      <c r="R5" s="480"/>
    </row>
    <row r="6" spans="1:19" s="53" customFormat="1">
      <c r="A6" s="247"/>
      <c r="B6" s="248" t="s">
        <v>0</v>
      </c>
      <c r="C6" s="249" t="s">
        <v>1</v>
      </c>
      <c r="D6" s="250" t="s">
        <v>2</v>
      </c>
      <c r="E6" s="250" t="s">
        <v>3</v>
      </c>
      <c r="F6" s="251" t="s">
        <v>4</v>
      </c>
      <c r="G6" s="252" t="s">
        <v>5</v>
      </c>
      <c r="H6" s="250" t="s">
        <v>102</v>
      </c>
      <c r="I6" s="250" t="s">
        <v>103</v>
      </c>
      <c r="J6" s="251" t="s">
        <v>104</v>
      </c>
      <c r="K6" s="250" t="s">
        <v>105</v>
      </c>
      <c r="L6" s="250" t="s">
        <v>106</v>
      </c>
      <c r="M6" s="250" t="s">
        <v>107</v>
      </c>
      <c r="N6" s="251" t="s">
        <v>108</v>
      </c>
      <c r="O6" s="252" t="s">
        <v>109</v>
      </c>
      <c r="P6" s="250" t="s">
        <v>110</v>
      </c>
      <c r="Q6" s="250" t="s">
        <v>111</v>
      </c>
      <c r="R6" s="251" t="s">
        <v>112</v>
      </c>
    </row>
    <row r="7" spans="1:19" s="53" customFormat="1">
      <c r="A7" s="253"/>
      <c r="B7" s="254"/>
      <c r="C7" s="473" t="s">
        <v>853</v>
      </c>
      <c r="D7" s="474"/>
      <c r="E7" s="474"/>
      <c r="F7" s="475"/>
      <c r="G7" s="476" t="s">
        <v>854</v>
      </c>
      <c r="H7" s="477"/>
      <c r="I7" s="477"/>
      <c r="J7" s="478"/>
      <c r="K7" s="477" t="s">
        <v>855</v>
      </c>
      <c r="L7" s="477"/>
      <c r="M7" s="477"/>
      <c r="N7" s="478"/>
      <c r="O7" s="476" t="s">
        <v>856</v>
      </c>
      <c r="P7" s="477"/>
      <c r="Q7" s="477"/>
      <c r="R7" s="478"/>
    </row>
    <row r="8" spans="1:19" s="53" customFormat="1">
      <c r="A8" s="253"/>
      <c r="B8" s="254" t="s">
        <v>857</v>
      </c>
      <c r="C8" s="255" t="s">
        <v>858</v>
      </c>
      <c r="D8" s="256" t="s">
        <v>859</v>
      </c>
      <c r="E8" s="256" t="s">
        <v>565</v>
      </c>
      <c r="F8" s="257" t="s">
        <v>10</v>
      </c>
      <c r="G8" s="258" t="s">
        <v>858</v>
      </c>
      <c r="H8" s="256" t="s">
        <v>859</v>
      </c>
      <c r="I8" s="256" t="s">
        <v>565</v>
      </c>
      <c r="J8" s="257" t="s">
        <v>10</v>
      </c>
      <c r="K8" s="256" t="s">
        <v>858</v>
      </c>
      <c r="L8" s="256" t="s">
        <v>859</v>
      </c>
      <c r="M8" s="256" t="s">
        <v>565</v>
      </c>
      <c r="N8" s="257" t="s">
        <v>10</v>
      </c>
      <c r="O8" s="447" t="s">
        <v>858</v>
      </c>
      <c r="P8" s="448" t="s">
        <v>859</v>
      </c>
      <c r="Q8" s="448" t="s">
        <v>565</v>
      </c>
      <c r="R8" s="449" t="s">
        <v>10</v>
      </c>
    </row>
    <row r="9" spans="1:19" s="53" customFormat="1">
      <c r="A9" s="259" t="s">
        <v>11</v>
      </c>
      <c r="B9" s="260" t="s">
        <v>114</v>
      </c>
      <c r="C9" s="261">
        <v>13570189</v>
      </c>
      <c r="D9" s="262">
        <v>13556665</v>
      </c>
      <c r="E9" s="262">
        <v>4731910</v>
      </c>
      <c r="F9" s="263">
        <f>E9/D9</f>
        <v>0.34904676039424148</v>
      </c>
      <c r="G9" s="264">
        <v>11417778</v>
      </c>
      <c r="H9" s="262">
        <v>11417778</v>
      </c>
      <c r="I9" s="262">
        <v>4026459</v>
      </c>
      <c r="J9" s="263">
        <f>I9/H9</f>
        <v>0.35264821228789001</v>
      </c>
      <c r="K9" s="262">
        <v>1928111</v>
      </c>
      <c r="L9" s="262">
        <v>1928111</v>
      </c>
      <c r="M9" s="262">
        <v>687774</v>
      </c>
      <c r="N9" s="263">
        <f>M9/L9</f>
        <v>0.35670871645875157</v>
      </c>
      <c r="O9" s="264">
        <v>224300</v>
      </c>
      <c r="P9" s="262">
        <v>210776</v>
      </c>
      <c r="Q9" s="262">
        <v>17677</v>
      </c>
      <c r="R9" s="263">
        <f>Q9/P9</f>
        <v>8.3866284586480433E-2</v>
      </c>
    </row>
    <row r="10" spans="1:19" s="53" customFormat="1">
      <c r="A10" s="265" t="s">
        <v>12</v>
      </c>
      <c r="B10" s="266" t="s">
        <v>881</v>
      </c>
      <c r="C10" s="261">
        <v>1218950</v>
      </c>
      <c r="D10" s="262">
        <v>1148778</v>
      </c>
      <c r="E10" s="262">
        <v>568023</v>
      </c>
      <c r="F10" s="263">
        <f t="shared" ref="F10:F19" si="0">E10/D10</f>
        <v>0.49445845933679095</v>
      </c>
      <c r="G10" s="264">
        <v>0</v>
      </c>
      <c r="H10" s="262">
        <v>0</v>
      </c>
      <c r="I10" s="262">
        <v>0</v>
      </c>
      <c r="J10" s="263"/>
      <c r="K10" s="262">
        <v>0</v>
      </c>
      <c r="L10" s="262">
        <v>0</v>
      </c>
      <c r="M10" s="262">
        <v>0</v>
      </c>
      <c r="N10" s="263"/>
      <c r="O10" s="264">
        <v>1218950</v>
      </c>
      <c r="P10" s="262">
        <v>1148778</v>
      </c>
      <c r="Q10" s="262">
        <v>568023</v>
      </c>
      <c r="R10" s="263">
        <f t="shared" ref="R10:R12" si="1">Q10/P10</f>
        <v>0.49445845933679095</v>
      </c>
    </row>
    <row r="11" spans="1:19" s="53" customFormat="1">
      <c r="A11" s="265" t="s">
        <v>13</v>
      </c>
      <c r="B11" s="266" t="s">
        <v>115</v>
      </c>
      <c r="C11" s="261">
        <v>1332278</v>
      </c>
      <c r="D11" s="262">
        <v>1332278</v>
      </c>
      <c r="E11" s="262">
        <v>739287</v>
      </c>
      <c r="F11" s="263">
        <f t="shared" si="0"/>
        <v>0.55490445687761869</v>
      </c>
      <c r="G11" s="264">
        <v>1034500</v>
      </c>
      <c r="H11" s="262">
        <v>1034500</v>
      </c>
      <c r="I11" s="262">
        <v>537230</v>
      </c>
      <c r="J11" s="263">
        <f>I11/H11</f>
        <v>0.51931367810536488</v>
      </c>
      <c r="K11" s="262">
        <v>181038</v>
      </c>
      <c r="L11" s="262">
        <v>181038</v>
      </c>
      <c r="M11" s="262">
        <v>94017</v>
      </c>
      <c r="N11" s="263">
        <f>M11/L11</f>
        <v>0.51932191031717101</v>
      </c>
      <c r="O11" s="264">
        <v>116740</v>
      </c>
      <c r="P11" s="262">
        <v>116740</v>
      </c>
      <c r="Q11" s="262">
        <v>108040</v>
      </c>
      <c r="R11" s="263">
        <f t="shared" si="1"/>
        <v>0.92547541545314371</v>
      </c>
    </row>
    <row r="12" spans="1:19" s="53" customFormat="1">
      <c r="A12" s="265" t="s">
        <v>14</v>
      </c>
      <c r="B12" s="267" t="s">
        <v>866</v>
      </c>
      <c r="C12" s="268">
        <f>SUM(C9:C11)</f>
        <v>16121417</v>
      </c>
      <c r="D12" s="239">
        <f>SUM(D9:D11)</f>
        <v>16037721</v>
      </c>
      <c r="E12" s="239">
        <f>SUM(E9:E11)</f>
        <v>6039220</v>
      </c>
      <c r="F12" s="263">
        <f t="shared" si="0"/>
        <v>0.37656347806524382</v>
      </c>
      <c r="G12" s="269">
        <f>SUM(G9:G11)</f>
        <v>12452278</v>
      </c>
      <c r="H12" s="239">
        <f>SUM(H9:H11)</f>
        <v>12452278</v>
      </c>
      <c r="I12" s="239">
        <f>SUM(I9:I11)</f>
        <v>4563689</v>
      </c>
      <c r="J12" s="263">
        <f t="shared" ref="J12" si="2">I12/H12</f>
        <v>0.3664943073066631</v>
      </c>
      <c r="K12" s="239">
        <f>SUM(K9:K11)</f>
        <v>2109149</v>
      </c>
      <c r="L12" s="239">
        <f>SUM(L9:L11)</f>
        <v>2109149</v>
      </c>
      <c r="M12" s="239">
        <f>SUM(M9:M11)</f>
        <v>781791</v>
      </c>
      <c r="N12" s="263">
        <f t="shared" ref="N12" si="3">M12/L12</f>
        <v>0.37066655793402931</v>
      </c>
      <c r="O12" s="269">
        <f>SUM(O9:O11)</f>
        <v>1559990</v>
      </c>
      <c r="P12" s="239">
        <f>SUM(P9:P11)</f>
        <v>1476294</v>
      </c>
      <c r="Q12" s="239">
        <f>SUM(Q9:Q11)</f>
        <v>693740</v>
      </c>
      <c r="R12" s="263">
        <f t="shared" si="1"/>
        <v>0.46991994819460081</v>
      </c>
      <c r="S12" s="309"/>
    </row>
    <row r="13" spans="1:19" s="53" customFormat="1">
      <c r="A13" s="265" t="s">
        <v>15</v>
      </c>
      <c r="B13" s="270" t="s">
        <v>867</v>
      </c>
      <c r="C13" s="271"/>
      <c r="D13" s="272"/>
      <c r="E13" s="272"/>
      <c r="F13" s="273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4"/>
      <c r="S13" s="309"/>
    </row>
    <row r="14" spans="1:19" s="53" customFormat="1">
      <c r="A14" s="265" t="s">
        <v>16</v>
      </c>
      <c r="B14" s="310" t="s">
        <v>882</v>
      </c>
      <c r="C14" s="276">
        <v>0</v>
      </c>
      <c r="D14" s="277">
        <v>83696</v>
      </c>
      <c r="E14" s="278">
        <v>83696</v>
      </c>
      <c r="F14" s="279">
        <f t="shared" si="0"/>
        <v>1</v>
      </c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80"/>
      <c r="S14" s="309"/>
    </row>
    <row r="15" spans="1:19" s="53" customFormat="1">
      <c r="A15" s="265" t="s">
        <v>17</v>
      </c>
      <c r="B15" s="281" t="s">
        <v>871</v>
      </c>
      <c r="C15" s="283">
        <v>0</v>
      </c>
      <c r="D15" s="234">
        <v>0</v>
      </c>
      <c r="E15" s="283">
        <v>0</v>
      </c>
      <c r="F15" s="284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80"/>
    </row>
    <row r="16" spans="1:19" s="53" customFormat="1">
      <c r="A16" s="265" t="s">
        <v>19</v>
      </c>
      <c r="B16" s="267" t="s">
        <v>872</v>
      </c>
      <c r="C16" s="285">
        <f>SUM(C14:C15)</f>
        <v>0</v>
      </c>
      <c r="D16" s="286">
        <f>SUM(D14:D15)</f>
        <v>83696</v>
      </c>
      <c r="E16" s="286">
        <f>SUM(E14:E15)</f>
        <v>83696</v>
      </c>
      <c r="F16" s="263">
        <f t="shared" si="0"/>
        <v>1</v>
      </c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7"/>
    </row>
    <row r="17" spans="1:18" s="53" customFormat="1">
      <c r="A17" s="265" t="s">
        <v>18</v>
      </c>
      <c r="B17" s="293" t="s">
        <v>878</v>
      </c>
      <c r="C17" s="294">
        <f>SUM(C16,C12)</f>
        <v>16121417</v>
      </c>
      <c r="D17" s="294">
        <f t="shared" ref="D17:E17" si="4">SUM(D16,D12)</f>
        <v>16121417</v>
      </c>
      <c r="E17" s="294">
        <f t="shared" si="4"/>
        <v>6122916</v>
      </c>
      <c r="F17" s="263">
        <f t="shared" si="0"/>
        <v>0.3798001131042017</v>
      </c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7"/>
    </row>
    <row r="18" spans="1:18" s="53" customFormat="1">
      <c r="A18" s="265" t="s">
        <v>20</v>
      </c>
      <c r="B18" s="298" t="s">
        <v>879</v>
      </c>
      <c r="C18" s="307">
        <v>0</v>
      </c>
      <c r="D18" s="308">
        <v>0</v>
      </c>
      <c r="E18" s="308">
        <v>0</v>
      </c>
      <c r="F18" s="263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2"/>
    </row>
    <row r="19" spans="1:18" s="53" customFormat="1" ht="16.5" thickBot="1">
      <c r="A19" s="299" t="s">
        <v>21</v>
      </c>
      <c r="B19" s="300" t="s">
        <v>880</v>
      </c>
      <c r="C19" s="301">
        <f>SUM(C18,C17)</f>
        <v>16121417</v>
      </c>
      <c r="D19" s="302">
        <f t="shared" ref="D19:E19" si="5">SUM(D18,D17)</f>
        <v>16121417</v>
      </c>
      <c r="E19" s="302">
        <f t="shared" si="5"/>
        <v>6122916</v>
      </c>
      <c r="F19" s="303">
        <f t="shared" si="0"/>
        <v>0.3798001131042017</v>
      </c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5"/>
    </row>
  </sheetData>
  <mergeCells count="7">
    <mergeCell ref="A1:R1"/>
    <mergeCell ref="A3:R3"/>
    <mergeCell ref="C7:F7"/>
    <mergeCell ref="G7:J7"/>
    <mergeCell ref="K7:N7"/>
    <mergeCell ref="O7:R7"/>
    <mergeCell ref="Q5:R5"/>
  </mergeCells>
  <pageMargins left="0.7" right="0.7" top="0.75" bottom="0.75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0"/>
  <sheetViews>
    <sheetView zoomScaleNormal="100" workbookViewId="0">
      <selection sqref="A1:F1"/>
    </sheetView>
  </sheetViews>
  <sheetFormatPr defaultRowHeight="15.75"/>
  <cols>
    <col min="1" max="1" width="3.85546875" style="16" bestFit="1" customWidth="1"/>
    <col min="2" max="2" width="58.85546875" style="16" customWidth="1"/>
    <col min="3" max="6" width="15.140625" style="16" bestFit="1" customWidth="1"/>
    <col min="7" max="16384" width="9.140625" style="16"/>
  </cols>
  <sheetData>
    <row r="1" spans="1:6" ht="15.75" customHeight="1">
      <c r="A1" s="484" t="s">
        <v>1047</v>
      </c>
      <c r="B1" s="484"/>
      <c r="C1" s="484"/>
      <c r="D1" s="484"/>
      <c r="E1" s="484"/>
      <c r="F1" s="484"/>
    </row>
    <row r="2" spans="1:6">
      <c r="A2" s="161"/>
      <c r="B2" s="162"/>
      <c r="C2" s="162"/>
      <c r="D2" s="162"/>
      <c r="E2" s="162"/>
      <c r="F2" s="162"/>
    </row>
    <row r="3" spans="1:6">
      <c r="A3" s="485" t="s">
        <v>843</v>
      </c>
      <c r="B3" s="486"/>
      <c r="C3" s="486"/>
      <c r="D3" s="486"/>
      <c r="E3" s="486"/>
      <c r="F3" s="486"/>
    </row>
    <row r="4" spans="1:6">
      <c r="A4" s="17"/>
      <c r="B4" s="117"/>
      <c r="C4" s="117"/>
      <c r="D4" s="117"/>
      <c r="E4" s="117"/>
      <c r="F4" s="117"/>
    </row>
    <row r="5" spans="1:6" ht="16.5" thickBot="1">
      <c r="A5" s="155"/>
      <c r="F5" s="106" t="s">
        <v>116</v>
      </c>
    </row>
    <row r="6" spans="1:6">
      <c r="A6" s="453" t="s">
        <v>0</v>
      </c>
      <c r="B6" s="225" t="s">
        <v>1</v>
      </c>
      <c r="C6" s="225" t="s">
        <v>2</v>
      </c>
      <c r="D6" s="226" t="s">
        <v>3</v>
      </c>
      <c r="E6" s="225" t="s">
        <v>117</v>
      </c>
      <c r="F6" s="227" t="s">
        <v>5</v>
      </c>
    </row>
    <row r="7" spans="1:6">
      <c r="A7" s="454"/>
      <c r="B7" s="18"/>
      <c r="C7" s="18" t="s">
        <v>564</v>
      </c>
      <c r="D7" s="481" t="s">
        <v>844</v>
      </c>
      <c r="E7" s="482"/>
      <c r="F7" s="483"/>
    </row>
    <row r="8" spans="1:6" ht="32.25" thickBot="1">
      <c r="A8" s="455"/>
      <c r="B8" s="20" t="s">
        <v>118</v>
      </c>
      <c r="C8" s="19" t="s">
        <v>121</v>
      </c>
      <c r="D8" s="208" t="s">
        <v>119</v>
      </c>
      <c r="E8" s="19" t="s">
        <v>120</v>
      </c>
      <c r="F8" s="163" t="s">
        <v>121</v>
      </c>
    </row>
    <row r="9" spans="1:6">
      <c r="A9" s="456" t="s">
        <v>11</v>
      </c>
      <c r="B9" s="21" t="s">
        <v>122</v>
      </c>
      <c r="C9" s="22"/>
      <c r="D9" s="209"/>
      <c r="E9" s="22"/>
      <c r="F9" s="164"/>
    </row>
    <row r="10" spans="1:6">
      <c r="A10" s="450" t="s">
        <v>12</v>
      </c>
      <c r="B10" s="23" t="s">
        <v>43</v>
      </c>
      <c r="C10" s="25">
        <v>37926971</v>
      </c>
      <c r="D10" s="152">
        <v>39273070</v>
      </c>
      <c r="E10" s="25">
        <v>34647480</v>
      </c>
      <c r="F10" s="165">
        <v>34647480</v>
      </c>
    </row>
    <row r="11" spans="1:6">
      <c r="A11" s="450" t="s">
        <v>13</v>
      </c>
      <c r="B11" s="23" t="s">
        <v>569</v>
      </c>
      <c r="C11" s="25">
        <v>3964791</v>
      </c>
      <c r="D11" s="152">
        <v>4153900</v>
      </c>
      <c r="E11" s="25">
        <v>4978141</v>
      </c>
      <c r="F11" s="165">
        <v>3875514</v>
      </c>
    </row>
    <row r="12" spans="1:6">
      <c r="A12" s="450" t="s">
        <v>14</v>
      </c>
      <c r="B12" s="26" t="s">
        <v>123</v>
      </c>
      <c r="C12" s="27">
        <f>SUM(C10:C11)</f>
        <v>41891762</v>
      </c>
      <c r="D12" s="210">
        <f>SUM(D10:D11)</f>
        <v>43426970</v>
      </c>
      <c r="E12" s="27">
        <f>SUM(E10:E11)</f>
        <v>39625621</v>
      </c>
      <c r="F12" s="166">
        <f>SUM(F10:F11)</f>
        <v>38522994</v>
      </c>
    </row>
    <row r="13" spans="1:6">
      <c r="A13" s="450" t="s">
        <v>15</v>
      </c>
      <c r="B13" s="23" t="s">
        <v>124</v>
      </c>
      <c r="C13" s="25">
        <v>0</v>
      </c>
      <c r="D13" s="152">
        <v>0</v>
      </c>
      <c r="E13" s="25">
        <v>0</v>
      </c>
      <c r="F13" s="165">
        <v>0</v>
      </c>
    </row>
    <row r="14" spans="1:6">
      <c r="A14" s="450" t="s">
        <v>16</v>
      </c>
      <c r="B14" s="23" t="s">
        <v>169</v>
      </c>
      <c r="C14" s="25">
        <v>381000</v>
      </c>
      <c r="D14" s="152">
        <v>2352675</v>
      </c>
      <c r="E14" s="25">
        <v>7232409</v>
      </c>
      <c r="F14" s="165">
        <v>7232409</v>
      </c>
    </row>
    <row r="15" spans="1:6">
      <c r="A15" s="450" t="s">
        <v>17</v>
      </c>
      <c r="B15" s="26" t="s">
        <v>125</v>
      </c>
      <c r="C15" s="8">
        <f t="shared" ref="C15" si="0">SUM(C13:C14)</f>
        <v>381000</v>
      </c>
      <c r="D15" s="153">
        <f>SUM(D13:D14)</f>
        <v>2352675</v>
      </c>
      <c r="E15" s="8">
        <f t="shared" ref="E15:F15" si="1">SUM(E13:E14)</f>
        <v>7232409</v>
      </c>
      <c r="F15" s="167">
        <f t="shared" si="1"/>
        <v>7232409</v>
      </c>
    </row>
    <row r="16" spans="1:6">
      <c r="A16" s="450" t="s">
        <v>19</v>
      </c>
      <c r="B16" s="23" t="s">
        <v>126</v>
      </c>
      <c r="C16" s="127">
        <v>0</v>
      </c>
      <c r="D16" s="211">
        <v>0</v>
      </c>
      <c r="E16" s="127">
        <v>0</v>
      </c>
      <c r="F16" s="168">
        <v>0</v>
      </c>
    </row>
    <row r="17" spans="1:6">
      <c r="A17" s="450" t="s">
        <v>18</v>
      </c>
      <c r="B17" s="23" t="s">
        <v>127</v>
      </c>
      <c r="C17" s="127">
        <v>0</v>
      </c>
      <c r="D17" s="211">
        <v>0</v>
      </c>
      <c r="E17" s="127">
        <v>0</v>
      </c>
      <c r="F17" s="168">
        <v>0</v>
      </c>
    </row>
    <row r="18" spans="1:6">
      <c r="A18" s="450" t="s">
        <v>20</v>
      </c>
      <c r="B18" s="51" t="s">
        <v>128</v>
      </c>
      <c r="C18" s="25">
        <v>6752160</v>
      </c>
      <c r="D18" s="152">
        <v>5500000</v>
      </c>
      <c r="E18" s="25">
        <v>8679577</v>
      </c>
      <c r="F18" s="165">
        <v>7631374</v>
      </c>
    </row>
    <row r="19" spans="1:6">
      <c r="A19" s="450" t="s">
        <v>21</v>
      </c>
      <c r="B19" s="23" t="s">
        <v>44</v>
      </c>
      <c r="C19" s="25">
        <v>34480</v>
      </c>
      <c r="D19" s="152">
        <v>2500000</v>
      </c>
      <c r="E19" s="25">
        <v>2500000</v>
      </c>
      <c r="F19" s="165">
        <v>2184289</v>
      </c>
    </row>
    <row r="20" spans="1:6">
      <c r="A20" s="450" t="s">
        <v>22</v>
      </c>
      <c r="B20" s="26" t="s">
        <v>45</v>
      </c>
      <c r="C20" s="27">
        <f>SUM(C18:C19)</f>
        <v>6786640</v>
      </c>
      <c r="D20" s="210">
        <f>SUM(D18:D19)</f>
        <v>8000000</v>
      </c>
      <c r="E20" s="27">
        <f>SUM(E18:E19)</f>
        <v>11179577</v>
      </c>
      <c r="F20" s="166">
        <f>SUM(F18:F19)</f>
        <v>9815663</v>
      </c>
    </row>
    <row r="21" spans="1:6">
      <c r="A21" s="450" t="s">
        <v>23</v>
      </c>
      <c r="B21" s="23" t="s">
        <v>129</v>
      </c>
      <c r="C21" s="24">
        <v>0</v>
      </c>
      <c r="D21" s="211">
        <v>0</v>
      </c>
      <c r="E21" s="127">
        <v>0</v>
      </c>
      <c r="F21" s="169">
        <v>0</v>
      </c>
    </row>
    <row r="22" spans="1:6">
      <c r="A22" s="450" t="s">
        <v>24</v>
      </c>
      <c r="B22" s="23" t="s">
        <v>46</v>
      </c>
      <c r="C22" s="25">
        <v>1389021</v>
      </c>
      <c r="D22" s="152">
        <v>1389421</v>
      </c>
      <c r="E22" s="25">
        <v>1389421</v>
      </c>
      <c r="F22" s="165">
        <v>1377409</v>
      </c>
    </row>
    <row r="23" spans="1:6">
      <c r="A23" s="450" t="s">
        <v>25</v>
      </c>
      <c r="B23" s="23" t="s">
        <v>47</v>
      </c>
      <c r="C23" s="25">
        <v>0</v>
      </c>
      <c r="D23" s="152">
        <v>200000</v>
      </c>
      <c r="E23" s="25">
        <v>200000</v>
      </c>
      <c r="F23" s="165">
        <v>155719</v>
      </c>
    </row>
    <row r="24" spans="1:6">
      <c r="A24" s="450" t="s">
        <v>26</v>
      </c>
      <c r="B24" s="23" t="s">
        <v>48</v>
      </c>
      <c r="C24" s="25">
        <v>1524800</v>
      </c>
      <c r="D24" s="152">
        <v>1656600</v>
      </c>
      <c r="E24" s="25">
        <v>1656600</v>
      </c>
      <c r="F24" s="165">
        <v>1785815</v>
      </c>
    </row>
    <row r="25" spans="1:6">
      <c r="A25" s="450" t="s">
        <v>27</v>
      </c>
      <c r="B25" s="23" t="s">
        <v>130</v>
      </c>
      <c r="C25" s="25">
        <v>15</v>
      </c>
      <c r="D25" s="152">
        <v>0</v>
      </c>
      <c r="E25" s="25">
        <v>0</v>
      </c>
      <c r="F25" s="165">
        <v>17</v>
      </c>
    </row>
    <row r="26" spans="1:6">
      <c r="A26" s="450" t="s">
        <v>28</v>
      </c>
      <c r="B26" s="23" t="s">
        <v>49</v>
      </c>
      <c r="C26" s="127">
        <v>0</v>
      </c>
      <c r="D26" s="211">
        <v>0</v>
      </c>
      <c r="E26" s="127">
        <v>0</v>
      </c>
      <c r="F26" s="168">
        <v>110000</v>
      </c>
    </row>
    <row r="27" spans="1:6">
      <c r="A27" s="450" t="s">
        <v>29</v>
      </c>
      <c r="B27" s="23" t="s">
        <v>50</v>
      </c>
      <c r="C27" s="25">
        <v>388940</v>
      </c>
      <c r="D27" s="152">
        <v>0</v>
      </c>
      <c r="E27" s="25">
        <v>0</v>
      </c>
      <c r="F27" s="165">
        <v>560525</v>
      </c>
    </row>
    <row r="28" spans="1:6">
      <c r="A28" s="450" t="s">
        <v>30</v>
      </c>
      <c r="B28" s="26" t="s">
        <v>51</v>
      </c>
      <c r="C28" s="27">
        <f>SUM(C21:C27)</f>
        <v>3302776</v>
      </c>
      <c r="D28" s="210">
        <f>SUM(D21:D27)</f>
        <v>3246021</v>
      </c>
      <c r="E28" s="27">
        <f>SUM(E21:E27)</f>
        <v>3246021</v>
      </c>
      <c r="F28" s="166">
        <f>SUM(F21:F27)</f>
        <v>3989485</v>
      </c>
    </row>
    <row r="29" spans="1:6">
      <c r="A29" s="450" t="s">
        <v>31</v>
      </c>
      <c r="B29" s="30" t="s">
        <v>131</v>
      </c>
      <c r="C29" s="128">
        <v>0</v>
      </c>
      <c r="D29" s="212">
        <v>0</v>
      </c>
      <c r="E29" s="128">
        <v>0</v>
      </c>
      <c r="F29" s="170">
        <v>0</v>
      </c>
    </row>
    <row r="30" spans="1:6">
      <c r="A30" s="450" t="s">
        <v>32</v>
      </c>
      <c r="B30" s="30" t="s">
        <v>132</v>
      </c>
      <c r="C30" s="128">
        <v>0</v>
      </c>
      <c r="D30" s="212">
        <v>0</v>
      </c>
      <c r="E30" s="128">
        <v>0</v>
      </c>
      <c r="F30" s="170">
        <v>0</v>
      </c>
    </row>
    <row r="31" spans="1:6">
      <c r="A31" s="450" t="s">
        <v>33</v>
      </c>
      <c r="B31" s="26" t="s">
        <v>133</v>
      </c>
      <c r="C31" s="128">
        <v>0</v>
      </c>
      <c r="D31" s="212">
        <v>0</v>
      </c>
      <c r="E31" s="128">
        <v>0</v>
      </c>
      <c r="F31" s="170">
        <v>0</v>
      </c>
    </row>
    <row r="32" spans="1:6" ht="31.5">
      <c r="A32" s="450" t="s">
        <v>34</v>
      </c>
      <c r="B32" s="9" t="s">
        <v>134</v>
      </c>
      <c r="C32" s="128">
        <v>0</v>
      </c>
      <c r="D32" s="212">
        <v>0</v>
      </c>
      <c r="E32" s="128">
        <v>0</v>
      </c>
      <c r="F32" s="170">
        <v>0</v>
      </c>
    </row>
    <row r="33" spans="1:6">
      <c r="A33" s="450" t="s">
        <v>35</v>
      </c>
      <c r="B33" s="33" t="s">
        <v>135</v>
      </c>
      <c r="C33" s="128">
        <v>0</v>
      </c>
      <c r="D33" s="212">
        <v>0</v>
      </c>
      <c r="E33" s="128">
        <v>0</v>
      </c>
      <c r="F33" s="170">
        <v>0</v>
      </c>
    </row>
    <row r="34" spans="1:6" ht="31.5">
      <c r="A34" s="450" t="s">
        <v>36</v>
      </c>
      <c r="B34" s="33" t="s">
        <v>136</v>
      </c>
      <c r="C34" s="128">
        <v>0</v>
      </c>
      <c r="D34" s="212">
        <v>0</v>
      </c>
      <c r="E34" s="128">
        <v>0</v>
      </c>
      <c r="F34" s="170">
        <v>0</v>
      </c>
    </row>
    <row r="35" spans="1:6">
      <c r="A35" s="450" t="s">
        <v>37</v>
      </c>
      <c r="B35" s="9" t="s">
        <v>137</v>
      </c>
      <c r="C35" s="128">
        <v>0</v>
      </c>
      <c r="D35" s="212">
        <v>0</v>
      </c>
      <c r="E35" s="128">
        <v>0</v>
      </c>
      <c r="F35" s="170">
        <v>0</v>
      </c>
    </row>
    <row r="36" spans="1:6">
      <c r="A36" s="450" t="s">
        <v>38</v>
      </c>
      <c r="B36" s="33" t="s">
        <v>138</v>
      </c>
      <c r="C36" s="128">
        <v>0</v>
      </c>
      <c r="D36" s="212">
        <v>0</v>
      </c>
      <c r="E36" s="128">
        <v>0</v>
      </c>
      <c r="F36" s="170">
        <v>0</v>
      </c>
    </row>
    <row r="37" spans="1:6" ht="16.5" thickBot="1">
      <c r="A37" s="450" t="s">
        <v>39</v>
      </c>
      <c r="B37" s="311" t="s">
        <v>139</v>
      </c>
      <c r="C37" s="34">
        <f t="shared" ref="C37" si="2">SUM(C36,C28,C20,C15,C12)</f>
        <v>52362178</v>
      </c>
      <c r="D37" s="213">
        <f>SUM(D36,D28,D20,D15,D12)</f>
        <v>57025666</v>
      </c>
      <c r="E37" s="34">
        <f t="shared" ref="E37:F37" si="3">SUM(E36,E28,E20,E15,E12)</f>
        <v>61283628</v>
      </c>
      <c r="F37" s="171">
        <f t="shared" si="3"/>
        <v>59560551</v>
      </c>
    </row>
    <row r="38" spans="1:6">
      <c r="A38" s="450" t="s">
        <v>40</v>
      </c>
      <c r="B38" s="110" t="s">
        <v>48</v>
      </c>
      <c r="C38" s="111">
        <v>0</v>
      </c>
      <c r="D38" s="214">
        <v>0</v>
      </c>
      <c r="E38" s="111">
        <v>0</v>
      </c>
      <c r="F38" s="172">
        <v>0</v>
      </c>
    </row>
    <row r="39" spans="1:6">
      <c r="A39" s="450" t="s">
        <v>41</v>
      </c>
      <c r="B39" s="101" t="s">
        <v>130</v>
      </c>
      <c r="C39" s="127">
        <v>0</v>
      </c>
      <c r="D39" s="211">
        <v>0</v>
      </c>
      <c r="E39" s="127">
        <v>0</v>
      </c>
      <c r="F39" s="168">
        <v>0</v>
      </c>
    </row>
    <row r="40" spans="1:6">
      <c r="A40" s="450" t="s">
        <v>42</v>
      </c>
      <c r="B40" s="23" t="s">
        <v>50</v>
      </c>
      <c r="C40" s="29">
        <v>3964</v>
      </c>
      <c r="D40" s="215">
        <v>0</v>
      </c>
      <c r="E40" s="29">
        <v>0</v>
      </c>
      <c r="F40" s="184">
        <v>195179</v>
      </c>
    </row>
    <row r="41" spans="1:6">
      <c r="A41" s="450" t="s">
        <v>56</v>
      </c>
      <c r="B41" s="112" t="s">
        <v>51</v>
      </c>
      <c r="C41" s="27">
        <f t="shared" ref="C41" si="4">SUM(C38:C40)</f>
        <v>3964</v>
      </c>
      <c r="D41" s="210">
        <f>SUM(D38:D40)</f>
        <v>0</v>
      </c>
      <c r="E41" s="27">
        <f t="shared" ref="E41:F41" si="5">SUM(E38:E40)</f>
        <v>0</v>
      </c>
      <c r="F41" s="166">
        <f t="shared" si="5"/>
        <v>195179</v>
      </c>
    </row>
    <row r="42" spans="1:6">
      <c r="A42" s="450" t="s">
        <v>57</v>
      </c>
      <c r="B42" s="101" t="s">
        <v>140</v>
      </c>
      <c r="C42" s="113">
        <v>0</v>
      </c>
      <c r="D42" s="216">
        <v>0</v>
      </c>
      <c r="E42" s="113">
        <v>0</v>
      </c>
      <c r="F42" s="173">
        <v>0</v>
      </c>
    </row>
    <row r="43" spans="1:6">
      <c r="A43" s="450" t="s">
        <v>58</v>
      </c>
      <c r="B43" s="112" t="s">
        <v>140</v>
      </c>
      <c r="C43" s="27" t="s">
        <v>113</v>
      </c>
      <c r="D43" s="210" t="s">
        <v>113</v>
      </c>
      <c r="E43" s="27" t="s">
        <v>113</v>
      </c>
      <c r="F43" s="166" t="s">
        <v>113</v>
      </c>
    </row>
    <row r="44" spans="1:6" ht="16.5" thickBot="1">
      <c r="A44" s="450" t="s">
        <v>59</v>
      </c>
      <c r="B44" s="311" t="s">
        <v>141</v>
      </c>
      <c r="C44" s="34">
        <f>SUM(C41:C43)</f>
        <v>3964</v>
      </c>
      <c r="D44" s="213">
        <f>SUM(D41:D43)</f>
        <v>0</v>
      </c>
      <c r="E44" s="34">
        <f>SUM(E41:E43)</f>
        <v>0</v>
      </c>
      <c r="F44" s="171">
        <f>SUM(F41:F43)</f>
        <v>195179</v>
      </c>
    </row>
    <row r="45" spans="1:6">
      <c r="A45" s="450" t="s">
        <v>60</v>
      </c>
      <c r="B45" s="35" t="s">
        <v>142</v>
      </c>
      <c r="C45" s="24"/>
      <c r="D45" s="217"/>
      <c r="E45" s="24"/>
      <c r="F45" s="169"/>
    </row>
    <row r="46" spans="1:6">
      <c r="A46" s="450" t="s">
        <v>61</v>
      </c>
      <c r="B46" s="23" t="s">
        <v>71</v>
      </c>
      <c r="C46" s="25">
        <v>7617907</v>
      </c>
      <c r="D46" s="152">
        <v>8758958</v>
      </c>
      <c r="E46" s="25">
        <v>13776618</v>
      </c>
      <c r="F46" s="165">
        <v>12823105</v>
      </c>
    </row>
    <row r="47" spans="1:6">
      <c r="A47" s="450" t="s">
        <v>85</v>
      </c>
      <c r="B47" s="23" t="s">
        <v>72</v>
      </c>
      <c r="C47" s="25">
        <v>5282546</v>
      </c>
      <c r="D47" s="152">
        <v>5587960</v>
      </c>
      <c r="E47" s="25">
        <v>6097413</v>
      </c>
      <c r="F47" s="165">
        <v>5940376</v>
      </c>
    </row>
    <row r="48" spans="1:6">
      <c r="A48" s="450" t="s">
        <v>86</v>
      </c>
      <c r="B48" s="26" t="s">
        <v>73</v>
      </c>
      <c r="C48" s="27">
        <f>SUM(C46:C47)</f>
        <v>12900453</v>
      </c>
      <c r="D48" s="210">
        <f>SUM(D46:D47)</f>
        <v>14346918</v>
      </c>
      <c r="E48" s="27">
        <f>SUM(E46:E47)</f>
        <v>19874031</v>
      </c>
      <c r="F48" s="166">
        <f>SUM(F46:F47)</f>
        <v>18763481</v>
      </c>
    </row>
    <row r="49" spans="1:6">
      <c r="A49" s="450" t="s">
        <v>87</v>
      </c>
      <c r="B49" s="26" t="s">
        <v>143</v>
      </c>
      <c r="C49" s="8">
        <v>2129294</v>
      </c>
      <c r="D49" s="153">
        <v>2212691</v>
      </c>
      <c r="E49" s="8">
        <v>3018618</v>
      </c>
      <c r="F49" s="167">
        <v>2846492</v>
      </c>
    </row>
    <row r="50" spans="1:6">
      <c r="A50" s="450" t="s">
        <v>88</v>
      </c>
      <c r="B50" s="23" t="s">
        <v>144</v>
      </c>
      <c r="C50" s="25">
        <v>3121872</v>
      </c>
      <c r="D50" s="152">
        <v>2295000</v>
      </c>
      <c r="E50" s="25">
        <v>2550256</v>
      </c>
      <c r="F50" s="165">
        <v>2149416</v>
      </c>
    </row>
    <row r="51" spans="1:6">
      <c r="A51" s="450" t="s">
        <v>89</v>
      </c>
      <c r="B51" s="23" t="s">
        <v>74</v>
      </c>
      <c r="C51" s="25">
        <v>361848</v>
      </c>
      <c r="D51" s="152">
        <v>348640</v>
      </c>
      <c r="E51" s="25">
        <v>379976</v>
      </c>
      <c r="F51" s="165">
        <v>367976</v>
      </c>
    </row>
    <row r="52" spans="1:6">
      <c r="A52" s="450" t="s">
        <v>90</v>
      </c>
      <c r="B52" s="23" t="s">
        <v>75</v>
      </c>
      <c r="C52" s="25">
        <v>7679180</v>
      </c>
      <c r="D52" s="152">
        <v>8602994</v>
      </c>
      <c r="E52" s="25">
        <v>9700956</v>
      </c>
      <c r="F52" s="165">
        <v>8294807</v>
      </c>
    </row>
    <row r="53" spans="1:6">
      <c r="A53" s="450" t="s">
        <v>91</v>
      </c>
      <c r="B53" s="23" t="s">
        <v>145</v>
      </c>
      <c r="C53" s="25">
        <v>930</v>
      </c>
      <c r="D53" s="152">
        <v>0</v>
      </c>
      <c r="E53" s="25">
        <v>0</v>
      </c>
      <c r="F53" s="165">
        <v>0</v>
      </c>
    </row>
    <row r="54" spans="1:6">
      <c r="A54" s="450" t="s">
        <v>92</v>
      </c>
      <c r="B54" s="23" t="s">
        <v>146</v>
      </c>
      <c r="C54" s="25">
        <v>2523030</v>
      </c>
      <c r="D54" s="152">
        <v>2822308</v>
      </c>
      <c r="E54" s="25">
        <v>2941413</v>
      </c>
      <c r="F54" s="165">
        <v>2336562</v>
      </c>
    </row>
    <row r="55" spans="1:6">
      <c r="A55" s="450" t="s">
        <v>93</v>
      </c>
      <c r="B55" s="26" t="s">
        <v>76</v>
      </c>
      <c r="C55" s="27">
        <f>SUM(C50:C54)</f>
        <v>13686860</v>
      </c>
      <c r="D55" s="210">
        <f>SUM(D50:D54)</f>
        <v>14068942</v>
      </c>
      <c r="E55" s="27">
        <f>SUM(E50:E54)</f>
        <v>15572601</v>
      </c>
      <c r="F55" s="166">
        <f>SUM(F50:F54)</f>
        <v>13148761</v>
      </c>
    </row>
    <row r="56" spans="1:6">
      <c r="A56" s="450" t="s">
        <v>94</v>
      </c>
      <c r="B56" s="23" t="s">
        <v>77</v>
      </c>
      <c r="C56" s="36">
        <v>0</v>
      </c>
      <c r="D56" s="151" t="s">
        <v>113</v>
      </c>
      <c r="E56" s="36">
        <v>0</v>
      </c>
      <c r="F56" s="174">
        <v>0</v>
      </c>
    </row>
    <row r="57" spans="1:6">
      <c r="A57" s="450" t="s">
        <v>95</v>
      </c>
      <c r="B57" s="23" t="s">
        <v>147</v>
      </c>
      <c r="C57" s="24" t="s">
        <v>113</v>
      </c>
      <c r="D57" s="217" t="s">
        <v>113</v>
      </c>
      <c r="E57" s="24" t="s">
        <v>113</v>
      </c>
      <c r="F57" s="169" t="s">
        <v>113</v>
      </c>
    </row>
    <row r="58" spans="1:6" ht="31.5">
      <c r="A58" s="450" t="s">
        <v>96</v>
      </c>
      <c r="B58" s="37" t="s">
        <v>148</v>
      </c>
      <c r="C58" s="32" t="s">
        <v>113</v>
      </c>
      <c r="D58" s="218" t="s">
        <v>113</v>
      </c>
      <c r="E58" s="32" t="s">
        <v>113</v>
      </c>
      <c r="F58" s="175" t="s">
        <v>113</v>
      </c>
    </row>
    <row r="59" spans="1:6">
      <c r="A59" s="450" t="s">
        <v>97</v>
      </c>
      <c r="B59" s="23" t="s">
        <v>149</v>
      </c>
      <c r="C59" s="24" t="s">
        <v>113</v>
      </c>
      <c r="D59" s="217" t="s">
        <v>113</v>
      </c>
      <c r="E59" s="24" t="s">
        <v>113</v>
      </c>
      <c r="F59" s="169" t="s">
        <v>113</v>
      </c>
    </row>
    <row r="60" spans="1:6">
      <c r="A60" s="450" t="s">
        <v>98</v>
      </c>
      <c r="B60" s="23" t="s">
        <v>78</v>
      </c>
      <c r="C60" s="25">
        <v>3986820</v>
      </c>
      <c r="D60" s="152">
        <v>4880592</v>
      </c>
      <c r="E60" s="25">
        <v>4880592</v>
      </c>
      <c r="F60" s="165">
        <v>4795000</v>
      </c>
    </row>
    <row r="61" spans="1:6">
      <c r="A61" s="450" t="s">
        <v>99</v>
      </c>
      <c r="B61" s="26" t="s">
        <v>79</v>
      </c>
      <c r="C61" s="27">
        <f>SUM(C56:C60)</f>
        <v>3986820</v>
      </c>
      <c r="D61" s="210">
        <f>SUM(D56:D60)</f>
        <v>4880592</v>
      </c>
      <c r="E61" s="27">
        <f>SUM(E56:E60)</f>
        <v>4880592</v>
      </c>
      <c r="F61" s="166">
        <f>SUM(F56:F60)</f>
        <v>4795000</v>
      </c>
    </row>
    <row r="62" spans="1:6">
      <c r="A62" s="450" t="s">
        <v>100</v>
      </c>
      <c r="B62" s="23" t="s">
        <v>150</v>
      </c>
      <c r="C62" s="25">
        <v>260370</v>
      </c>
      <c r="D62" s="152">
        <v>0</v>
      </c>
      <c r="E62" s="25">
        <v>71819</v>
      </c>
      <c r="F62" s="165">
        <v>71819</v>
      </c>
    </row>
    <row r="63" spans="1:6">
      <c r="A63" s="450" t="s">
        <v>101</v>
      </c>
      <c r="B63" s="23" t="s">
        <v>151</v>
      </c>
      <c r="C63" s="25">
        <v>10000</v>
      </c>
      <c r="D63" s="152">
        <v>130000</v>
      </c>
      <c r="E63" s="25">
        <v>110000</v>
      </c>
      <c r="F63" s="165">
        <v>20000</v>
      </c>
    </row>
    <row r="64" spans="1:6">
      <c r="A64" s="450" t="s">
        <v>459</v>
      </c>
      <c r="B64" s="23" t="s">
        <v>152</v>
      </c>
      <c r="C64" s="25">
        <v>1708119</v>
      </c>
      <c r="D64" s="152">
        <v>1488119</v>
      </c>
      <c r="E64" s="25">
        <v>1740683</v>
      </c>
      <c r="F64" s="165">
        <v>1740683</v>
      </c>
    </row>
    <row r="65" spans="1:6">
      <c r="A65" s="450" t="s">
        <v>460</v>
      </c>
      <c r="B65" s="23" t="s">
        <v>153</v>
      </c>
      <c r="C65" s="25">
        <v>0</v>
      </c>
      <c r="D65" s="152">
        <v>9355723</v>
      </c>
      <c r="E65" s="25">
        <v>45926</v>
      </c>
      <c r="F65" s="165">
        <v>0</v>
      </c>
    </row>
    <row r="66" spans="1:6">
      <c r="A66" s="450" t="s">
        <v>461</v>
      </c>
      <c r="B66" s="38" t="s">
        <v>80</v>
      </c>
      <c r="C66" s="27">
        <f t="shared" ref="C66" si="6">SUM(C62:C65)</f>
        <v>1978489</v>
      </c>
      <c r="D66" s="210">
        <f>SUM(D62:D65)</f>
        <v>10973842</v>
      </c>
      <c r="E66" s="27">
        <f t="shared" ref="E66:F66" si="7">SUM(E62:E65)</f>
        <v>1968428</v>
      </c>
      <c r="F66" s="166">
        <f t="shared" si="7"/>
        <v>1832502</v>
      </c>
    </row>
    <row r="67" spans="1:6">
      <c r="A67" s="450" t="s">
        <v>462</v>
      </c>
      <c r="B67" s="39" t="s">
        <v>81</v>
      </c>
      <c r="C67" s="180">
        <v>1678651</v>
      </c>
      <c r="D67" s="219">
        <v>3947160</v>
      </c>
      <c r="E67" s="180">
        <v>7693860</v>
      </c>
      <c r="F67" s="181">
        <v>6653395</v>
      </c>
    </row>
    <row r="68" spans="1:6">
      <c r="A68" s="450" t="s">
        <v>463</v>
      </c>
      <c r="B68" s="23" t="s">
        <v>82</v>
      </c>
      <c r="C68" s="180">
        <v>381000</v>
      </c>
      <c r="D68" s="219">
        <v>0</v>
      </c>
      <c r="E68" s="180">
        <v>1679976</v>
      </c>
      <c r="F68" s="181">
        <v>548640</v>
      </c>
    </row>
    <row r="69" spans="1:6">
      <c r="A69" s="450" t="s">
        <v>464</v>
      </c>
      <c r="B69" s="30" t="s">
        <v>154</v>
      </c>
      <c r="C69" s="31" t="s">
        <v>113</v>
      </c>
      <c r="D69" s="220" t="s">
        <v>113</v>
      </c>
      <c r="E69" s="31" t="s">
        <v>113</v>
      </c>
      <c r="F69" s="176" t="s">
        <v>113</v>
      </c>
    </row>
    <row r="70" spans="1:6">
      <c r="A70" s="450" t="s">
        <v>465</v>
      </c>
      <c r="B70" s="26" t="s">
        <v>155</v>
      </c>
      <c r="C70" s="27">
        <f t="shared" ref="C70" si="8">SUM(C67:C69)</f>
        <v>2059651</v>
      </c>
      <c r="D70" s="210">
        <f>SUM(D67:D69)</f>
        <v>3947160</v>
      </c>
      <c r="E70" s="27">
        <f t="shared" ref="E70:F70" si="9">SUM(E67:E69)</f>
        <v>9373836</v>
      </c>
      <c r="F70" s="166">
        <f t="shared" si="9"/>
        <v>7202035</v>
      </c>
    </row>
    <row r="71" spans="1:6" ht="16.5" thickBot="1">
      <c r="A71" s="450" t="s">
        <v>466</v>
      </c>
      <c r="B71" s="311" t="s">
        <v>156</v>
      </c>
      <c r="C71" s="34">
        <f>SUM(C70,C66,C61,C55,C49,C48)</f>
        <v>36741567</v>
      </c>
      <c r="D71" s="213">
        <f>SUM(D70,D66,D61,D55,D49,D48)</f>
        <v>50430145</v>
      </c>
      <c r="E71" s="34">
        <f>SUM(E70,E66,E61,E55,E49,E48)</f>
        <v>54688106</v>
      </c>
      <c r="F71" s="171">
        <f>SUM(F70,F66,F61,F55,F49,F48)</f>
        <v>48588271</v>
      </c>
    </row>
    <row r="72" spans="1:6">
      <c r="A72" s="450" t="s">
        <v>467</v>
      </c>
      <c r="B72" s="35" t="s">
        <v>142</v>
      </c>
      <c r="C72" s="113"/>
      <c r="D72" s="216"/>
      <c r="E72" s="113"/>
      <c r="F72" s="173"/>
    </row>
    <row r="73" spans="1:6">
      <c r="A73" s="450" t="s">
        <v>468</v>
      </c>
      <c r="B73" s="23" t="s">
        <v>71</v>
      </c>
      <c r="C73" s="25">
        <v>16318948</v>
      </c>
      <c r="D73" s="152">
        <v>12452278</v>
      </c>
      <c r="E73" s="25">
        <v>12452278</v>
      </c>
      <c r="F73" s="165">
        <v>4563689</v>
      </c>
    </row>
    <row r="74" spans="1:6">
      <c r="A74" s="450" t="s">
        <v>469</v>
      </c>
      <c r="B74" s="23" t="s">
        <v>72</v>
      </c>
      <c r="C74" s="25">
        <v>0</v>
      </c>
      <c r="D74" s="152">
        <v>0</v>
      </c>
      <c r="E74" s="25">
        <v>0</v>
      </c>
      <c r="F74" s="165">
        <v>0</v>
      </c>
    </row>
    <row r="75" spans="1:6">
      <c r="A75" s="450" t="s">
        <v>470</v>
      </c>
      <c r="B75" s="26" t="s">
        <v>73</v>
      </c>
      <c r="C75" s="27">
        <f t="shared" ref="C75" si="10">SUM(C73:C74)</f>
        <v>16318948</v>
      </c>
      <c r="D75" s="210">
        <f>SUM(D73:D74)</f>
        <v>12452278</v>
      </c>
      <c r="E75" s="27">
        <f t="shared" ref="E75:F75" si="11">SUM(E73:E74)</f>
        <v>12452278</v>
      </c>
      <c r="F75" s="166">
        <f t="shared" si="11"/>
        <v>4563689</v>
      </c>
    </row>
    <row r="76" spans="1:6">
      <c r="A76" s="450" t="s">
        <v>471</v>
      </c>
      <c r="B76" s="26" t="s">
        <v>143</v>
      </c>
      <c r="C76" s="8">
        <v>3078473</v>
      </c>
      <c r="D76" s="153">
        <v>2109149</v>
      </c>
      <c r="E76" s="8">
        <v>2109149</v>
      </c>
      <c r="F76" s="167">
        <v>781791</v>
      </c>
    </row>
    <row r="77" spans="1:6">
      <c r="A77" s="450" t="s">
        <v>472</v>
      </c>
      <c r="B77" s="23" t="s">
        <v>144</v>
      </c>
      <c r="C77" s="25">
        <v>245098</v>
      </c>
      <c r="D77" s="152">
        <v>259500</v>
      </c>
      <c r="E77" s="25">
        <v>237976</v>
      </c>
      <c r="F77" s="165">
        <v>19645</v>
      </c>
    </row>
    <row r="78" spans="1:6">
      <c r="A78" s="450" t="s">
        <v>473</v>
      </c>
      <c r="B78" s="23" t="s">
        <v>74</v>
      </c>
      <c r="C78" s="25">
        <v>118824</v>
      </c>
      <c r="D78" s="152">
        <v>120000</v>
      </c>
      <c r="E78" s="25">
        <v>120000</v>
      </c>
      <c r="F78" s="165">
        <v>59098</v>
      </c>
    </row>
    <row r="79" spans="1:6">
      <c r="A79" s="450" t="s">
        <v>474</v>
      </c>
      <c r="B79" s="23" t="s">
        <v>75</v>
      </c>
      <c r="C79" s="25">
        <v>2448650</v>
      </c>
      <c r="D79" s="152">
        <v>880771</v>
      </c>
      <c r="E79" s="25">
        <v>805075</v>
      </c>
      <c r="F79" s="165">
        <v>463396</v>
      </c>
    </row>
    <row r="80" spans="1:6">
      <c r="A80" s="450" t="s">
        <v>475</v>
      </c>
      <c r="B80" s="23" t="s">
        <v>145</v>
      </c>
      <c r="C80" s="25" t="s">
        <v>113</v>
      </c>
      <c r="D80" s="152">
        <v>0</v>
      </c>
      <c r="E80" s="127">
        <v>0</v>
      </c>
      <c r="F80" s="165" t="s">
        <v>113</v>
      </c>
    </row>
    <row r="81" spans="1:6">
      <c r="A81" s="450" t="s">
        <v>476</v>
      </c>
      <c r="B81" s="23" t="s">
        <v>146</v>
      </c>
      <c r="C81" s="25">
        <v>602146</v>
      </c>
      <c r="D81" s="152">
        <v>299719</v>
      </c>
      <c r="E81" s="25">
        <v>313243</v>
      </c>
      <c r="F81" s="165">
        <v>151601</v>
      </c>
    </row>
    <row r="82" spans="1:6">
      <c r="A82" s="450" t="s">
        <v>477</v>
      </c>
      <c r="B82" s="26" t="s">
        <v>76</v>
      </c>
      <c r="C82" s="27">
        <f>SUM(C77:C81)</f>
        <v>3414718</v>
      </c>
      <c r="D82" s="210">
        <f>SUM(D77:D81)</f>
        <v>1559990</v>
      </c>
      <c r="E82" s="27">
        <f>SUM(E77:E81)</f>
        <v>1476294</v>
      </c>
      <c r="F82" s="166">
        <f>SUM(F77:F81)</f>
        <v>693740</v>
      </c>
    </row>
    <row r="83" spans="1:6">
      <c r="A83" s="450" t="s">
        <v>478</v>
      </c>
      <c r="B83" s="23" t="s">
        <v>152</v>
      </c>
      <c r="C83" s="31">
        <v>0</v>
      </c>
      <c r="D83" s="220">
        <v>0</v>
      </c>
      <c r="E83" s="31">
        <v>83696</v>
      </c>
      <c r="F83" s="176">
        <v>83696</v>
      </c>
    </row>
    <row r="84" spans="1:6">
      <c r="A84" s="450" t="s">
        <v>479</v>
      </c>
      <c r="B84" s="38" t="s">
        <v>80</v>
      </c>
      <c r="C84" s="27">
        <f>SUM(C83)</f>
        <v>0</v>
      </c>
      <c r="D84" s="210">
        <f>SUM(D83)</f>
        <v>0</v>
      </c>
      <c r="E84" s="27">
        <f t="shared" ref="E84:F84" si="12">SUM(E83)</f>
        <v>83696</v>
      </c>
      <c r="F84" s="166">
        <f t="shared" si="12"/>
        <v>83696</v>
      </c>
    </row>
    <row r="85" spans="1:6">
      <c r="A85" s="450" t="s">
        <v>480</v>
      </c>
      <c r="B85" s="39" t="s">
        <v>81</v>
      </c>
      <c r="C85" s="7" t="s">
        <v>113</v>
      </c>
      <c r="D85" s="221" t="s">
        <v>113</v>
      </c>
      <c r="E85" s="7" t="s">
        <v>113</v>
      </c>
      <c r="F85" s="177" t="s">
        <v>113</v>
      </c>
    </row>
    <row r="86" spans="1:6">
      <c r="A86" s="450" t="s">
        <v>481</v>
      </c>
      <c r="B86" s="114" t="s">
        <v>155</v>
      </c>
      <c r="C86" s="27">
        <f>SUM(C85)</f>
        <v>0</v>
      </c>
      <c r="D86" s="210">
        <f>SUM(D85)</f>
        <v>0</v>
      </c>
      <c r="E86" s="27">
        <f>SUM(E85)</f>
        <v>0</v>
      </c>
      <c r="F86" s="166">
        <f>SUM(F85)</f>
        <v>0</v>
      </c>
    </row>
    <row r="87" spans="1:6" ht="16.5" thickBot="1">
      <c r="A87" s="450" t="s">
        <v>482</v>
      </c>
      <c r="B87" s="311" t="s">
        <v>157</v>
      </c>
      <c r="C87" s="113">
        <f>SUM(C86,C82,C76,C75)</f>
        <v>22812139</v>
      </c>
      <c r="D87" s="216">
        <f>SUM(D86,D82,D76,D75)</f>
        <v>16121417</v>
      </c>
      <c r="E87" s="113">
        <f>SUM(E86,E82,E76,E75,E84)</f>
        <v>16121417</v>
      </c>
      <c r="F87" s="173">
        <f>SUM(F86,F82,F76,F75,F84)</f>
        <v>6122916</v>
      </c>
    </row>
    <row r="88" spans="1:6">
      <c r="A88" s="450" t="s">
        <v>883</v>
      </c>
      <c r="B88" s="40" t="s">
        <v>55</v>
      </c>
      <c r="C88" s="22"/>
      <c r="D88" s="209"/>
      <c r="E88" s="22"/>
      <c r="F88" s="164"/>
    </row>
    <row r="89" spans="1:6">
      <c r="A89" s="450" t="s">
        <v>884</v>
      </c>
      <c r="B89" s="41" t="s">
        <v>158</v>
      </c>
      <c r="C89" s="24"/>
      <c r="D89" s="217"/>
      <c r="E89" s="24"/>
      <c r="F89" s="169"/>
    </row>
    <row r="90" spans="1:6">
      <c r="A90" s="450" t="s">
        <v>885</v>
      </c>
      <c r="B90" s="42" t="s">
        <v>159</v>
      </c>
      <c r="C90" s="24" t="s">
        <v>113</v>
      </c>
      <c r="D90" s="217" t="s">
        <v>113</v>
      </c>
      <c r="E90" s="24" t="s">
        <v>113</v>
      </c>
      <c r="F90" s="169" t="s">
        <v>113</v>
      </c>
    </row>
    <row r="91" spans="1:6">
      <c r="A91" s="450" t="s">
        <v>886</v>
      </c>
      <c r="B91" s="41" t="s">
        <v>160</v>
      </c>
      <c r="C91" s="24"/>
      <c r="D91" s="217"/>
      <c r="E91" s="24"/>
      <c r="F91" s="169"/>
    </row>
    <row r="92" spans="1:6">
      <c r="A92" s="450" t="s">
        <v>887</v>
      </c>
      <c r="B92" s="43" t="s">
        <v>52</v>
      </c>
      <c r="C92" s="25">
        <v>17830358</v>
      </c>
      <c r="D92" s="152">
        <v>11059309</v>
      </c>
      <c r="E92" s="25">
        <v>11059308</v>
      </c>
      <c r="F92" s="165">
        <v>11059308</v>
      </c>
    </row>
    <row r="93" spans="1:6">
      <c r="A93" s="450" t="s">
        <v>888</v>
      </c>
      <c r="B93" s="28" t="s">
        <v>53</v>
      </c>
      <c r="C93" s="7">
        <v>2019178</v>
      </c>
      <c r="D93" s="221">
        <v>0</v>
      </c>
      <c r="E93" s="7">
        <v>4485366</v>
      </c>
      <c r="F93" s="177">
        <v>5638633</v>
      </c>
    </row>
    <row r="94" spans="1:6" ht="16.5" thickBot="1">
      <c r="A94" s="450" t="s">
        <v>889</v>
      </c>
      <c r="B94" s="44" t="s">
        <v>54</v>
      </c>
      <c r="C94" s="182">
        <f t="shared" ref="C94" si="13">SUM(C92:C93)</f>
        <v>19849536</v>
      </c>
      <c r="D94" s="222">
        <f>SUM(D92:D93)</f>
        <v>11059309</v>
      </c>
      <c r="E94" s="182">
        <f t="shared" ref="E94:F94" si="14">SUM(E92:E93)</f>
        <v>15544674</v>
      </c>
      <c r="F94" s="183">
        <f t="shared" si="14"/>
        <v>16697941</v>
      </c>
    </row>
    <row r="95" spans="1:6" ht="16.5" thickBot="1">
      <c r="A95" s="450" t="s">
        <v>890</v>
      </c>
      <c r="B95" s="312" t="s">
        <v>161</v>
      </c>
      <c r="C95" s="45">
        <f t="shared" ref="C95" si="15">SUM(C94)</f>
        <v>19849536</v>
      </c>
      <c r="D95" s="223">
        <f>SUM(D94)</f>
        <v>11059309</v>
      </c>
      <c r="E95" s="45">
        <f t="shared" ref="E95:F95" si="16">SUM(E94)</f>
        <v>15544674</v>
      </c>
      <c r="F95" s="178">
        <f t="shared" si="16"/>
        <v>16697941</v>
      </c>
    </row>
    <row r="96" spans="1:6">
      <c r="A96" s="450" t="s">
        <v>891</v>
      </c>
      <c r="B96" s="41" t="s">
        <v>160</v>
      </c>
      <c r="C96" s="113"/>
      <c r="D96" s="216"/>
      <c r="E96" s="113"/>
      <c r="F96" s="173"/>
    </row>
    <row r="97" spans="1:6">
      <c r="A97" s="450" t="s">
        <v>892</v>
      </c>
      <c r="B97" s="43" t="s">
        <v>52</v>
      </c>
      <c r="C97" s="25">
        <v>195685</v>
      </c>
      <c r="D97" s="152">
        <v>37510</v>
      </c>
      <c r="E97" s="25">
        <v>37510</v>
      </c>
      <c r="F97" s="165">
        <v>37510</v>
      </c>
    </row>
    <row r="98" spans="1:6">
      <c r="A98" s="450" t="s">
        <v>893</v>
      </c>
      <c r="B98" s="115" t="s">
        <v>62</v>
      </c>
      <c r="C98" s="7">
        <v>22650000</v>
      </c>
      <c r="D98" s="221">
        <v>16083907</v>
      </c>
      <c r="E98" s="7">
        <v>16083907</v>
      </c>
      <c r="F98" s="177">
        <v>5890227</v>
      </c>
    </row>
    <row r="99" spans="1:6" ht="16.5" thickBot="1">
      <c r="A99" s="450" t="s">
        <v>894</v>
      </c>
      <c r="B99" s="116" t="s">
        <v>54</v>
      </c>
      <c r="C99" s="50">
        <f>SUM(C97:C98)</f>
        <v>22845685</v>
      </c>
      <c r="D99" s="224">
        <f>SUM(D97:D98)</f>
        <v>16121417</v>
      </c>
      <c r="E99" s="50">
        <f>SUM(E97:E98)</f>
        <v>16121417</v>
      </c>
      <c r="F99" s="179">
        <f>SUM(F97:F98)</f>
        <v>5927737</v>
      </c>
    </row>
    <row r="100" spans="1:6" ht="16.5" thickBot="1">
      <c r="A100" s="450" t="s">
        <v>895</v>
      </c>
      <c r="B100" s="312" t="s">
        <v>162</v>
      </c>
      <c r="C100" s="45">
        <f>SUM(C99)</f>
        <v>22845685</v>
      </c>
      <c r="D100" s="223">
        <f>SUM(D99)</f>
        <v>16121417</v>
      </c>
      <c r="E100" s="45">
        <f>SUM(E99)</f>
        <v>16121417</v>
      </c>
      <c r="F100" s="178">
        <f>SUM(F99)</f>
        <v>5927737</v>
      </c>
    </row>
    <row r="101" spans="1:6">
      <c r="A101" s="450" t="s">
        <v>896</v>
      </c>
      <c r="B101" s="46" t="s">
        <v>163</v>
      </c>
      <c r="C101" s="24"/>
      <c r="D101" s="217"/>
      <c r="E101" s="24"/>
      <c r="F101" s="169"/>
    </row>
    <row r="102" spans="1:6">
      <c r="A102" s="450" t="s">
        <v>897</v>
      </c>
      <c r="B102" s="47" t="s">
        <v>83</v>
      </c>
      <c r="C102" s="25">
        <v>1760839</v>
      </c>
      <c r="D102" s="152">
        <v>1570923</v>
      </c>
      <c r="E102" s="25">
        <v>6056289</v>
      </c>
      <c r="F102" s="165">
        <v>6056289</v>
      </c>
    </row>
    <row r="103" spans="1:6">
      <c r="A103" s="450" t="s">
        <v>898</v>
      </c>
      <c r="B103" s="48" t="s">
        <v>84</v>
      </c>
      <c r="C103" s="7">
        <v>22650000</v>
      </c>
      <c r="D103" s="221">
        <v>16083907</v>
      </c>
      <c r="E103" s="7">
        <v>16083907</v>
      </c>
      <c r="F103" s="177">
        <v>5890227</v>
      </c>
    </row>
    <row r="104" spans="1:6" ht="16.5" thickBot="1">
      <c r="A104" s="450" t="s">
        <v>899</v>
      </c>
      <c r="B104" s="49" t="s">
        <v>164</v>
      </c>
      <c r="C104" s="50">
        <f>SUM(C102:C103)</f>
        <v>24410839</v>
      </c>
      <c r="D104" s="224">
        <f>SUM(D102:D103)</f>
        <v>17654830</v>
      </c>
      <c r="E104" s="50">
        <f>SUM(E102:E103)</f>
        <v>22140196</v>
      </c>
      <c r="F104" s="179">
        <f>SUM(F102:F103)</f>
        <v>11946516</v>
      </c>
    </row>
    <row r="105" spans="1:6">
      <c r="A105" s="450" t="s">
        <v>900</v>
      </c>
      <c r="B105" s="313" t="s">
        <v>165</v>
      </c>
      <c r="C105" s="27">
        <f>SUM(C95,C37)</f>
        <v>72211714</v>
      </c>
      <c r="D105" s="27">
        <f>SUM(D95,D37)</f>
        <v>68084975</v>
      </c>
      <c r="E105" s="27">
        <f>SUM(E95,E37)</f>
        <v>76828302</v>
      </c>
      <c r="F105" s="166">
        <f>SUM(F95,F37)</f>
        <v>76258492</v>
      </c>
    </row>
    <row r="106" spans="1:6">
      <c r="A106" s="450" t="s">
        <v>901</v>
      </c>
      <c r="B106" s="313" t="s">
        <v>166</v>
      </c>
      <c r="C106" s="27">
        <f>SUM(C104,C71)</f>
        <v>61152406</v>
      </c>
      <c r="D106" s="27">
        <f>SUM(D104,D71)</f>
        <v>68084975</v>
      </c>
      <c r="E106" s="27">
        <f>SUM(E104,E71)</f>
        <v>76828302</v>
      </c>
      <c r="F106" s="166">
        <f>SUM(F104,F71)</f>
        <v>60534787</v>
      </c>
    </row>
    <row r="107" spans="1:6">
      <c r="A107" s="450" t="s">
        <v>902</v>
      </c>
      <c r="B107" s="313" t="s">
        <v>167</v>
      </c>
      <c r="C107" s="27">
        <f>SUM(C100,C44)</f>
        <v>22849649</v>
      </c>
      <c r="D107" s="27">
        <f>SUM(D100,D44)</f>
        <v>16121417</v>
      </c>
      <c r="E107" s="27">
        <f>SUM(E100,E44)</f>
        <v>16121417</v>
      </c>
      <c r="F107" s="166">
        <f>SUM(F100,F44)</f>
        <v>6122916</v>
      </c>
    </row>
    <row r="108" spans="1:6">
      <c r="A108" s="450" t="s">
        <v>903</v>
      </c>
      <c r="B108" s="313" t="s">
        <v>168</v>
      </c>
      <c r="C108" s="27">
        <f>SUM(C87)</f>
        <v>22812139</v>
      </c>
      <c r="D108" s="27">
        <f>SUM(D87)</f>
        <v>16121417</v>
      </c>
      <c r="E108" s="27">
        <f>SUM(E87)</f>
        <v>16121417</v>
      </c>
      <c r="F108" s="166">
        <f>SUM(F87)</f>
        <v>6122916</v>
      </c>
    </row>
    <row r="109" spans="1:6">
      <c r="A109" s="450" t="s">
        <v>904</v>
      </c>
      <c r="B109" s="313" t="s">
        <v>566</v>
      </c>
      <c r="C109" s="27">
        <f>SUM(C107,C105)</f>
        <v>95061363</v>
      </c>
      <c r="D109" s="27">
        <f>SUM(D107,D105)</f>
        <v>84206392</v>
      </c>
      <c r="E109" s="27">
        <f>SUM(E107,E105)</f>
        <v>92949719</v>
      </c>
      <c r="F109" s="166">
        <f>SUM(F107,F105)</f>
        <v>82381408</v>
      </c>
    </row>
    <row r="110" spans="1:6" ht="16.5" thickBot="1">
      <c r="A110" s="451" t="s">
        <v>905</v>
      </c>
      <c r="B110" s="452" t="s">
        <v>567</v>
      </c>
      <c r="C110" s="34">
        <f>SUM(C106,C108)</f>
        <v>83964545</v>
      </c>
      <c r="D110" s="34">
        <f>SUM(D106,D108)</f>
        <v>84206392</v>
      </c>
      <c r="E110" s="34">
        <f>SUM(E106,E108)</f>
        <v>92949719</v>
      </c>
      <c r="F110" s="171">
        <f>SUM(F106,F108)</f>
        <v>66657703</v>
      </c>
    </row>
  </sheetData>
  <mergeCells count="3">
    <mergeCell ref="D7:F7"/>
    <mergeCell ref="A1:F1"/>
    <mergeCell ref="A3:F3"/>
  </mergeCells>
  <pageMargins left="0.7" right="0.7" top="0.75" bottom="0.75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8"/>
  <sheetViews>
    <sheetView zoomScaleNormal="100" workbookViewId="0">
      <selection sqref="A1:E1"/>
    </sheetView>
  </sheetViews>
  <sheetFormatPr defaultRowHeight="15"/>
  <cols>
    <col min="1" max="1" width="28.7109375" customWidth="1"/>
    <col min="2" max="5" width="13.28515625" customWidth="1"/>
  </cols>
  <sheetData>
    <row r="1" spans="1:5" ht="15.75" customHeight="1">
      <c r="A1" s="487" t="s">
        <v>1048</v>
      </c>
      <c r="B1" s="487"/>
      <c r="C1" s="487"/>
      <c r="D1" s="487"/>
      <c r="E1" s="487"/>
    </row>
    <row r="2" spans="1:5">
      <c r="A2" s="55"/>
      <c r="B2" s="55"/>
      <c r="C2" s="55"/>
      <c r="D2" s="55"/>
      <c r="E2" s="55"/>
    </row>
    <row r="3" spans="1:5" ht="15" customHeight="1">
      <c r="A3" s="494" t="s">
        <v>836</v>
      </c>
      <c r="B3" s="494"/>
      <c r="C3" s="494"/>
      <c r="D3" s="494"/>
      <c r="E3" s="494"/>
    </row>
    <row r="4" spans="1:5" ht="15" customHeight="1">
      <c r="A4" s="494"/>
      <c r="B4" s="494"/>
      <c r="C4" s="494"/>
      <c r="D4" s="494"/>
      <c r="E4" s="494"/>
    </row>
    <row r="5" spans="1:5" ht="15.75" customHeight="1">
      <c r="A5" s="494"/>
      <c r="B5" s="494"/>
      <c r="C5" s="494"/>
      <c r="D5" s="494"/>
      <c r="E5" s="494"/>
    </row>
    <row r="6" spans="1:5">
      <c r="A6" s="55"/>
      <c r="B6" s="55"/>
      <c r="C6" s="55"/>
      <c r="D6" s="55"/>
      <c r="E6" s="55"/>
    </row>
    <row r="7" spans="1:5" ht="16.5" thickBot="1">
      <c r="A7" s="54"/>
      <c r="B7" s="54"/>
      <c r="C7" s="54"/>
      <c r="D7" s="54"/>
      <c r="E7" s="56" t="s">
        <v>170</v>
      </c>
    </row>
    <row r="8" spans="1:5" ht="16.5" thickTop="1">
      <c r="A8" s="57" t="s">
        <v>171</v>
      </c>
      <c r="B8" s="58" t="s">
        <v>1</v>
      </c>
      <c r="C8" s="59" t="s">
        <v>2</v>
      </c>
      <c r="D8" s="58" t="s">
        <v>3</v>
      </c>
      <c r="E8" s="60" t="s">
        <v>4</v>
      </c>
    </row>
    <row r="9" spans="1:5" ht="15.75">
      <c r="A9" s="61" t="s">
        <v>172</v>
      </c>
      <c r="B9" s="488" t="s">
        <v>837</v>
      </c>
      <c r="C9" s="489"/>
      <c r="D9" s="488" t="s">
        <v>838</v>
      </c>
      <c r="E9" s="490"/>
    </row>
    <row r="10" spans="1:5" ht="15.75">
      <c r="A10" s="61" t="s">
        <v>173</v>
      </c>
      <c r="B10" s="62" t="s">
        <v>174</v>
      </c>
      <c r="C10" s="63" t="s">
        <v>175</v>
      </c>
      <c r="D10" s="62" t="s">
        <v>174</v>
      </c>
      <c r="E10" s="64" t="s">
        <v>175</v>
      </c>
    </row>
    <row r="11" spans="1:5" ht="15.75">
      <c r="A11" s="61" t="s">
        <v>176</v>
      </c>
      <c r="B11" s="491" t="s">
        <v>177</v>
      </c>
      <c r="C11" s="492"/>
      <c r="D11" s="491" t="s">
        <v>178</v>
      </c>
      <c r="E11" s="493"/>
    </row>
    <row r="12" spans="1:5" ht="15.75">
      <c r="A12" s="65" t="s">
        <v>179</v>
      </c>
      <c r="B12" s="66">
        <v>5</v>
      </c>
      <c r="C12" s="66">
        <v>5</v>
      </c>
      <c r="D12" s="67">
        <v>4</v>
      </c>
      <c r="E12" s="68">
        <v>4</v>
      </c>
    </row>
    <row r="13" spans="1:5" ht="15.75">
      <c r="A13" s="69" t="s">
        <v>180</v>
      </c>
      <c r="B13" s="70"/>
      <c r="C13" s="70"/>
      <c r="D13" s="70"/>
      <c r="E13" s="71"/>
    </row>
    <row r="14" spans="1:5" ht="15.75">
      <c r="A14" s="69" t="s">
        <v>181</v>
      </c>
      <c r="B14" s="72">
        <v>2</v>
      </c>
      <c r="C14" s="72">
        <v>2</v>
      </c>
      <c r="D14" s="72">
        <v>2</v>
      </c>
      <c r="E14" s="73">
        <v>2</v>
      </c>
    </row>
    <row r="15" spans="1:5" ht="15.75">
      <c r="A15" s="69" t="s">
        <v>182</v>
      </c>
      <c r="B15" s="74">
        <v>3</v>
      </c>
      <c r="C15" s="74">
        <v>3</v>
      </c>
      <c r="D15" s="72">
        <v>2</v>
      </c>
      <c r="E15" s="75">
        <v>2</v>
      </c>
    </row>
    <row r="16" spans="1:5" ht="15.75">
      <c r="A16" s="76" t="s">
        <v>183</v>
      </c>
      <c r="B16" s="77">
        <v>5</v>
      </c>
      <c r="C16" s="77">
        <v>5</v>
      </c>
      <c r="D16" s="78">
        <v>5</v>
      </c>
      <c r="E16" s="79">
        <v>5</v>
      </c>
    </row>
    <row r="17" spans="1:5" ht="16.5" thickBot="1">
      <c r="A17" s="80" t="s">
        <v>184</v>
      </c>
      <c r="B17" s="81">
        <f>SUM(B12:B16)</f>
        <v>15</v>
      </c>
      <c r="C17" s="81">
        <f>SUM(C12:C16)</f>
        <v>15</v>
      </c>
      <c r="D17" s="82">
        <f>SUM(D12:D16)</f>
        <v>13</v>
      </c>
      <c r="E17" s="83">
        <f>SUM(E12:E16)</f>
        <v>13</v>
      </c>
    </row>
    <row r="18" spans="1:5" ht="15.75" thickTop="1"/>
  </sheetData>
  <mergeCells count="6">
    <mergeCell ref="A1:E1"/>
    <mergeCell ref="B9:C9"/>
    <mergeCell ref="D9:E9"/>
    <mergeCell ref="B11:C11"/>
    <mergeCell ref="D11:E11"/>
    <mergeCell ref="A3:E5"/>
  </mergeCells>
  <pageMargins left="0.7" right="0.7" top="0.75" bottom="0.75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6"/>
  <sheetViews>
    <sheetView zoomScaleNormal="100" workbookViewId="0">
      <selection sqref="A1:C1"/>
    </sheetView>
  </sheetViews>
  <sheetFormatPr defaultRowHeight="15"/>
  <cols>
    <col min="1" max="1" width="3.85546875" style="98" bestFit="1" customWidth="1"/>
    <col min="2" max="2" width="76.140625" bestFit="1" customWidth="1"/>
    <col min="3" max="3" width="12" bestFit="1" customWidth="1"/>
  </cols>
  <sheetData>
    <row r="1" spans="1:3" ht="15" customHeight="1">
      <c r="A1" s="496" t="s">
        <v>1049</v>
      </c>
      <c r="B1" s="496"/>
      <c r="C1" s="496"/>
    </row>
    <row r="2" spans="1:3" ht="15.75">
      <c r="A2" s="94"/>
      <c r="B2" s="84"/>
      <c r="C2" s="84"/>
    </row>
    <row r="3" spans="1:3" ht="15.75">
      <c r="A3" s="495" t="s">
        <v>839</v>
      </c>
      <c r="B3" s="495"/>
      <c r="C3" s="495"/>
    </row>
    <row r="4" spans="1:3" ht="15.75">
      <c r="A4" s="94"/>
      <c r="B4" s="94"/>
      <c r="C4" s="94"/>
    </row>
    <row r="5" spans="1:3">
      <c r="C5" s="52" t="s">
        <v>116</v>
      </c>
    </row>
    <row r="6" spans="1:3" ht="24.75" customHeight="1">
      <c r="A6" s="85" t="s">
        <v>0</v>
      </c>
      <c r="B6" s="85" t="s">
        <v>1</v>
      </c>
      <c r="C6" s="85" t="s">
        <v>2</v>
      </c>
    </row>
    <row r="7" spans="1:3" ht="24" customHeight="1">
      <c r="A7" s="85"/>
      <c r="B7" s="85" t="s">
        <v>63</v>
      </c>
      <c r="C7" s="85" t="s">
        <v>185</v>
      </c>
    </row>
    <row r="8" spans="1:3" ht="15.75">
      <c r="A8" s="201" t="s">
        <v>581</v>
      </c>
      <c r="B8" s="92" t="s">
        <v>186</v>
      </c>
      <c r="C8" s="36">
        <v>59560551</v>
      </c>
    </row>
    <row r="9" spans="1:3" ht="15.75">
      <c r="A9" s="189" t="s">
        <v>582</v>
      </c>
      <c r="B9" s="93" t="s">
        <v>187</v>
      </c>
      <c r="C9" s="25">
        <v>48588271</v>
      </c>
    </row>
    <row r="10" spans="1:3" ht="15.75">
      <c r="A10" s="202" t="s">
        <v>583</v>
      </c>
      <c r="B10" s="10" t="s">
        <v>188</v>
      </c>
      <c r="C10" s="8">
        <v>10972280</v>
      </c>
    </row>
    <row r="11" spans="1:3" ht="15.75">
      <c r="A11" s="189" t="s">
        <v>584</v>
      </c>
      <c r="B11" s="93" t="s">
        <v>189</v>
      </c>
      <c r="C11" s="25">
        <v>16697941</v>
      </c>
    </row>
    <row r="12" spans="1:3" ht="15.75">
      <c r="A12" s="189" t="s">
        <v>585</v>
      </c>
      <c r="B12" s="93" t="s">
        <v>190</v>
      </c>
      <c r="C12" s="25">
        <v>11946516</v>
      </c>
    </row>
    <row r="13" spans="1:3" ht="15.75">
      <c r="A13" s="202" t="s">
        <v>586</v>
      </c>
      <c r="B13" s="10" t="s">
        <v>191</v>
      </c>
      <c r="C13" s="8">
        <v>4751425</v>
      </c>
    </row>
    <row r="14" spans="1:3" ht="15.75">
      <c r="A14" s="202" t="s">
        <v>587</v>
      </c>
      <c r="B14" s="10" t="s">
        <v>192</v>
      </c>
      <c r="C14" s="8">
        <v>15723705</v>
      </c>
    </row>
    <row r="15" spans="1:3" ht="15.75">
      <c r="A15" s="189" t="s">
        <v>588</v>
      </c>
      <c r="B15" s="93" t="s">
        <v>251</v>
      </c>
      <c r="C15" s="25">
        <v>0</v>
      </c>
    </row>
    <row r="16" spans="1:3" ht="15.75">
      <c r="A16" s="189" t="s">
        <v>589</v>
      </c>
      <c r="B16" s="93" t="s">
        <v>252</v>
      </c>
      <c r="C16" s="25">
        <v>0</v>
      </c>
    </row>
    <row r="17" spans="1:3" ht="15.75">
      <c r="A17" s="202" t="s">
        <v>590</v>
      </c>
      <c r="B17" s="10" t="s">
        <v>253</v>
      </c>
      <c r="C17" s="8">
        <v>0</v>
      </c>
    </row>
    <row r="18" spans="1:3" ht="15.75">
      <c r="A18" s="189" t="s">
        <v>591</v>
      </c>
      <c r="B18" s="93" t="s">
        <v>254</v>
      </c>
      <c r="C18" s="25">
        <v>0</v>
      </c>
    </row>
    <row r="19" spans="1:3" ht="15.75">
      <c r="A19" s="189" t="s">
        <v>592</v>
      </c>
      <c r="B19" s="93" t="s">
        <v>255</v>
      </c>
      <c r="C19" s="25">
        <v>0</v>
      </c>
    </row>
    <row r="20" spans="1:3" ht="15.75">
      <c r="A20" s="202" t="s">
        <v>593</v>
      </c>
      <c r="B20" s="10" t="s">
        <v>256</v>
      </c>
      <c r="C20" s="8">
        <v>0</v>
      </c>
    </row>
    <row r="21" spans="1:3" ht="15.75">
      <c r="A21" s="202" t="s">
        <v>594</v>
      </c>
      <c r="B21" s="10" t="s">
        <v>257</v>
      </c>
      <c r="C21" s="8">
        <v>0</v>
      </c>
    </row>
    <row r="22" spans="1:3" ht="15.75">
      <c r="A22" s="202" t="s">
        <v>595</v>
      </c>
      <c r="B22" s="10" t="s">
        <v>193</v>
      </c>
      <c r="C22" s="8">
        <v>15723705</v>
      </c>
    </row>
    <row r="23" spans="1:3" ht="15.75">
      <c r="A23" s="202" t="s">
        <v>596</v>
      </c>
      <c r="B23" s="10" t="s">
        <v>258</v>
      </c>
      <c r="C23" s="8">
        <v>2818003</v>
      </c>
    </row>
    <row r="24" spans="1:3" ht="15.75">
      <c r="A24" s="202" t="s">
        <v>597</v>
      </c>
      <c r="B24" s="10" t="s">
        <v>194</v>
      </c>
      <c r="C24" s="8">
        <v>12905702</v>
      </c>
    </row>
    <row r="25" spans="1:3" ht="15.75">
      <c r="A25" s="202" t="s">
        <v>598</v>
      </c>
      <c r="B25" s="10" t="s">
        <v>259</v>
      </c>
      <c r="C25" s="8">
        <v>0</v>
      </c>
    </row>
    <row r="26" spans="1:3" ht="15.75">
      <c r="A26" s="202" t="s">
        <v>599</v>
      </c>
      <c r="B26" s="10" t="s">
        <v>260</v>
      </c>
      <c r="C26" s="8">
        <v>0</v>
      </c>
    </row>
  </sheetData>
  <mergeCells count="2">
    <mergeCell ref="A3:C3"/>
    <mergeCell ref="A1:C1"/>
  </mergeCells>
  <pageMargins left="0.7" right="0.7" top="0.75" bottom="0.75" header="0.3" footer="0.3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6"/>
  <sheetViews>
    <sheetView zoomScaleNormal="100" workbookViewId="0">
      <selection sqref="A1:C1"/>
    </sheetView>
  </sheetViews>
  <sheetFormatPr defaultRowHeight="15"/>
  <cols>
    <col min="1" max="1" width="3.85546875" style="98" bestFit="1" customWidth="1"/>
    <col min="2" max="2" width="76.140625" bestFit="1" customWidth="1"/>
    <col min="3" max="3" width="12" bestFit="1" customWidth="1"/>
  </cols>
  <sheetData>
    <row r="1" spans="1:3" ht="15" customHeight="1">
      <c r="A1" s="496" t="s">
        <v>1050</v>
      </c>
      <c r="B1" s="496"/>
      <c r="C1" s="496"/>
    </row>
    <row r="2" spans="1:3" ht="15.75">
      <c r="A2" s="135"/>
      <c r="B2" s="135"/>
      <c r="C2" s="135"/>
    </row>
    <row r="3" spans="1:3" ht="15.75">
      <c r="A3" s="495" t="s">
        <v>579</v>
      </c>
      <c r="B3" s="495"/>
      <c r="C3" s="495"/>
    </row>
    <row r="4" spans="1:3" ht="15.75">
      <c r="A4" s="135"/>
      <c r="B4" s="135"/>
      <c r="C4" s="135"/>
    </row>
    <row r="5" spans="1:3">
      <c r="C5" s="52" t="s">
        <v>116</v>
      </c>
    </row>
    <row r="6" spans="1:3" ht="24.75" customHeight="1">
      <c r="A6" s="85" t="s">
        <v>0</v>
      </c>
      <c r="B6" s="85" t="s">
        <v>1</v>
      </c>
      <c r="C6" s="85" t="s">
        <v>2</v>
      </c>
    </row>
    <row r="7" spans="1:3" ht="24" customHeight="1">
      <c r="A7" s="85"/>
      <c r="B7" s="85" t="s">
        <v>63</v>
      </c>
      <c r="C7" s="85" t="s">
        <v>185</v>
      </c>
    </row>
    <row r="8" spans="1:3" ht="15.75">
      <c r="A8" s="96" t="s">
        <v>11</v>
      </c>
      <c r="B8" s="92" t="s">
        <v>186</v>
      </c>
      <c r="C8" s="36">
        <v>195179</v>
      </c>
    </row>
    <row r="9" spans="1:3" ht="15.75">
      <c r="A9" s="97" t="s">
        <v>12</v>
      </c>
      <c r="B9" s="93" t="s">
        <v>187</v>
      </c>
      <c r="C9" s="25">
        <v>6122916</v>
      </c>
    </row>
    <row r="10" spans="1:3" ht="15.75">
      <c r="A10" s="125" t="s">
        <v>13</v>
      </c>
      <c r="B10" s="10" t="s">
        <v>188</v>
      </c>
      <c r="C10" s="8">
        <v>-5927737</v>
      </c>
    </row>
    <row r="11" spans="1:3" ht="15.75">
      <c r="A11" s="97" t="s">
        <v>14</v>
      </c>
      <c r="B11" s="93" t="s">
        <v>189</v>
      </c>
      <c r="C11" s="25">
        <v>5927737</v>
      </c>
    </row>
    <row r="12" spans="1:3" ht="15.75">
      <c r="A12" s="97" t="s">
        <v>15</v>
      </c>
      <c r="B12" s="93" t="s">
        <v>190</v>
      </c>
      <c r="C12" s="25">
        <v>0</v>
      </c>
    </row>
    <row r="13" spans="1:3" ht="15.75">
      <c r="A13" s="125" t="s">
        <v>16</v>
      </c>
      <c r="B13" s="10" t="s">
        <v>191</v>
      </c>
      <c r="C13" s="8">
        <v>5927737</v>
      </c>
    </row>
    <row r="14" spans="1:3" ht="15.75">
      <c r="A14" s="125" t="s">
        <v>17</v>
      </c>
      <c r="B14" s="10" t="s">
        <v>192</v>
      </c>
      <c r="C14" s="8">
        <v>0</v>
      </c>
    </row>
    <row r="15" spans="1:3" ht="15.75">
      <c r="A15" s="97" t="s">
        <v>19</v>
      </c>
      <c r="B15" s="93" t="s">
        <v>251</v>
      </c>
      <c r="C15" s="25">
        <v>0</v>
      </c>
    </row>
    <row r="16" spans="1:3" ht="15.75">
      <c r="A16" s="97" t="s">
        <v>18</v>
      </c>
      <c r="B16" s="93" t="s">
        <v>252</v>
      </c>
      <c r="C16" s="25">
        <v>0</v>
      </c>
    </row>
    <row r="17" spans="1:3" ht="15.75">
      <c r="A17" s="125" t="s">
        <v>20</v>
      </c>
      <c r="B17" s="10" t="s">
        <v>253</v>
      </c>
      <c r="C17" s="8">
        <v>0</v>
      </c>
    </row>
    <row r="18" spans="1:3" ht="15.75">
      <c r="A18" s="97" t="s">
        <v>21</v>
      </c>
      <c r="B18" s="93" t="s">
        <v>254</v>
      </c>
      <c r="C18" s="25">
        <v>0</v>
      </c>
    </row>
    <row r="19" spans="1:3" ht="15.75">
      <c r="A19" s="97" t="s">
        <v>22</v>
      </c>
      <c r="B19" s="93" t="s">
        <v>255</v>
      </c>
      <c r="C19" s="25">
        <v>0</v>
      </c>
    </row>
    <row r="20" spans="1:3" ht="15.75">
      <c r="A20" s="125" t="s">
        <v>23</v>
      </c>
      <c r="B20" s="10" t="s">
        <v>256</v>
      </c>
      <c r="C20" s="8">
        <v>0</v>
      </c>
    </row>
    <row r="21" spans="1:3" ht="15.75">
      <c r="A21" s="125" t="s">
        <v>24</v>
      </c>
      <c r="B21" s="10" t="s">
        <v>257</v>
      </c>
      <c r="C21" s="8">
        <v>0</v>
      </c>
    </row>
    <row r="22" spans="1:3" ht="15.75">
      <c r="A22" s="125" t="s">
        <v>25</v>
      </c>
      <c r="B22" s="10" t="s">
        <v>193</v>
      </c>
      <c r="C22" s="8">
        <v>0</v>
      </c>
    </row>
    <row r="23" spans="1:3" ht="15.75">
      <c r="A23" s="125" t="s">
        <v>26</v>
      </c>
      <c r="B23" s="10" t="s">
        <v>258</v>
      </c>
      <c r="C23" s="8">
        <v>0</v>
      </c>
    </row>
    <row r="24" spans="1:3" ht="15.75">
      <c r="A24" s="125" t="s">
        <v>27</v>
      </c>
      <c r="B24" s="10" t="s">
        <v>194</v>
      </c>
      <c r="C24" s="8">
        <v>0</v>
      </c>
    </row>
    <row r="25" spans="1:3" ht="15.75">
      <c r="A25" s="125" t="s">
        <v>28</v>
      </c>
      <c r="B25" s="10" t="s">
        <v>259</v>
      </c>
      <c r="C25" s="8">
        <v>0</v>
      </c>
    </row>
    <row r="26" spans="1:3" ht="15.75">
      <c r="A26" s="125" t="s">
        <v>29</v>
      </c>
      <c r="B26" s="10" t="s">
        <v>260</v>
      </c>
      <c r="C26" s="8">
        <v>0</v>
      </c>
    </row>
  </sheetData>
  <mergeCells count="2">
    <mergeCell ref="A3:C3"/>
    <mergeCell ref="A1:C1"/>
  </mergeCells>
  <pageMargins left="0.7" right="0.7" top="0.75" bottom="0.75" header="0.3" footer="0.3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58"/>
  <sheetViews>
    <sheetView zoomScaleNormal="100" workbookViewId="0">
      <selection sqref="A1:E1"/>
    </sheetView>
  </sheetViews>
  <sheetFormatPr defaultRowHeight="15"/>
  <cols>
    <col min="1" max="1" width="5" style="15" bestFit="1" customWidth="1"/>
    <col min="2" max="2" width="80.42578125" style="15" bestFit="1" customWidth="1"/>
    <col min="3" max="5" width="12.42578125" style="15" bestFit="1" customWidth="1"/>
    <col min="6" max="16384" width="9.140625" style="15"/>
  </cols>
  <sheetData>
    <row r="1" spans="1:5" ht="15.75" customHeight="1">
      <c r="A1" s="496" t="s">
        <v>1051</v>
      </c>
      <c r="B1" s="496"/>
      <c r="C1" s="496"/>
      <c r="D1" s="496"/>
      <c r="E1" s="496"/>
    </row>
    <row r="2" spans="1:5" ht="15.75">
      <c r="A2" s="186"/>
      <c r="B2" s="186"/>
      <c r="C2" s="186"/>
      <c r="D2" s="186"/>
      <c r="E2" s="186"/>
    </row>
    <row r="3" spans="1:5" ht="15.75">
      <c r="A3" s="457" t="s">
        <v>840</v>
      </c>
      <c r="B3" s="457"/>
      <c r="C3" s="457"/>
      <c r="D3" s="457"/>
      <c r="E3" s="457"/>
    </row>
    <row r="5" spans="1:5" ht="15.75">
      <c r="A5" s="155"/>
      <c r="B5" s="155"/>
      <c r="C5" s="155"/>
      <c r="D5" s="155"/>
      <c r="E5" s="143" t="s">
        <v>116</v>
      </c>
    </row>
    <row r="6" spans="1:5" ht="15.75">
      <c r="A6" s="497" t="s">
        <v>195</v>
      </c>
      <c r="B6" s="498"/>
      <c r="C6" s="498"/>
      <c r="D6" s="498"/>
      <c r="E6" s="498"/>
    </row>
    <row r="7" spans="1:5" ht="15.75">
      <c r="A7" s="6" t="s">
        <v>0</v>
      </c>
      <c r="B7" s="144" t="s">
        <v>1</v>
      </c>
      <c r="C7" s="144" t="s">
        <v>2</v>
      </c>
      <c r="D7" s="144" t="s">
        <v>3</v>
      </c>
      <c r="E7" s="144" t="s">
        <v>4</v>
      </c>
    </row>
    <row r="8" spans="1:5" ht="31.5">
      <c r="A8" s="6"/>
      <c r="B8" s="6" t="s">
        <v>63</v>
      </c>
      <c r="C8" s="6" t="s">
        <v>196</v>
      </c>
      <c r="D8" s="6" t="s">
        <v>197</v>
      </c>
      <c r="E8" s="6" t="s">
        <v>198</v>
      </c>
    </row>
    <row r="9" spans="1:5" ht="15.75">
      <c r="A9" s="193" t="s">
        <v>581</v>
      </c>
      <c r="B9" s="129" t="s">
        <v>261</v>
      </c>
      <c r="C9" s="158">
        <v>0</v>
      </c>
      <c r="D9" s="158">
        <v>0</v>
      </c>
      <c r="E9" s="158">
        <v>0</v>
      </c>
    </row>
    <row r="10" spans="1:5" ht="15.75">
      <c r="A10" s="194" t="s">
        <v>582</v>
      </c>
      <c r="B10" s="146" t="s">
        <v>199</v>
      </c>
      <c r="C10" s="89">
        <v>1310014</v>
      </c>
      <c r="D10" s="89">
        <v>0</v>
      </c>
      <c r="E10" s="89">
        <v>1771747</v>
      </c>
    </row>
    <row r="11" spans="1:5" ht="15.75">
      <c r="A11" s="194" t="s">
        <v>583</v>
      </c>
      <c r="B11" s="146" t="s">
        <v>262</v>
      </c>
      <c r="C11" s="89">
        <v>0</v>
      </c>
      <c r="D11" s="89">
        <v>0</v>
      </c>
      <c r="E11" s="89">
        <v>0</v>
      </c>
    </row>
    <row r="12" spans="1:5" ht="15.75">
      <c r="A12" s="195" t="s">
        <v>584</v>
      </c>
      <c r="B12" s="196" t="s">
        <v>200</v>
      </c>
      <c r="C12" s="197">
        <v>1310014</v>
      </c>
      <c r="D12" s="197">
        <v>0</v>
      </c>
      <c r="E12" s="197">
        <v>1771747</v>
      </c>
    </row>
    <row r="13" spans="1:5" ht="15.75">
      <c r="A13" s="194" t="s">
        <v>585</v>
      </c>
      <c r="B13" s="146" t="s">
        <v>201</v>
      </c>
      <c r="C13" s="89">
        <v>212118296</v>
      </c>
      <c r="D13" s="89">
        <v>0</v>
      </c>
      <c r="E13" s="89">
        <v>204993423</v>
      </c>
    </row>
    <row r="14" spans="1:5" ht="15.75">
      <c r="A14" s="194" t="s">
        <v>586</v>
      </c>
      <c r="B14" s="146" t="s">
        <v>202</v>
      </c>
      <c r="C14" s="89">
        <v>2580728</v>
      </c>
      <c r="D14" s="89">
        <v>0</v>
      </c>
      <c r="E14" s="89">
        <v>2750089</v>
      </c>
    </row>
    <row r="15" spans="1:5" ht="15.75">
      <c r="A15" s="194" t="s">
        <v>587</v>
      </c>
      <c r="B15" s="146" t="s">
        <v>263</v>
      </c>
      <c r="C15" s="89">
        <v>0</v>
      </c>
      <c r="D15" s="89">
        <v>0</v>
      </c>
      <c r="E15" s="89">
        <v>0</v>
      </c>
    </row>
    <row r="16" spans="1:5" ht="15.75">
      <c r="A16" s="194" t="s">
        <v>588</v>
      </c>
      <c r="B16" s="146" t="s">
        <v>203</v>
      </c>
      <c r="C16" s="89">
        <v>0</v>
      </c>
      <c r="D16" s="89">
        <v>0</v>
      </c>
      <c r="E16" s="89">
        <v>2694000</v>
      </c>
    </row>
    <row r="17" spans="1:5" ht="15.75">
      <c r="A17" s="194" t="s">
        <v>589</v>
      </c>
      <c r="B17" s="146" t="s">
        <v>264</v>
      </c>
      <c r="C17" s="89">
        <v>0</v>
      </c>
      <c r="D17" s="89">
        <v>0</v>
      </c>
      <c r="E17" s="89">
        <v>0</v>
      </c>
    </row>
    <row r="18" spans="1:5" ht="15.75">
      <c r="A18" s="195" t="s">
        <v>590</v>
      </c>
      <c r="B18" s="196" t="s">
        <v>204</v>
      </c>
      <c r="C18" s="197">
        <v>214699024</v>
      </c>
      <c r="D18" s="197">
        <v>0</v>
      </c>
      <c r="E18" s="197">
        <v>210437512</v>
      </c>
    </row>
    <row r="19" spans="1:5" ht="15.75">
      <c r="A19" s="194" t="s">
        <v>591</v>
      </c>
      <c r="B19" s="146" t="s">
        <v>205</v>
      </c>
      <c r="C19" s="89">
        <v>750000</v>
      </c>
      <c r="D19" s="89">
        <v>0</v>
      </c>
      <c r="E19" s="89">
        <v>750000</v>
      </c>
    </row>
    <row r="20" spans="1:5" ht="15.75">
      <c r="A20" s="194" t="s">
        <v>592</v>
      </c>
      <c r="B20" s="146" t="s">
        <v>265</v>
      </c>
      <c r="C20" s="89">
        <v>0</v>
      </c>
      <c r="D20" s="89">
        <v>0</v>
      </c>
      <c r="E20" s="89">
        <v>0</v>
      </c>
    </row>
    <row r="21" spans="1:5" ht="15.75">
      <c r="A21" s="194" t="s">
        <v>593</v>
      </c>
      <c r="B21" s="146" t="s">
        <v>206</v>
      </c>
      <c r="C21" s="89">
        <v>750000</v>
      </c>
      <c r="D21" s="89">
        <v>0</v>
      </c>
      <c r="E21" s="89">
        <v>750000</v>
      </c>
    </row>
    <row r="22" spans="1:5" ht="15.75">
      <c r="A22" s="194" t="s">
        <v>594</v>
      </c>
      <c r="B22" s="146" t="s">
        <v>266</v>
      </c>
      <c r="C22" s="89">
        <v>0</v>
      </c>
      <c r="D22" s="89">
        <v>0</v>
      </c>
      <c r="E22" s="89">
        <v>0</v>
      </c>
    </row>
    <row r="23" spans="1:5" ht="15.75">
      <c r="A23" s="194" t="s">
        <v>595</v>
      </c>
      <c r="B23" s="146" t="s">
        <v>267</v>
      </c>
      <c r="C23" s="89">
        <v>0</v>
      </c>
      <c r="D23" s="89">
        <v>0</v>
      </c>
      <c r="E23" s="89">
        <v>0</v>
      </c>
    </row>
    <row r="24" spans="1:5" ht="15.75">
      <c r="A24" s="194" t="s">
        <v>596</v>
      </c>
      <c r="B24" s="146" t="s">
        <v>268</v>
      </c>
      <c r="C24" s="89">
        <v>0</v>
      </c>
      <c r="D24" s="89">
        <v>0</v>
      </c>
      <c r="E24" s="89">
        <v>0</v>
      </c>
    </row>
    <row r="25" spans="1:5" ht="15.75">
      <c r="A25" s="194" t="s">
        <v>597</v>
      </c>
      <c r="B25" s="146" t="s">
        <v>269</v>
      </c>
      <c r="C25" s="89">
        <v>0</v>
      </c>
      <c r="D25" s="89">
        <v>0</v>
      </c>
      <c r="E25" s="89">
        <v>0</v>
      </c>
    </row>
    <row r="26" spans="1:5" ht="15.75">
      <c r="A26" s="194" t="s">
        <v>598</v>
      </c>
      <c r="B26" s="146" t="s">
        <v>270</v>
      </c>
      <c r="C26" s="89">
        <v>0</v>
      </c>
      <c r="D26" s="89">
        <v>0</v>
      </c>
      <c r="E26" s="89">
        <v>0</v>
      </c>
    </row>
    <row r="27" spans="1:5" ht="15.75">
      <c r="A27" s="194" t="s">
        <v>599</v>
      </c>
      <c r="B27" s="146" t="s">
        <v>271</v>
      </c>
      <c r="C27" s="89">
        <v>0</v>
      </c>
      <c r="D27" s="89">
        <v>0</v>
      </c>
      <c r="E27" s="89">
        <v>0</v>
      </c>
    </row>
    <row r="28" spans="1:5" ht="15.75">
      <c r="A28" s="194" t="s">
        <v>600</v>
      </c>
      <c r="B28" s="146" t="s">
        <v>272</v>
      </c>
      <c r="C28" s="89">
        <v>0</v>
      </c>
      <c r="D28" s="89">
        <v>0</v>
      </c>
      <c r="E28" s="89">
        <v>0</v>
      </c>
    </row>
    <row r="29" spans="1:5" ht="15.75">
      <c r="A29" s="195" t="s">
        <v>601</v>
      </c>
      <c r="B29" s="196" t="s">
        <v>207</v>
      </c>
      <c r="C29" s="197">
        <v>750000</v>
      </c>
      <c r="D29" s="197">
        <v>0</v>
      </c>
      <c r="E29" s="197">
        <v>750000</v>
      </c>
    </row>
    <row r="30" spans="1:5" ht="15.75">
      <c r="A30" s="194" t="s">
        <v>602</v>
      </c>
      <c r="B30" s="146" t="s">
        <v>208</v>
      </c>
      <c r="C30" s="89">
        <v>13007243</v>
      </c>
      <c r="D30" s="89">
        <v>0</v>
      </c>
      <c r="E30" s="89">
        <v>12660501</v>
      </c>
    </row>
    <row r="31" spans="1:5" ht="15.75">
      <c r="A31" s="194" t="s">
        <v>603</v>
      </c>
      <c r="B31" s="146" t="s">
        <v>273</v>
      </c>
      <c r="C31" s="89">
        <v>0</v>
      </c>
      <c r="D31" s="89">
        <v>0</v>
      </c>
      <c r="E31" s="89">
        <v>0</v>
      </c>
    </row>
    <row r="32" spans="1:5" ht="15.75">
      <c r="A32" s="194" t="s">
        <v>604</v>
      </c>
      <c r="B32" s="146" t="s">
        <v>209</v>
      </c>
      <c r="C32" s="89">
        <v>13007243</v>
      </c>
      <c r="D32" s="89">
        <v>0</v>
      </c>
      <c r="E32" s="89">
        <v>12660501</v>
      </c>
    </row>
    <row r="33" spans="1:5" ht="15.75">
      <c r="A33" s="194" t="s">
        <v>605</v>
      </c>
      <c r="B33" s="146" t="s">
        <v>274</v>
      </c>
      <c r="C33" s="89">
        <v>0</v>
      </c>
      <c r="D33" s="89">
        <v>0</v>
      </c>
      <c r="E33" s="89">
        <v>0</v>
      </c>
    </row>
    <row r="34" spans="1:5" ht="15.75">
      <c r="A34" s="194" t="s">
        <v>606</v>
      </c>
      <c r="B34" s="146" t="s">
        <v>275</v>
      </c>
      <c r="C34" s="89">
        <v>0</v>
      </c>
      <c r="D34" s="89">
        <v>0</v>
      </c>
      <c r="E34" s="89">
        <v>0</v>
      </c>
    </row>
    <row r="35" spans="1:5" ht="15.75">
      <c r="A35" s="195" t="s">
        <v>607</v>
      </c>
      <c r="B35" s="196" t="s">
        <v>210</v>
      </c>
      <c r="C35" s="197">
        <v>13007243</v>
      </c>
      <c r="D35" s="197">
        <v>0</v>
      </c>
      <c r="E35" s="197">
        <v>12660501</v>
      </c>
    </row>
    <row r="36" spans="1:5" ht="31.5">
      <c r="A36" s="195" t="s">
        <v>608</v>
      </c>
      <c r="B36" s="196" t="s">
        <v>211</v>
      </c>
      <c r="C36" s="197">
        <v>229766281</v>
      </c>
      <c r="D36" s="197">
        <v>0</v>
      </c>
      <c r="E36" s="197">
        <v>225619760</v>
      </c>
    </row>
    <row r="37" spans="1:5" ht="15.75">
      <c r="A37" s="194" t="s">
        <v>609</v>
      </c>
      <c r="B37" s="146" t="s">
        <v>212</v>
      </c>
      <c r="C37" s="89">
        <v>0</v>
      </c>
      <c r="D37" s="89">
        <v>0</v>
      </c>
      <c r="E37" s="89">
        <v>0</v>
      </c>
    </row>
    <row r="38" spans="1:5" ht="15.75">
      <c r="A38" s="194" t="s">
        <v>610</v>
      </c>
      <c r="B38" s="146" t="s">
        <v>276</v>
      </c>
      <c r="C38" s="89">
        <v>0</v>
      </c>
      <c r="D38" s="89">
        <v>0</v>
      </c>
      <c r="E38" s="89">
        <v>0</v>
      </c>
    </row>
    <row r="39" spans="1:5" ht="15.75">
      <c r="A39" s="194" t="s">
        <v>611</v>
      </c>
      <c r="B39" s="146" t="s">
        <v>277</v>
      </c>
      <c r="C39" s="89">
        <v>0</v>
      </c>
      <c r="D39" s="89">
        <v>0</v>
      </c>
      <c r="E39" s="89">
        <v>0</v>
      </c>
    </row>
    <row r="40" spans="1:5" ht="15.75">
      <c r="A40" s="194" t="s">
        <v>612</v>
      </c>
      <c r="B40" s="146" t="s">
        <v>278</v>
      </c>
      <c r="C40" s="89">
        <v>0</v>
      </c>
      <c r="D40" s="89">
        <v>0</v>
      </c>
      <c r="E40" s="89">
        <v>0</v>
      </c>
    </row>
    <row r="41" spans="1:5" ht="15.75">
      <c r="A41" s="194" t="s">
        <v>613</v>
      </c>
      <c r="B41" s="146" t="s">
        <v>279</v>
      </c>
      <c r="C41" s="89">
        <v>0</v>
      </c>
      <c r="D41" s="89">
        <v>0</v>
      </c>
      <c r="E41" s="89">
        <v>0</v>
      </c>
    </row>
    <row r="42" spans="1:5" ht="15.75">
      <c r="A42" s="195" t="s">
        <v>614</v>
      </c>
      <c r="B42" s="196" t="s">
        <v>213</v>
      </c>
      <c r="C42" s="197">
        <v>0</v>
      </c>
      <c r="D42" s="197">
        <v>0</v>
      </c>
      <c r="E42" s="197">
        <v>0</v>
      </c>
    </row>
    <row r="43" spans="1:5" ht="15.75">
      <c r="A43" s="194" t="s">
        <v>615</v>
      </c>
      <c r="B43" s="146" t="s">
        <v>280</v>
      </c>
      <c r="C43" s="89">
        <v>0</v>
      </c>
      <c r="D43" s="89">
        <v>0</v>
      </c>
      <c r="E43" s="89">
        <v>0</v>
      </c>
    </row>
    <row r="44" spans="1:5" ht="15.75">
      <c r="A44" s="194" t="s">
        <v>616</v>
      </c>
      <c r="B44" s="146" t="s">
        <v>281</v>
      </c>
      <c r="C44" s="89">
        <v>0</v>
      </c>
      <c r="D44" s="89">
        <v>0</v>
      </c>
      <c r="E44" s="89">
        <v>0</v>
      </c>
    </row>
    <row r="45" spans="1:5" ht="15.75">
      <c r="A45" s="194" t="s">
        <v>617</v>
      </c>
      <c r="B45" s="146" t="s">
        <v>282</v>
      </c>
      <c r="C45" s="89">
        <v>0</v>
      </c>
      <c r="D45" s="89">
        <v>0</v>
      </c>
      <c r="E45" s="89">
        <v>0</v>
      </c>
    </row>
    <row r="46" spans="1:5" ht="15.75">
      <c r="A46" s="194" t="s">
        <v>618</v>
      </c>
      <c r="B46" s="146" t="s">
        <v>283</v>
      </c>
      <c r="C46" s="89">
        <v>0</v>
      </c>
      <c r="D46" s="89">
        <v>0</v>
      </c>
      <c r="E46" s="89">
        <v>0</v>
      </c>
    </row>
    <row r="47" spans="1:5" ht="15.75">
      <c r="A47" s="194" t="s">
        <v>619</v>
      </c>
      <c r="B47" s="146" t="s">
        <v>284</v>
      </c>
      <c r="C47" s="89">
        <v>0</v>
      </c>
      <c r="D47" s="89">
        <v>0</v>
      </c>
      <c r="E47" s="89">
        <v>0</v>
      </c>
    </row>
    <row r="48" spans="1:5" ht="15.75">
      <c r="A48" s="194" t="s">
        <v>620</v>
      </c>
      <c r="B48" s="146" t="s">
        <v>285</v>
      </c>
      <c r="C48" s="89">
        <v>0</v>
      </c>
      <c r="D48" s="89">
        <v>0</v>
      </c>
      <c r="E48" s="89">
        <v>0</v>
      </c>
    </row>
    <row r="49" spans="1:5" ht="15.75">
      <c r="A49" s="194" t="s">
        <v>621</v>
      </c>
      <c r="B49" s="146" t="s">
        <v>286</v>
      </c>
      <c r="C49" s="89">
        <v>0</v>
      </c>
      <c r="D49" s="89">
        <v>0</v>
      </c>
      <c r="E49" s="89">
        <v>0</v>
      </c>
    </row>
    <row r="50" spans="1:5" ht="15.75">
      <c r="A50" s="195" t="s">
        <v>622</v>
      </c>
      <c r="B50" s="196" t="s">
        <v>287</v>
      </c>
      <c r="C50" s="197">
        <v>0</v>
      </c>
      <c r="D50" s="197">
        <v>0</v>
      </c>
      <c r="E50" s="197">
        <v>0</v>
      </c>
    </row>
    <row r="51" spans="1:5" ht="15.75">
      <c r="A51" s="195" t="s">
        <v>623</v>
      </c>
      <c r="B51" s="196" t="s">
        <v>214</v>
      </c>
      <c r="C51" s="197">
        <v>0</v>
      </c>
      <c r="D51" s="197">
        <v>0</v>
      </c>
      <c r="E51" s="197">
        <v>0</v>
      </c>
    </row>
    <row r="52" spans="1:5" ht="15.75">
      <c r="A52" s="194" t="s">
        <v>624</v>
      </c>
      <c r="B52" s="146" t="s">
        <v>288</v>
      </c>
      <c r="C52" s="89">
        <v>0</v>
      </c>
      <c r="D52" s="89">
        <v>0</v>
      </c>
      <c r="E52" s="89">
        <v>0</v>
      </c>
    </row>
    <row r="53" spans="1:5" ht="15.75">
      <c r="A53" s="194" t="s">
        <v>625</v>
      </c>
      <c r="B53" s="146" t="s">
        <v>289</v>
      </c>
      <c r="C53" s="89">
        <v>0</v>
      </c>
      <c r="D53" s="89">
        <v>0</v>
      </c>
      <c r="E53" s="89">
        <v>0</v>
      </c>
    </row>
    <row r="54" spans="1:5" ht="15.75">
      <c r="A54" s="195" t="s">
        <v>626</v>
      </c>
      <c r="B54" s="196" t="s">
        <v>290</v>
      </c>
      <c r="C54" s="197">
        <v>0</v>
      </c>
      <c r="D54" s="197">
        <v>0</v>
      </c>
      <c r="E54" s="197">
        <v>0</v>
      </c>
    </row>
    <row r="55" spans="1:5" ht="15.75">
      <c r="A55" s="194" t="s">
        <v>627</v>
      </c>
      <c r="B55" s="146" t="s">
        <v>215</v>
      </c>
      <c r="C55" s="89">
        <v>150540</v>
      </c>
      <c r="D55" s="89">
        <v>0</v>
      </c>
      <c r="E55" s="89">
        <v>199845</v>
      </c>
    </row>
    <row r="56" spans="1:5" ht="15.75">
      <c r="A56" s="194" t="s">
        <v>628</v>
      </c>
      <c r="B56" s="146" t="s">
        <v>291</v>
      </c>
      <c r="C56" s="89">
        <v>0</v>
      </c>
      <c r="D56" s="89">
        <v>0</v>
      </c>
      <c r="E56" s="89">
        <v>0</v>
      </c>
    </row>
    <row r="57" spans="1:5" ht="15.75">
      <c r="A57" s="194" t="s">
        <v>629</v>
      </c>
      <c r="B57" s="146" t="s">
        <v>292</v>
      </c>
      <c r="C57" s="89">
        <v>0</v>
      </c>
      <c r="D57" s="89">
        <v>0</v>
      </c>
      <c r="E57" s="89">
        <v>0</v>
      </c>
    </row>
    <row r="58" spans="1:5" ht="15.75">
      <c r="A58" s="195" t="s">
        <v>630</v>
      </c>
      <c r="B58" s="196" t="s">
        <v>216</v>
      </c>
      <c r="C58" s="197">
        <v>150540</v>
      </c>
      <c r="D58" s="197">
        <v>0</v>
      </c>
      <c r="E58" s="197">
        <v>199845</v>
      </c>
    </row>
    <row r="59" spans="1:5" ht="15.75">
      <c r="A59" s="194" t="s">
        <v>631</v>
      </c>
      <c r="B59" s="146" t="s">
        <v>217</v>
      </c>
      <c r="C59" s="89">
        <v>12295717</v>
      </c>
      <c r="D59" s="89">
        <v>0</v>
      </c>
      <c r="E59" s="89">
        <v>17109486</v>
      </c>
    </row>
    <row r="60" spans="1:5" ht="15.75">
      <c r="A60" s="194" t="s">
        <v>632</v>
      </c>
      <c r="B60" s="146" t="s">
        <v>293</v>
      </c>
      <c r="C60" s="89">
        <v>0</v>
      </c>
      <c r="D60" s="89">
        <v>0</v>
      </c>
      <c r="E60" s="89">
        <v>0</v>
      </c>
    </row>
    <row r="61" spans="1:5" ht="15.75">
      <c r="A61" s="195" t="s">
        <v>633</v>
      </c>
      <c r="B61" s="196" t="s">
        <v>218</v>
      </c>
      <c r="C61" s="197">
        <v>12295717</v>
      </c>
      <c r="D61" s="197">
        <v>0</v>
      </c>
      <c r="E61" s="197">
        <v>17109486</v>
      </c>
    </row>
    <row r="62" spans="1:5" ht="15.75">
      <c r="A62" s="194" t="s">
        <v>634</v>
      </c>
      <c r="B62" s="146" t="s">
        <v>294</v>
      </c>
      <c r="C62" s="89">
        <v>0</v>
      </c>
      <c r="D62" s="89">
        <v>0</v>
      </c>
      <c r="E62" s="89">
        <v>0</v>
      </c>
    </row>
    <row r="63" spans="1:5" ht="15.75">
      <c r="A63" s="194" t="s">
        <v>635</v>
      </c>
      <c r="B63" s="146" t="s">
        <v>295</v>
      </c>
      <c r="C63" s="89">
        <v>0</v>
      </c>
      <c r="D63" s="89">
        <v>0</v>
      </c>
      <c r="E63" s="89">
        <v>0</v>
      </c>
    </row>
    <row r="64" spans="1:5" ht="15.75">
      <c r="A64" s="195" t="s">
        <v>636</v>
      </c>
      <c r="B64" s="196" t="s">
        <v>296</v>
      </c>
      <c r="C64" s="197">
        <v>0</v>
      </c>
      <c r="D64" s="197">
        <v>0</v>
      </c>
      <c r="E64" s="197">
        <v>0</v>
      </c>
    </row>
    <row r="65" spans="1:5" ht="15.75">
      <c r="A65" s="195" t="s">
        <v>637</v>
      </c>
      <c r="B65" s="196" t="s">
        <v>219</v>
      </c>
      <c r="C65" s="197">
        <v>12446257</v>
      </c>
      <c r="D65" s="197">
        <v>0</v>
      </c>
      <c r="E65" s="197">
        <v>17309331</v>
      </c>
    </row>
    <row r="66" spans="1:5" ht="31.5">
      <c r="A66" s="194" t="s">
        <v>638</v>
      </c>
      <c r="B66" s="146" t="s">
        <v>297</v>
      </c>
      <c r="C66" s="89">
        <v>0</v>
      </c>
      <c r="D66" s="89">
        <v>0</v>
      </c>
      <c r="E66" s="89">
        <v>0</v>
      </c>
    </row>
    <row r="67" spans="1:5" ht="31.5">
      <c r="A67" s="194" t="s">
        <v>639</v>
      </c>
      <c r="B67" s="146" t="s">
        <v>298</v>
      </c>
      <c r="C67" s="89">
        <v>0</v>
      </c>
      <c r="D67" s="89">
        <v>0</v>
      </c>
      <c r="E67" s="89">
        <v>0</v>
      </c>
    </row>
    <row r="68" spans="1:5" ht="31.5">
      <c r="A68" s="194" t="s">
        <v>640</v>
      </c>
      <c r="B68" s="146" t="s">
        <v>299</v>
      </c>
      <c r="C68" s="89">
        <v>0</v>
      </c>
      <c r="D68" s="89">
        <v>0</v>
      </c>
      <c r="E68" s="89">
        <v>0</v>
      </c>
    </row>
    <row r="69" spans="1:5" ht="31.5">
      <c r="A69" s="194" t="s">
        <v>641</v>
      </c>
      <c r="B69" s="146" t="s">
        <v>300</v>
      </c>
      <c r="C69" s="89">
        <v>0</v>
      </c>
      <c r="D69" s="89">
        <v>0</v>
      </c>
      <c r="E69" s="89">
        <v>0</v>
      </c>
    </row>
    <row r="70" spans="1:5" ht="31.5">
      <c r="A70" s="194" t="s">
        <v>642</v>
      </c>
      <c r="B70" s="146" t="s">
        <v>220</v>
      </c>
      <c r="C70" s="89">
        <v>6484424</v>
      </c>
      <c r="D70" s="89">
        <v>0</v>
      </c>
      <c r="E70" s="89">
        <v>4497633</v>
      </c>
    </row>
    <row r="71" spans="1:5" ht="15.75">
      <c r="A71" s="194" t="s">
        <v>643</v>
      </c>
      <c r="B71" s="146" t="s">
        <v>301</v>
      </c>
      <c r="C71" s="89">
        <v>0</v>
      </c>
      <c r="D71" s="89">
        <v>0</v>
      </c>
      <c r="E71" s="89">
        <v>0</v>
      </c>
    </row>
    <row r="72" spans="1:5" ht="31.5">
      <c r="A72" s="194" t="s">
        <v>644</v>
      </c>
      <c r="B72" s="146" t="s">
        <v>302</v>
      </c>
      <c r="C72" s="89">
        <v>0</v>
      </c>
      <c r="D72" s="89">
        <v>0</v>
      </c>
      <c r="E72" s="89">
        <v>0</v>
      </c>
    </row>
    <row r="73" spans="1:5" ht="31.5">
      <c r="A73" s="194" t="s">
        <v>645</v>
      </c>
      <c r="B73" s="146" t="s">
        <v>303</v>
      </c>
      <c r="C73" s="89">
        <v>0</v>
      </c>
      <c r="D73" s="89">
        <v>0</v>
      </c>
      <c r="E73" s="89">
        <v>0</v>
      </c>
    </row>
    <row r="74" spans="1:5" ht="15.75">
      <c r="A74" s="194" t="s">
        <v>646</v>
      </c>
      <c r="B74" s="146" t="s">
        <v>304</v>
      </c>
      <c r="C74" s="89">
        <v>0</v>
      </c>
      <c r="D74" s="89">
        <v>0</v>
      </c>
      <c r="E74" s="89">
        <v>0</v>
      </c>
    </row>
    <row r="75" spans="1:5" ht="31.5">
      <c r="A75" s="194" t="s">
        <v>647</v>
      </c>
      <c r="B75" s="146" t="s">
        <v>221</v>
      </c>
      <c r="C75" s="89">
        <v>6230393</v>
      </c>
      <c r="D75" s="89">
        <v>0</v>
      </c>
      <c r="E75" s="89">
        <v>4150628</v>
      </c>
    </row>
    <row r="76" spans="1:5" ht="15.75">
      <c r="A76" s="194" t="s">
        <v>648</v>
      </c>
      <c r="B76" s="146" t="s">
        <v>222</v>
      </c>
      <c r="C76" s="89">
        <v>254031</v>
      </c>
      <c r="D76" s="89">
        <v>0</v>
      </c>
      <c r="E76" s="89">
        <v>347005</v>
      </c>
    </row>
    <row r="77" spans="1:5" ht="31.5">
      <c r="A77" s="194" t="s">
        <v>649</v>
      </c>
      <c r="B77" s="146" t="s">
        <v>223</v>
      </c>
      <c r="C77" s="89">
        <v>468351</v>
      </c>
      <c r="D77" s="89">
        <v>0</v>
      </c>
      <c r="E77" s="89">
        <v>470283</v>
      </c>
    </row>
    <row r="78" spans="1:5" ht="31.5">
      <c r="A78" s="194" t="s">
        <v>650</v>
      </c>
      <c r="B78" s="146" t="s">
        <v>224</v>
      </c>
      <c r="C78" s="89">
        <v>261075</v>
      </c>
      <c r="D78" s="89">
        <v>0</v>
      </c>
      <c r="E78" s="89">
        <v>261075</v>
      </c>
    </row>
    <row r="79" spans="1:5" ht="15.75">
      <c r="A79" s="194" t="s">
        <v>651</v>
      </c>
      <c r="B79" s="146" t="s">
        <v>225</v>
      </c>
      <c r="C79" s="89">
        <v>142476</v>
      </c>
      <c r="D79" s="89">
        <v>0</v>
      </c>
      <c r="E79" s="89">
        <v>146733</v>
      </c>
    </row>
    <row r="80" spans="1:5" ht="15.75">
      <c r="A80" s="194" t="s">
        <v>652</v>
      </c>
      <c r="B80" s="146" t="s">
        <v>305</v>
      </c>
      <c r="C80" s="89">
        <v>64800</v>
      </c>
      <c r="D80" s="89">
        <v>0</v>
      </c>
      <c r="E80" s="89">
        <v>62475</v>
      </c>
    </row>
    <row r="81" spans="1:5" ht="31.5">
      <c r="A81" s="194" t="s">
        <v>653</v>
      </c>
      <c r="B81" s="146" t="s">
        <v>306</v>
      </c>
      <c r="C81" s="89">
        <v>0</v>
      </c>
      <c r="D81" s="89">
        <v>0</v>
      </c>
      <c r="E81" s="89">
        <v>0</v>
      </c>
    </row>
    <row r="82" spans="1:5" ht="31.5">
      <c r="A82" s="194" t="s">
        <v>654</v>
      </c>
      <c r="B82" s="146" t="s">
        <v>307</v>
      </c>
      <c r="C82" s="89">
        <v>0</v>
      </c>
      <c r="D82" s="89">
        <v>0</v>
      </c>
      <c r="E82" s="89">
        <v>0</v>
      </c>
    </row>
    <row r="83" spans="1:5" ht="31.5">
      <c r="A83" s="194" t="s">
        <v>655</v>
      </c>
      <c r="B83" s="146" t="s">
        <v>308</v>
      </c>
      <c r="C83" s="89">
        <v>0</v>
      </c>
      <c r="D83" s="89">
        <v>0</v>
      </c>
      <c r="E83" s="89">
        <v>0</v>
      </c>
    </row>
    <row r="84" spans="1:5" ht="31.5">
      <c r="A84" s="194" t="s">
        <v>656</v>
      </c>
      <c r="B84" s="146" t="s">
        <v>309</v>
      </c>
      <c r="C84" s="89">
        <v>0</v>
      </c>
      <c r="D84" s="89">
        <v>0</v>
      </c>
      <c r="E84" s="89">
        <v>0</v>
      </c>
    </row>
    <row r="85" spans="1:5" ht="31.5">
      <c r="A85" s="194" t="s">
        <v>657</v>
      </c>
      <c r="B85" s="146" t="s">
        <v>310</v>
      </c>
      <c r="C85" s="89">
        <v>0</v>
      </c>
      <c r="D85" s="89">
        <v>0</v>
      </c>
      <c r="E85" s="89">
        <v>0</v>
      </c>
    </row>
    <row r="86" spans="1:5" ht="15.75">
      <c r="A86" s="194" t="s">
        <v>658</v>
      </c>
      <c r="B86" s="146" t="s">
        <v>311</v>
      </c>
      <c r="C86" s="89">
        <v>0</v>
      </c>
      <c r="D86" s="89">
        <v>0</v>
      </c>
      <c r="E86" s="89">
        <v>0</v>
      </c>
    </row>
    <row r="87" spans="1:5" ht="31.5">
      <c r="A87" s="194" t="s">
        <v>659</v>
      </c>
      <c r="B87" s="146" t="s">
        <v>312</v>
      </c>
      <c r="C87" s="89">
        <v>0</v>
      </c>
      <c r="D87" s="89">
        <v>0</v>
      </c>
      <c r="E87" s="89">
        <v>0</v>
      </c>
    </row>
    <row r="88" spans="1:5" ht="31.5">
      <c r="A88" s="194" t="s">
        <v>660</v>
      </c>
      <c r="B88" s="146" t="s">
        <v>313</v>
      </c>
      <c r="C88" s="89">
        <v>0</v>
      </c>
      <c r="D88" s="89">
        <v>0</v>
      </c>
      <c r="E88" s="89">
        <v>0</v>
      </c>
    </row>
    <row r="89" spans="1:5" ht="15.75">
      <c r="A89" s="194" t="s">
        <v>661</v>
      </c>
      <c r="B89" s="146" t="s">
        <v>314</v>
      </c>
      <c r="C89" s="89">
        <v>0</v>
      </c>
      <c r="D89" s="89">
        <v>0</v>
      </c>
      <c r="E89" s="89">
        <v>0</v>
      </c>
    </row>
    <row r="90" spans="1:5" ht="31.5">
      <c r="A90" s="194" t="s">
        <v>662</v>
      </c>
      <c r="B90" s="146" t="s">
        <v>315</v>
      </c>
      <c r="C90" s="89">
        <v>0</v>
      </c>
      <c r="D90" s="89">
        <v>0</v>
      </c>
      <c r="E90" s="89">
        <v>0</v>
      </c>
    </row>
    <row r="91" spans="1:5" ht="15.75">
      <c r="A91" s="194" t="s">
        <v>663</v>
      </c>
      <c r="B91" s="146" t="s">
        <v>316</v>
      </c>
      <c r="C91" s="89">
        <v>0</v>
      </c>
      <c r="D91" s="89">
        <v>0</v>
      </c>
      <c r="E91" s="89">
        <v>0</v>
      </c>
    </row>
    <row r="92" spans="1:5" ht="31.5">
      <c r="A92" s="194" t="s">
        <v>664</v>
      </c>
      <c r="B92" s="146" t="s">
        <v>317</v>
      </c>
      <c r="C92" s="89">
        <v>0</v>
      </c>
      <c r="D92" s="89">
        <v>0</v>
      </c>
      <c r="E92" s="89">
        <v>0</v>
      </c>
    </row>
    <row r="93" spans="1:5" ht="31.5">
      <c r="A93" s="194" t="s">
        <v>665</v>
      </c>
      <c r="B93" s="146" t="s">
        <v>318</v>
      </c>
      <c r="C93" s="89">
        <v>0</v>
      </c>
      <c r="D93" s="89">
        <v>0</v>
      </c>
      <c r="E93" s="89">
        <v>0</v>
      </c>
    </row>
    <row r="94" spans="1:5" ht="31.5">
      <c r="A94" s="194" t="s">
        <v>666</v>
      </c>
      <c r="B94" s="146" t="s">
        <v>319</v>
      </c>
      <c r="C94" s="89">
        <v>0</v>
      </c>
      <c r="D94" s="89">
        <v>0</v>
      </c>
      <c r="E94" s="89">
        <v>0</v>
      </c>
    </row>
    <row r="95" spans="1:5" ht="31.5">
      <c r="A95" s="194" t="s">
        <v>667</v>
      </c>
      <c r="B95" s="146" t="s">
        <v>320</v>
      </c>
      <c r="C95" s="89">
        <v>0</v>
      </c>
      <c r="D95" s="89">
        <v>0</v>
      </c>
      <c r="E95" s="89">
        <v>0</v>
      </c>
    </row>
    <row r="96" spans="1:5" ht="31.5">
      <c r="A96" s="194" t="s">
        <v>668</v>
      </c>
      <c r="B96" s="146" t="s">
        <v>321</v>
      </c>
      <c r="C96" s="89">
        <v>0</v>
      </c>
      <c r="D96" s="89">
        <v>0</v>
      </c>
      <c r="E96" s="89">
        <v>0</v>
      </c>
    </row>
    <row r="97" spans="1:5" ht="31.5">
      <c r="A97" s="194" t="s">
        <v>669</v>
      </c>
      <c r="B97" s="146" t="s">
        <v>322</v>
      </c>
      <c r="C97" s="89">
        <v>0</v>
      </c>
      <c r="D97" s="89">
        <v>0</v>
      </c>
      <c r="E97" s="89">
        <v>0</v>
      </c>
    </row>
    <row r="98" spans="1:5" ht="31.5">
      <c r="A98" s="194" t="s">
        <v>670</v>
      </c>
      <c r="B98" s="146" t="s">
        <v>323</v>
      </c>
      <c r="C98" s="89">
        <v>0</v>
      </c>
      <c r="D98" s="89">
        <v>0</v>
      </c>
      <c r="E98" s="89">
        <v>0</v>
      </c>
    </row>
    <row r="99" spans="1:5" ht="47.25">
      <c r="A99" s="194" t="s">
        <v>671</v>
      </c>
      <c r="B99" s="146" t="s">
        <v>324</v>
      </c>
      <c r="C99" s="89">
        <v>0</v>
      </c>
      <c r="D99" s="89">
        <v>0</v>
      </c>
      <c r="E99" s="89">
        <v>0</v>
      </c>
    </row>
    <row r="100" spans="1:5" ht="31.5">
      <c r="A100" s="194" t="s">
        <v>672</v>
      </c>
      <c r="B100" s="146" t="s">
        <v>325</v>
      </c>
      <c r="C100" s="89">
        <v>0</v>
      </c>
      <c r="D100" s="89">
        <v>0</v>
      </c>
      <c r="E100" s="89">
        <v>0</v>
      </c>
    </row>
    <row r="101" spans="1:5" ht="31.5">
      <c r="A101" s="194" t="s">
        <v>673</v>
      </c>
      <c r="B101" s="146" t="s">
        <v>326</v>
      </c>
      <c r="C101" s="89">
        <v>0</v>
      </c>
      <c r="D101" s="89">
        <v>0</v>
      </c>
      <c r="E101" s="89">
        <v>0</v>
      </c>
    </row>
    <row r="102" spans="1:5" ht="31.5">
      <c r="A102" s="194" t="s">
        <v>674</v>
      </c>
      <c r="B102" s="146" t="s">
        <v>327</v>
      </c>
      <c r="C102" s="89">
        <v>0</v>
      </c>
      <c r="D102" s="89">
        <v>0</v>
      </c>
      <c r="E102" s="89">
        <v>0</v>
      </c>
    </row>
    <row r="103" spans="1:5" ht="31.5">
      <c r="A103" s="194" t="s">
        <v>675</v>
      </c>
      <c r="B103" s="146" t="s">
        <v>328</v>
      </c>
      <c r="C103" s="89">
        <v>0</v>
      </c>
      <c r="D103" s="89">
        <v>0</v>
      </c>
      <c r="E103" s="89">
        <v>0</v>
      </c>
    </row>
    <row r="104" spans="1:5" ht="31.5">
      <c r="A104" s="194" t="s">
        <v>676</v>
      </c>
      <c r="B104" s="146" t="s">
        <v>329</v>
      </c>
      <c r="C104" s="89">
        <v>0</v>
      </c>
      <c r="D104" s="89">
        <v>0</v>
      </c>
      <c r="E104" s="89">
        <v>0</v>
      </c>
    </row>
    <row r="105" spans="1:5" ht="31.5">
      <c r="A105" s="194" t="s">
        <v>677</v>
      </c>
      <c r="B105" s="146" t="s">
        <v>330</v>
      </c>
      <c r="C105" s="89">
        <v>0</v>
      </c>
      <c r="D105" s="89">
        <v>0</v>
      </c>
      <c r="E105" s="89">
        <v>0</v>
      </c>
    </row>
    <row r="106" spans="1:5" ht="31.5">
      <c r="A106" s="194" t="s">
        <v>678</v>
      </c>
      <c r="B106" s="146" t="s">
        <v>331</v>
      </c>
      <c r="C106" s="89">
        <v>0</v>
      </c>
      <c r="D106" s="89">
        <v>0</v>
      </c>
      <c r="E106" s="89">
        <v>0</v>
      </c>
    </row>
    <row r="107" spans="1:5" ht="31.5">
      <c r="A107" s="194" t="s">
        <v>679</v>
      </c>
      <c r="B107" s="146" t="s">
        <v>332</v>
      </c>
      <c r="C107" s="89">
        <v>0</v>
      </c>
      <c r="D107" s="89">
        <v>0</v>
      </c>
      <c r="E107" s="89">
        <v>0</v>
      </c>
    </row>
    <row r="108" spans="1:5" ht="31.5">
      <c r="A108" s="194" t="s">
        <v>680</v>
      </c>
      <c r="B108" s="146" t="s">
        <v>333</v>
      </c>
      <c r="C108" s="89">
        <v>0</v>
      </c>
      <c r="D108" s="89">
        <v>0</v>
      </c>
      <c r="E108" s="89">
        <v>0</v>
      </c>
    </row>
    <row r="109" spans="1:5" ht="15.75">
      <c r="A109" s="195" t="s">
        <v>681</v>
      </c>
      <c r="B109" s="196" t="s">
        <v>226</v>
      </c>
      <c r="C109" s="197">
        <v>6952775</v>
      </c>
      <c r="D109" s="197">
        <v>0</v>
      </c>
      <c r="E109" s="197">
        <v>4967916</v>
      </c>
    </row>
    <row r="110" spans="1:5" ht="31.5">
      <c r="A110" s="194" t="s">
        <v>682</v>
      </c>
      <c r="B110" s="146" t="s">
        <v>334</v>
      </c>
      <c r="C110" s="89">
        <v>0</v>
      </c>
      <c r="D110" s="89">
        <v>0</v>
      </c>
      <c r="E110" s="89">
        <v>0</v>
      </c>
    </row>
    <row r="111" spans="1:5" ht="31.5">
      <c r="A111" s="194" t="s">
        <v>683</v>
      </c>
      <c r="B111" s="146" t="s">
        <v>335</v>
      </c>
      <c r="C111" s="89">
        <v>0</v>
      </c>
      <c r="D111" s="89">
        <v>0</v>
      </c>
      <c r="E111" s="89">
        <v>0</v>
      </c>
    </row>
    <row r="112" spans="1:5" ht="31.5">
      <c r="A112" s="194" t="s">
        <v>684</v>
      </c>
      <c r="B112" s="146" t="s">
        <v>336</v>
      </c>
      <c r="C112" s="89">
        <v>0</v>
      </c>
      <c r="D112" s="89">
        <v>0</v>
      </c>
      <c r="E112" s="89">
        <v>0</v>
      </c>
    </row>
    <row r="113" spans="1:5" ht="31.5">
      <c r="A113" s="194" t="s">
        <v>685</v>
      </c>
      <c r="B113" s="146" t="s">
        <v>337</v>
      </c>
      <c r="C113" s="89">
        <v>0</v>
      </c>
      <c r="D113" s="89">
        <v>0</v>
      </c>
      <c r="E113" s="89">
        <v>0</v>
      </c>
    </row>
    <row r="114" spans="1:5" ht="31.5">
      <c r="A114" s="194" t="s">
        <v>686</v>
      </c>
      <c r="B114" s="146" t="s">
        <v>227</v>
      </c>
      <c r="C114" s="89">
        <v>3046507</v>
      </c>
      <c r="D114" s="89">
        <v>0</v>
      </c>
      <c r="E114" s="89">
        <v>3826256</v>
      </c>
    </row>
    <row r="115" spans="1:5" ht="15.75">
      <c r="A115" s="194" t="s">
        <v>687</v>
      </c>
      <c r="B115" s="146" t="s">
        <v>338</v>
      </c>
      <c r="C115" s="89">
        <v>0</v>
      </c>
      <c r="D115" s="89">
        <v>0</v>
      </c>
      <c r="E115" s="89">
        <v>0</v>
      </c>
    </row>
    <row r="116" spans="1:5" ht="31.5">
      <c r="A116" s="194" t="s">
        <v>688</v>
      </c>
      <c r="B116" s="146" t="s">
        <v>339</v>
      </c>
      <c r="C116" s="89">
        <v>0</v>
      </c>
      <c r="D116" s="89">
        <v>0</v>
      </c>
      <c r="E116" s="89">
        <v>0</v>
      </c>
    </row>
    <row r="117" spans="1:5" ht="31.5">
      <c r="A117" s="194" t="s">
        <v>689</v>
      </c>
      <c r="B117" s="146" t="s">
        <v>340</v>
      </c>
      <c r="C117" s="89">
        <v>0</v>
      </c>
      <c r="D117" s="89">
        <v>0</v>
      </c>
      <c r="E117" s="89">
        <v>0</v>
      </c>
    </row>
    <row r="118" spans="1:5" ht="15.75">
      <c r="A118" s="194" t="s">
        <v>690</v>
      </c>
      <c r="B118" s="146" t="s">
        <v>341</v>
      </c>
      <c r="C118" s="89">
        <v>0</v>
      </c>
      <c r="D118" s="89">
        <v>0</v>
      </c>
      <c r="E118" s="89">
        <v>0</v>
      </c>
    </row>
    <row r="119" spans="1:5" ht="31.5">
      <c r="A119" s="194" t="s">
        <v>691</v>
      </c>
      <c r="B119" s="146" t="s">
        <v>228</v>
      </c>
      <c r="C119" s="89">
        <v>3046507</v>
      </c>
      <c r="D119" s="89">
        <v>0</v>
      </c>
      <c r="E119" s="89">
        <v>3826256</v>
      </c>
    </row>
    <row r="120" spans="1:5" ht="31.5">
      <c r="A120" s="194" t="s">
        <v>692</v>
      </c>
      <c r="B120" s="146" t="s">
        <v>342</v>
      </c>
      <c r="C120" s="89">
        <v>0</v>
      </c>
      <c r="D120" s="89">
        <v>0</v>
      </c>
      <c r="E120" s="89">
        <v>0</v>
      </c>
    </row>
    <row r="121" spans="1:5" ht="31.5">
      <c r="A121" s="194" t="s">
        <v>693</v>
      </c>
      <c r="B121" s="146" t="s">
        <v>343</v>
      </c>
      <c r="C121" s="89">
        <v>76194</v>
      </c>
      <c r="D121" s="89">
        <v>0</v>
      </c>
      <c r="E121" s="89">
        <v>0</v>
      </c>
    </row>
    <row r="122" spans="1:5" ht="31.5">
      <c r="A122" s="194" t="s">
        <v>694</v>
      </c>
      <c r="B122" s="146" t="s">
        <v>344</v>
      </c>
      <c r="C122" s="89">
        <v>0</v>
      </c>
      <c r="D122" s="89">
        <v>0</v>
      </c>
      <c r="E122" s="89">
        <v>0</v>
      </c>
    </row>
    <row r="123" spans="1:5" ht="31.5">
      <c r="A123" s="194" t="s">
        <v>695</v>
      </c>
      <c r="B123" s="146" t="s">
        <v>345</v>
      </c>
      <c r="C123" s="89">
        <v>76194</v>
      </c>
      <c r="D123" s="89">
        <v>0</v>
      </c>
      <c r="E123" s="89">
        <v>0</v>
      </c>
    </row>
    <row r="124" spans="1:5" ht="15.75">
      <c r="A124" s="194" t="s">
        <v>696</v>
      </c>
      <c r="B124" s="146" t="s">
        <v>346</v>
      </c>
      <c r="C124" s="89">
        <v>0</v>
      </c>
      <c r="D124" s="89">
        <v>0</v>
      </c>
      <c r="E124" s="89">
        <v>0</v>
      </c>
    </row>
    <row r="125" spans="1:5" ht="31.5">
      <c r="A125" s="194" t="s">
        <v>697</v>
      </c>
      <c r="B125" s="146" t="s">
        <v>347</v>
      </c>
      <c r="C125" s="89">
        <v>0</v>
      </c>
      <c r="D125" s="89">
        <v>0</v>
      </c>
      <c r="E125" s="89">
        <v>0</v>
      </c>
    </row>
    <row r="126" spans="1:5" ht="31.5">
      <c r="A126" s="194" t="s">
        <v>698</v>
      </c>
      <c r="B126" s="146" t="s">
        <v>348</v>
      </c>
      <c r="C126" s="89">
        <v>0</v>
      </c>
      <c r="D126" s="89">
        <v>0</v>
      </c>
      <c r="E126" s="89">
        <v>0</v>
      </c>
    </row>
    <row r="127" spans="1:5" ht="31.5">
      <c r="A127" s="194" t="s">
        <v>699</v>
      </c>
      <c r="B127" s="146" t="s">
        <v>349</v>
      </c>
      <c r="C127" s="89">
        <v>0</v>
      </c>
      <c r="D127" s="89">
        <v>0</v>
      </c>
      <c r="E127" s="89">
        <v>0</v>
      </c>
    </row>
    <row r="128" spans="1:5" ht="31.5">
      <c r="A128" s="194" t="s">
        <v>700</v>
      </c>
      <c r="B128" s="146" t="s">
        <v>350</v>
      </c>
      <c r="C128" s="89">
        <v>0</v>
      </c>
      <c r="D128" s="89">
        <v>0</v>
      </c>
      <c r="E128" s="89">
        <v>0</v>
      </c>
    </row>
    <row r="129" spans="1:5" ht="31.5">
      <c r="A129" s="194" t="s">
        <v>701</v>
      </c>
      <c r="B129" s="146" t="s">
        <v>351</v>
      </c>
      <c r="C129" s="89">
        <v>0</v>
      </c>
      <c r="D129" s="89">
        <v>0</v>
      </c>
      <c r="E129" s="89">
        <v>0</v>
      </c>
    </row>
    <row r="130" spans="1:5" ht="31.5">
      <c r="A130" s="194" t="s">
        <v>702</v>
      </c>
      <c r="B130" s="146" t="s">
        <v>352</v>
      </c>
      <c r="C130" s="89">
        <v>0</v>
      </c>
      <c r="D130" s="89">
        <v>0</v>
      </c>
      <c r="E130" s="89">
        <v>0</v>
      </c>
    </row>
    <row r="131" spans="1:5" ht="31.5">
      <c r="A131" s="194" t="s">
        <v>703</v>
      </c>
      <c r="B131" s="146" t="s">
        <v>353</v>
      </c>
      <c r="C131" s="89">
        <v>0</v>
      </c>
      <c r="D131" s="89">
        <v>0</v>
      </c>
      <c r="E131" s="89">
        <v>0</v>
      </c>
    </row>
    <row r="132" spans="1:5" ht="31.5">
      <c r="A132" s="194" t="s">
        <v>704</v>
      </c>
      <c r="B132" s="146" t="s">
        <v>354</v>
      </c>
      <c r="C132" s="89">
        <v>0</v>
      </c>
      <c r="D132" s="89">
        <v>0</v>
      </c>
      <c r="E132" s="89">
        <v>0</v>
      </c>
    </row>
    <row r="133" spans="1:5" ht="31.5">
      <c r="A133" s="194" t="s">
        <v>705</v>
      </c>
      <c r="B133" s="146" t="s">
        <v>355</v>
      </c>
      <c r="C133" s="89">
        <v>0</v>
      </c>
      <c r="D133" s="89">
        <v>0</v>
      </c>
      <c r="E133" s="89">
        <v>0</v>
      </c>
    </row>
    <row r="134" spans="1:5" ht="31.5">
      <c r="A134" s="194" t="s">
        <v>706</v>
      </c>
      <c r="B134" s="146" t="s">
        <v>356</v>
      </c>
      <c r="C134" s="89">
        <v>0</v>
      </c>
      <c r="D134" s="89">
        <v>0</v>
      </c>
      <c r="E134" s="89">
        <v>0</v>
      </c>
    </row>
    <row r="135" spans="1:5" ht="31.5">
      <c r="A135" s="194" t="s">
        <v>707</v>
      </c>
      <c r="B135" s="146" t="s">
        <v>357</v>
      </c>
      <c r="C135" s="89">
        <v>0</v>
      </c>
      <c r="D135" s="89">
        <v>0</v>
      </c>
      <c r="E135" s="89">
        <v>0</v>
      </c>
    </row>
    <row r="136" spans="1:5" ht="31.5">
      <c r="A136" s="194" t="s">
        <v>708</v>
      </c>
      <c r="B136" s="146" t="s">
        <v>358</v>
      </c>
      <c r="C136" s="89">
        <v>0</v>
      </c>
      <c r="D136" s="89">
        <v>0</v>
      </c>
      <c r="E136" s="89">
        <v>0</v>
      </c>
    </row>
    <row r="137" spans="1:5" ht="31.5">
      <c r="A137" s="194" t="s">
        <v>709</v>
      </c>
      <c r="B137" s="146" t="s">
        <v>359</v>
      </c>
      <c r="C137" s="89">
        <v>0</v>
      </c>
      <c r="D137" s="89">
        <v>0</v>
      </c>
      <c r="E137" s="89">
        <v>0</v>
      </c>
    </row>
    <row r="138" spans="1:5" ht="31.5">
      <c r="A138" s="194" t="s">
        <v>710</v>
      </c>
      <c r="B138" s="146" t="s">
        <v>360</v>
      </c>
      <c r="C138" s="89">
        <v>0</v>
      </c>
      <c r="D138" s="89">
        <v>0</v>
      </c>
      <c r="E138" s="89">
        <v>0</v>
      </c>
    </row>
    <row r="139" spans="1:5" ht="47.25">
      <c r="A139" s="194" t="s">
        <v>711</v>
      </c>
      <c r="B139" s="146" t="s">
        <v>361</v>
      </c>
      <c r="C139" s="89">
        <v>0</v>
      </c>
      <c r="D139" s="89">
        <v>0</v>
      </c>
      <c r="E139" s="89">
        <v>0</v>
      </c>
    </row>
    <row r="140" spans="1:5" ht="31.5">
      <c r="A140" s="194" t="s">
        <v>712</v>
      </c>
      <c r="B140" s="146" t="s">
        <v>362</v>
      </c>
      <c r="C140" s="89">
        <v>0</v>
      </c>
      <c r="D140" s="89">
        <v>0</v>
      </c>
      <c r="E140" s="89">
        <v>0</v>
      </c>
    </row>
    <row r="141" spans="1:5" ht="31.5">
      <c r="A141" s="194" t="s">
        <v>713</v>
      </c>
      <c r="B141" s="146" t="s">
        <v>363</v>
      </c>
      <c r="C141" s="89">
        <v>0</v>
      </c>
      <c r="D141" s="89">
        <v>0</v>
      </c>
      <c r="E141" s="89">
        <v>0</v>
      </c>
    </row>
    <row r="142" spans="1:5" ht="31.5">
      <c r="A142" s="194" t="s">
        <v>714</v>
      </c>
      <c r="B142" s="146" t="s">
        <v>364</v>
      </c>
      <c r="C142" s="89">
        <v>0</v>
      </c>
      <c r="D142" s="89">
        <v>0</v>
      </c>
      <c r="E142" s="89">
        <v>0</v>
      </c>
    </row>
    <row r="143" spans="1:5" ht="47.25">
      <c r="A143" s="194" t="s">
        <v>715</v>
      </c>
      <c r="B143" s="146" t="s">
        <v>365</v>
      </c>
      <c r="C143" s="89">
        <v>0</v>
      </c>
      <c r="D143" s="89">
        <v>0</v>
      </c>
      <c r="E143" s="89">
        <v>0</v>
      </c>
    </row>
    <row r="144" spans="1:5" ht="31.5">
      <c r="A144" s="194" t="s">
        <v>716</v>
      </c>
      <c r="B144" s="146" t="s">
        <v>366</v>
      </c>
      <c r="C144" s="89">
        <v>0</v>
      </c>
      <c r="D144" s="89">
        <v>0</v>
      </c>
      <c r="E144" s="89">
        <v>0</v>
      </c>
    </row>
    <row r="145" spans="1:5" ht="31.5">
      <c r="A145" s="194" t="s">
        <v>717</v>
      </c>
      <c r="B145" s="146" t="s">
        <v>367</v>
      </c>
      <c r="C145" s="89">
        <v>0</v>
      </c>
      <c r="D145" s="89">
        <v>0</v>
      </c>
      <c r="E145" s="89">
        <v>0</v>
      </c>
    </row>
    <row r="146" spans="1:5" ht="31.5">
      <c r="A146" s="194" t="s">
        <v>718</v>
      </c>
      <c r="B146" s="146" t="s">
        <v>368</v>
      </c>
      <c r="C146" s="89">
        <v>0</v>
      </c>
      <c r="D146" s="89">
        <v>0</v>
      </c>
      <c r="E146" s="89">
        <v>0</v>
      </c>
    </row>
    <row r="147" spans="1:5" ht="31.5">
      <c r="A147" s="194" t="s">
        <v>719</v>
      </c>
      <c r="B147" s="146" t="s">
        <v>369</v>
      </c>
      <c r="C147" s="89">
        <v>0</v>
      </c>
      <c r="D147" s="89">
        <v>0</v>
      </c>
      <c r="E147" s="89">
        <v>0</v>
      </c>
    </row>
    <row r="148" spans="1:5" ht="31.5">
      <c r="A148" s="194" t="s">
        <v>720</v>
      </c>
      <c r="B148" s="146" t="s">
        <v>370</v>
      </c>
      <c r="C148" s="89">
        <v>0</v>
      </c>
      <c r="D148" s="89">
        <v>0</v>
      </c>
      <c r="E148" s="89">
        <v>0</v>
      </c>
    </row>
    <row r="149" spans="1:5" ht="31.5">
      <c r="A149" s="194" t="s">
        <v>721</v>
      </c>
      <c r="B149" s="146" t="s">
        <v>371</v>
      </c>
      <c r="C149" s="89">
        <v>0</v>
      </c>
      <c r="D149" s="89">
        <v>0</v>
      </c>
      <c r="E149" s="89">
        <v>0</v>
      </c>
    </row>
    <row r="150" spans="1:5" ht="15.75">
      <c r="A150" s="195" t="s">
        <v>722</v>
      </c>
      <c r="B150" s="196" t="s">
        <v>229</v>
      </c>
      <c r="C150" s="197">
        <v>3122701</v>
      </c>
      <c r="D150" s="197">
        <v>0</v>
      </c>
      <c r="E150" s="197">
        <v>3826256</v>
      </c>
    </row>
    <row r="151" spans="1:5" ht="15.75">
      <c r="A151" s="194" t="s">
        <v>723</v>
      </c>
      <c r="B151" s="146" t="s">
        <v>230</v>
      </c>
      <c r="C151" s="89">
        <v>6000</v>
      </c>
      <c r="D151" s="89">
        <v>0</v>
      </c>
      <c r="E151" s="89">
        <v>0</v>
      </c>
    </row>
    <row r="152" spans="1:5" ht="15.75">
      <c r="A152" s="194" t="s">
        <v>724</v>
      </c>
      <c r="B152" s="146" t="s">
        <v>372</v>
      </c>
      <c r="C152" s="89">
        <v>0</v>
      </c>
      <c r="D152" s="89">
        <v>0</v>
      </c>
      <c r="E152" s="89">
        <v>0</v>
      </c>
    </row>
    <row r="153" spans="1:5" ht="15.75">
      <c r="A153" s="194" t="s">
        <v>725</v>
      </c>
      <c r="B153" s="146" t="s">
        <v>373</v>
      </c>
      <c r="C153" s="89">
        <v>0</v>
      </c>
      <c r="D153" s="89">
        <v>0</v>
      </c>
      <c r="E153" s="89">
        <v>0</v>
      </c>
    </row>
    <row r="154" spans="1:5" ht="15.75">
      <c r="A154" s="194" t="s">
        <v>726</v>
      </c>
      <c r="B154" s="146" t="s">
        <v>374</v>
      </c>
      <c r="C154" s="89">
        <v>0</v>
      </c>
      <c r="D154" s="89">
        <v>0</v>
      </c>
      <c r="E154" s="89">
        <v>0</v>
      </c>
    </row>
    <row r="155" spans="1:5" ht="15.75">
      <c r="A155" s="194" t="s">
        <v>727</v>
      </c>
      <c r="B155" s="146" t="s">
        <v>375</v>
      </c>
      <c r="C155" s="89">
        <v>0</v>
      </c>
      <c r="D155" s="89">
        <v>0</v>
      </c>
      <c r="E155" s="89">
        <v>0</v>
      </c>
    </row>
    <row r="156" spans="1:5" ht="15.75">
      <c r="A156" s="194" t="s">
        <v>728</v>
      </c>
      <c r="B156" s="146" t="s">
        <v>231</v>
      </c>
      <c r="C156" s="89">
        <v>0</v>
      </c>
      <c r="D156" s="89">
        <v>0</v>
      </c>
      <c r="E156" s="89">
        <v>0</v>
      </c>
    </row>
    <row r="157" spans="1:5" ht="15.75">
      <c r="A157" s="194" t="s">
        <v>729</v>
      </c>
      <c r="B157" s="146" t="s">
        <v>376</v>
      </c>
      <c r="C157" s="89">
        <v>6000</v>
      </c>
      <c r="D157" s="89">
        <v>0</v>
      </c>
      <c r="E157" s="89">
        <v>0</v>
      </c>
    </row>
    <row r="158" spans="1:5" ht="15.75">
      <c r="A158" s="194" t="s">
        <v>730</v>
      </c>
      <c r="B158" s="146" t="s">
        <v>377</v>
      </c>
      <c r="C158" s="89">
        <v>0</v>
      </c>
      <c r="D158" s="89">
        <v>0</v>
      </c>
      <c r="E158" s="89">
        <v>0</v>
      </c>
    </row>
    <row r="159" spans="1:5" ht="15.75">
      <c r="A159" s="194" t="s">
        <v>731</v>
      </c>
      <c r="B159" s="146" t="s">
        <v>378</v>
      </c>
      <c r="C159" s="89">
        <v>0</v>
      </c>
      <c r="D159" s="89">
        <v>0</v>
      </c>
      <c r="E159" s="89">
        <v>0</v>
      </c>
    </row>
    <row r="160" spans="1:5" ht="15.75">
      <c r="A160" s="194" t="s">
        <v>732</v>
      </c>
      <c r="B160" s="146" t="s">
        <v>232</v>
      </c>
      <c r="C160" s="89">
        <v>110000</v>
      </c>
      <c r="D160" s="89">
        <v>0</v>
      </c>
      <c r="E160" s="89">
        <v>110000</v>
      </c>
    </row>
    <row r="161" spans="1:5" ht="31.5">
      <c r="A161" s="194" t="s">
        <v>733</v>
      </c>
      <c r="B161" s="146" t="s">
        <v>379</v>
      </c>
      <c r="C161" s="89">
        <v>2476541</v>
      </c>
      <c r="D161" s="89">
        <v>0</v>
      </c>
      <c r="E161" s="89">
        <v>2823283</v>
      </c>
    </row>
    <row r="162" spans="1:5" ht="31.5">
      <c r="A162" s="194" t="s">
        <v>734</v>
      </c>
      <c r="B162" s="146" t="s">
        <v>380</v>
      </c>
      <c r="C162" s="89">
        <v>0</v>
      </c>
      <c r="D162" s="89">
        <v>0</v>
      </c>
      <c r="E162" s="89">
        <v>0</v>
      </c>
    </row>
    <row r="163" spans="1:5" ht="31.5">
      <c r="A163" s="194" t="s">
        <v>735</v>
      </c>
      <c r="B163" s="146" t="s">
        <v>381</v>
      </c>
      <c r="C163" s="89">
        <v>0</v>
      </c>
      <c r="D163" s="89">
        <v>0</v>
      </c>
      <c r="E163" s="89">
        <v>0</v>
      </c>
    </row>
    <row r="164" spans="1:5" ht="15.75">
      <c r="A164" s="194" t="s">
        <v>736</v>
      </c>
      <c r="B164" s="146" t="s">
        <v>382</v>
      </c>
      <c r="C164" s="89">
        <v>0</v>
      </c>
      <c r="D164" s="89">
        <v>0</v>
      </c>
      <c r="E164" s="89">
        <v>0</v>
      </c>
    </row>
    <row r="165" spans="1:5" ht="15.75">
      <c r="A165" s="194" t="s">
        <v>737</v>
      </c>
      <c r="B165" s="146" t="s">
        <v>383</v>
      </c>
      <c r="C165" s="89">
        <v>0</v>
      </c>
      <c r="D165" s="89">
        <v>0</v>
      </c>
      <c r="E165" s="89">
        <v>0</v>
      </c>
    </row>
    <row r="166" spans="1:5" ht="15.75">
      <c r="A166" s="195" t="s">
        <v>738</v>
      </c>
      <c r="B166" s="196" t="s">
        <v>233</v>
      </c>
      <c r="C166" s="197">
        <v>2592541</v>
      </c>
      <c r="D166" s="197">
        <v>0</v>
      </c>
      <c r="E166" s="197">
        <v>2933283</v>
      </c>
    </row>
    <row r="167" spans="1:5" ht="15.75">
      <c r="A167" s="195" t="s">
        <v>739</v>
      </c>
      <c r="B167" s="196" t="s">
        <v>234</v>
      </c>
      <c r="C167" s="197">
        <v>12668017</v>
      </c>
      <c r="D167" s="197">
        <v>0</v>
      </c>
      <c r="E167" s="197">
        <v>11727455</v>
      </c>
    </row>
    <row r="168" spans="1:5" ht="15.75">
      <c r="A168" s="194" t="s">
        <v>740</v>
      </c>
      <c r="B168" s="146" t="s">
        <v>384</v>
      </c>
      <c r="C168" s="89">
        <v>0</v>
      </c>
      <c r="D168" s="89">
        <v>0</v>
      </c>
      <c r="E168" s="89">
        <v>0</v>
      </c>
    </row>
    <row r="169" spans="1:5" ht="15.75">
      <c r="A169" s="194" t="s">
        <v>741</v>
      </c>
      <c r="B169" s="146" t="s">
        <v>385</v>
      </c>
      <c r="C169" s="89">
        <v>0</v>
      </c>
      <c r="D169" s="89">
        <v>0</v>
      </c>
      <c r="E169" s="89">
        <v>0</v>
      </c>
    </row>
    <row r="170" spans="1:5" ht="31.5">
      <c r="A170" s="194" t="s">
        <v>742</v>
      </c>
      <c r="B170" s="146" t="s">
        <v>386</v>
      </c>
      <c r="C170" s="89">
        <v>0</v>
      </c>
      <c r="D170" s="89">
        <v>0</v>
      </c>
      <c r="E170" s="89">
        <v>0</v>
      </c>
    </row>
    <row r="171" spans="1:5" ht="15.75">
      <c r="A171" s="194" t="s">
        <v>743</v>
      </c>
      <c r="B171" s="146" t="s">
        <v>387</v>
      </c>
      <c r="C171" s="89">
        <v>0</v>
      </c>
      <c r="D171" s="89">
        <v>0</v>
      </c>
      <c r="E171" s="89">
        <v>0</v>
      </c>
    </row>
    <row r="172" spans="1:5" ht="15.75">
      <c r="A172" s="195" t="s">
        <v>744</v>
      </c>
      <c r="B172" s="196" t="s">
        <v>388</v>
      </c>
      <c r="C172" s="197">
        <v>0</v>
      </c>
      <c r="D172" s="197">
        <v>0</v>
      </c>
      <c r="E172" s="197">
        <v>0</v>
      </c>
    </row>
    <row r="173" spans="1:5" ht="15.75">
      <c r="A173" s="194" t="s">
        <v>745</v>
      </c>
      <c r="B173" s="146" t="s">
        <v>389</v>
      </c>
      <c r="C173" s="89">
        <v>0</v>
      </c>
      <c r="D173" s="89">
        <v>0</v>
      </c>
      <c r="E173" s="89">
        <v>0</v>
      </c>
    </row>
    <row r="174" spans="1:5" ht="15.75">
      <c r="A174" s="194" t="s">
        <v>746</v>
      </c>
      <c r="B174" s="146" t="s">
        <v>390</v>
      </c>
      <c r="C174" s="89">
        <v>0</v>
      </c>
      <c r="D174" s="89">
        <v>0</v>
      </c>
      <c r="E174" s="89">
        <v>0</v>
      </c>
    </row>
    <row r="175" spans="1:5" ht="15.75">
      <c r="A175" s="195" t="s">
        <v>747</v>
      </c>
      <c r="B175" s="196" t="s">
        <v>391</v>
      </c>
      <c r="C175" s="197">
        <v>0</v>
      </c>
      <c r="D175" s="197">
        <v>0</v>
      </c>
      <c r="E175" s="197">
        <v>0</v>
      </c>
    </row>
    <row r="176" spans="1:5" ht="15.75">
      <c r="A176" s="194" t="s">
        <v>748</v>
      </c>
      <c r="B176" s="146" t="s">
        <v>235</v>
      </c>
      <c r="C176" s="89">
        <v>0</v>
      </c>
      <c r="D176" s="89">
        <v>0</v>
      </c>
      <c r="E176" s="89">
        <v>0</v>
      </c>
    </row>
    <row r="177" spans="1:5" ht="31.5">
      <c r="A177" s="194" t="s">
        <v>749</v>
      </c>
      <c r="B177" s="146" t="s">
        <v>392</v>
      </c>
      <c r="C177" s="89">
        <v>0</v>
      </c>
      <c r="D177" s="89">
        <v>0</v>
      </c>
      <c r="E177" s="89">
        <v>0</v>
      </c>
    </row>
    <row r="178" spans="1:5" ht="15.75">
      <c r="A178" s="195" t="s">
        <v>750</v>
      </c>
      <c r="B178" s="196" t="s">
        <v>236</v>
      </c>
      <c r="C178" s="197">
        <v>0</v>
      </c>
      <c r="D178" s="197">
        <v>0</v>
      </c>
      <c r="E178" s="197">
        <v>0</v>
      </c>
    </row>
    <row r="179" spans="1:5" ht="15.75">
      <c r="A179" s="195" t="s">
        <v>751</v>
      </c>
      <c r="B179" s="196" t="s">
        <v>237</v>
      </c>
      <c r="C179" s="197">
        <v>0</v>
      </c>
      <c r="D179" s="197">
        <v>0</v>
      </c>
      <c r="E179" s="197">
        <v>0</v>
      </c>
    </row>
    <row r="180" spans="1:5" ht="15.75">
      <c r="A180" s="194" t="s">
        <v>752</v>
      </c>
      <c r="B180" s="146" t="s">
        <v>393</v>
      </c>
      <c r="C180" s="89">
        <v>142400</v>
      </c>
      <c r="D180" s="89">
        <v>0</v>
      </c>
      <c r="E180" s="89">
        <v>0</v>
      </c>
    </row>
    <row r="181" spans="1:5" ht="15.75">
      <c r="A181" s="194" t="s">
        <v>753</v>
      </c>
      <c r="B181" s="146" t="s">
        <v>394</v>
      </c>
      <c r="C181" s="89">
        <v>0</v>
      </c>
      <c r="D181" s="89">
        <v>0</v>
      </c>
      <c r="E181" s="89">
        <v>0</v>
      </c>
    </row>
    <row r="182" spans="1:5" ht="15.75">
      <c r="A182" s="194" t="s">
        <v>754</v>
      </c>
      <c r="B182" s="146" t="s">
        <v>395</v>
      </c>
      <c r="C182" s="89">
        <v>0</v>
      </c>
      <c r="D182" s="89">
        <v>0</v>
      </c>
      <c r="E182" s="89">
        <v>0</v>
      </c>
    </row>
    <row r="183" spans="1:5" ht="15.75">
      <c r="A183" s="195" t="s">
        <v>755</v>
      </c>
      <c r="B183" s="196" t="s">
        <v>396</v>
      </c>
      <c r="C183" s="197">
        <v>142400</v>
      </c>
      <c r="D183" s="197">
        <v>0</v>
      </c>
      <c r="E183" s="197">
        <v>0</v>
      </c>
    </row>
    <row r="184" spans="1:5" ht="15.75">
      <c r="A184" s="195" t="s">
        <v>756</v>
      </c>
      <c r="B184" s="196" t="s">
        <v>238</v>
      </c>
      <c r="C184" s="197">
        <v>255022955</v>
      </c>
      <c r="D184" s="197">
        <v>0</v>
      </c>
      <c r="E184" s="197">
        <v>254656546</v>
      </c>
    </row>
    <row r="185" spans="1:5" ht="15.75">
      <c r="A185" s="194" t="s">
        <v>757</v>
      </c>
      <c r="B185" s="146" t="s">
        <v>239</v>
      </c>
      <c r="C185" s="89">
        <v>266639866</v>
      </c>
      <c r="D185" s="89">
        <v>0</v>
      </c>
      <c r="E185" s="89">
        <v>266639866</v>
      </c>
    </row>
    <row r="186" spans="1:5" ht="15.75">
      <c r="A186" s="194" t="s">
        <v>758</v>
      </c>
      <c r="B186" s="146" t="s">
        <v>397</v>
      </c>
      <c r="C186" s="89">
        <v>3764680</v>
      </c>
      <c r="D186" s="89">
        <v>0</v>
      </c>
      <c r="E186" s="89">
        <v>3764680</v>
      </c>
    </row>
    <row r="187" spans="1:5" ht="15.75">
      <c r="A187" s="194" t="s">
        <v>759</v>
      </c>
      <c r="B187" s="146" t="s">
        <v>562</v>
      </c>
      <c r="C187" s="89">
        <v>4593081</v>
      </c>
      <c r="D187" s="89">
        <v>0</v>
      </c>
      <c r="E187" s="89">
        <v>4593081</v>
      </c>
    </row>
    <row r="188" spans="1:5" ht="15.75">
      <c r="A188" s="194" t="s">
        <v>760</v>
      </c>
      <c r="B188" s="146" t="s">
        <v>240</v>
      </c>
      <c r="C188" s="89">
        <v>-31702859</v>
      </c>
      <c r="D188" s="89">
        <v>0</v>
      </c>
      <c r="E188" s="89">
        <v>-53807148</v>
      </c>
    </row>
    <row r="189" spans="1:5" ht="15.75">
      <c r="A189" s="194" t="s">
        <v>761</v>
      </c>
      <c r="B189" s="146" t="s">
        <v>398</v>
      </c>
      <c r="C189" s="89">
        <v>0</v>
      </c>
      <c r="D189" s="89">
        <v>0</v>
      </c>
      <c r="E189" s="89">
        <v>0</v>
      </c>
    </row>
    <row r="190" spans="1:5" ht="15.75">
      <c r="A190" s="194" t="s">
        <v>762</v>
      </c>
      <c r="B190" s="146" t="s">
        <v>241</v>
      </c>
      <c r="C190" s="89">
        <v>-22104289</v>
      </c>
      <c r="D190" s="89">
        <v>0</v>
      </c>
      <c r="E190" s="89">
        <v>-11930740</v>
      </c>
    </row>
    <row r="191" spans="1:5" ht="15.75">
      <c r="A191" s="195" t="s">
        <v>763</v>
      </c>
      <c r="B191" s="196" t="s">
        <v>242</v>
      </c>
      <c r="C191" s="197">
        <v>221190479</v>
      </c>
      <c r="D191" s="197">
        <v>0</v>
      </c>
      <c r="E191" s="197">
        <v>209259739</v>
      </c>
    </row>
    <row r="192" spans="1:5" ht="15.75">
      <c r="A192" s="194" t="s">
        <v>764</v>
      </c>
      <c r="B192" s="146" t="s">
        <v>399</v>
      </c>
      <c r="C192" s="89">
        <v>0</v>
      </c>
      <c r="D192" s="89">
        <v>0</v>
      </c>
      <c r="E192" s="89">
        <v>0</v>
      </c>
    </row>
    <row r="193" spans="1:5" ht="31.5">
      <c r="A193" s="194" t="s">
        <v>765</v>
      </c>
      <c r="B193" s="146" t="s">
        <v>400</v>
      </c>
      <c r="C193" s="89">
        <v>0</v>
      </c>
      <c r="D193" s="89">
        <v>0</v>
      </c>
      <c r="E193" s="89">
        <v>0</v>
      </c>
    </row>
    <row r="194" spans="1:5" ht="15.75">
      <c r="A194" s="194" t="s">
        <v>766</v>
      </c>
      <c r="B194" s="146" t="s">
        <v>401</v>
      </c>
      <c r="C194" s="89">
        <v>0</v>
      </c>
      <c r="D194" s="89">
        <v>0</v>
      </c>
      <c r="E194" s="89">
        <v>0</v>
      </c>
    </row>
    <row r="195" spans="1:5" ht="15.75">
      <c r="A195" s="194" t="s">
        <v>767</v>
      </c>
      <c r="B195" s="146" t="s">
        <v>402</v>
      </c>
      <c r="C195" s="89">
        <v>0</v>
      </c>
      <c r="D195" s="89">
        <v>0</v>
      </c>
      <c r="E195" s="89">
        <v>0</v>
      </c>
    </row>
    <row r="196" spans="1:5" ht="31.5">
      <c r="A196" s="194" t="s">
        <v>768</v>
      </c>
      <c r="B196" s="146" t="s">
        <v>403</v>
      </c>
      <c r="C196" s="89">
        <v>0</v>
      </c>
      <c r="D196" s="89">
        <v>0</v>
      </c>
      <c r="E196" s="89">
        <v>0</v>
      </c>
    </row>
    <row r="197" spans="1:5" ht="31.5">
      <c r="A197" s="194" t="s">
        <v>769</v>
      </c>
      <c r="B197" s="146" t="s">
        <v>404</v>
      </c>
      <c r="C197" s="89">
        <v>0</v>
      </c>
      <c r="D197" s="89">
        <v>0</v>
      </c>
      <c r="E197" s="89">
        <v>0</v>
      </c>
    </row>
    <row r="198" spans="1:5" ht="31.5">
      <c r="A198" s="194" t="s">
        <v>770</v>
      </c>
      <c r="B198" s="146" t="s">
        <v>405</v>
      </c>
      <c r="C198" s="89">
        <v>0</v>
      </c>
      <c r="D198" s="89">
        <v>0</v>
      </c>
      <c r="E198" s="89">
        <v>0</v>
      </c>
    </row>
    <row r="199" spans="1:5" ht="15.75">
      <c r="A199" s="194" t="s">
        <v>771</v>
      </c>
      <c r="B199" s="146" t="s">
        <v>406</v>
      </c>
      <c r="C199" s="89">
        <v>0</v>
      </c>
      <c r="D199" s="89">
        <v>0</v>
      </c>
      <c r="E199" s="89">
        <v>0</v>
      </c>
    </row>
    <row r="200" spans="1:5" ht="15.75">
      <c r="A200" s="194" t="s">
        <v>772</v>
      </c>
      <c r="B200" s="146" t="s">
        <v>407</v>
      </c>
      <c r="C200" s="89">
        <v>0</v>
      </c>
      <c r="D200" s="89">
        <v>0</v>
      </c>
      <c r="E200" s="89">
        <v>0</v>
      </c>
    </row>
    <row r="201" spans="1:5" ht="31.5">
      <c r="A201" s="194" t="s">
        <v>773</v>
      </c>
      <c r="B201" s="146" t="s">
        <v>408</v>
      </c>
      <c r="C201" s="89">
        <v>0</v>
      </c>
      <c r="D201" s="89">
        <v>0</v>
      </c>
      <c r="E201" s="89">
        <v>0</v>
      </c>
    </row>
    <row r="202" spans="1:5" ht="31.5">
      <c r="A202" s="194" t="s">
        <v>774</v>
      </c>
      <c r="B202" s="146" t="s">
        <v>409</v>
      </c>
      <c r="C202" s="89">
        <v>0</v>
      </c>
      <c r="D202" s="89">
        <v>0</v>
      </c>
      <c r="E202" s="89">
        <v>0</v>
      </c>
    </row>
    <row r="203" spans="1:5" ht="31.5">
      <c r="A203" s="194" t="s">
        <v>775</v>
      </c>
      <c r="B203" s="146" t="s">
        <v>410</v>
      </c>
      <c r="C203" s="89">
        <v>0</v>
      </c>
      <c r="D203" s="89">
        <v>0</v>
      </c>
      <c r="E203" s="89">
        <v>0</v>
      </c>
    </row>
    <row r="204" spans="1:5" ht="31.5">
      <c r="A204" s="194" t="s">
        <v>776</v>
      </c>
      <c r="B204" s="146" t="s">
        <v>411</v>
      </c>
      <c r="C204" s="89">
        <v>0</v>
      </c>
      <c r="D204" s="89">
        <v>0</v>
      </c>
      <c r="E204" s="89">
        <v>0</v>
      </c>
    </row>
    <row r="205" spans="1:5" ht="31.5">
      <c r="A205" s="194" t="s">
        <v>777</v>
      </c>
      <c r="B205" s="146" t="s">
        <v>412</v>
      </c>
      <c r="C205" s="89">
        <v>0</v>
      </c>
      <c r="D205" s="89">
        <v>0</v>
      </c>
      <c r="E205" s="89">
        <v>0</v>
      </c>
    </row>
    <row r="206" spans="1:5" ht="31.5">
      <c r="A206" s="194" t="s">
        <v>778</v>
      </c>
      <c r="B206" s="146" t="s">
        <v>413</v>
      </c>
      <c r="C206" s="89">
        <v>0</v>
      </c>
      <c r="D206" s="89">
        <v>0</v>
      </c>
      <c r="E206" s="89">
        <v>0</v>
      </c>
    </row>
    <row r="207" spans="1:5" ht="15.75">
      <c r="A207" s="194" t="s">
        <v>779</v>
      </c>
      <c r="B207" s="146" t="s">
        <v>414</v>
      </c>
      <c r="C207" s="89">
        <v>0</v>
      </c>
      <c r="D207" s="89">
        <v>0</v>
      </c>
      <c r="E207" s="89">
        <v>0</v>
      </c>
    </row>
    <row r="208" spans="1:5" ht="31.5">
      <c r="A208" s="194" t="s">
        <v>780</v>
      </c>
      <c r="B208" s="146" t="s">
        <v>415</v>
      </c>
      <c r="C208" s="89">
        <v>0</v>
      </c>
      <c r="D208" s="89">
        <v>0</v>
      </c>
      <c r="E208" s="89">
        <v>0</v>
      </c>
    </row>
    <row r="209" spans="1:5" ht="31.5">
      <c r="A209" s="194" t="s">
        <v>781</v>
      </c>
      <c r="B209" s="146" t="s">
        <v>416</v>
      </c>
      <c r="C209" s="89">
        <v>0</v>
      </c>
      <c r="D209" s="89">
        <v>0</v>
      </c>
      <c r="E209" s="89">
        <v>0</v>
      </c>
    </row>
    <row r="210" spans="1:5" ht="31.5">
      <c r="A210" s="194" t="s">
        <v>782</v>
      </c>
      <c r="B210" s="146" t="s">
        <v>417</v>
      </c>
      <c r="C210" s="89">
        <v>0</v>
      </c>
      <c r="D210" s="89">
        <v>0</v>
      </c>
      <c r="E210" s="89">
        <v>0</v>
      </c>
    </row>
    <row r="211" spans="1:5" ht="31.5">
      <c r="A211" s="194" t="s">
        <v>783</v>
      </c>
      <c r="B211" s="146" t="s">
        <v>418</v>
      </c>
      <c r="C211" s="89">
        <v>0</v>
      </c>
      <c r="D211" s="89">
        <v>0</v>
      </c>
      <c r="E211" s="89">
        <v>0</v>
      </c>
    </row>
    <row r="212" spans="1:5" ht="15.75">
      <c r="A212" s="194" t="s">
        <v>784</v>
      </c>
      <c r="B212" s="146" t="s">
        <v>419</v>
      </c>
      <c r="C212" s="89">
        <v>0</v>
      </c>
      <c r="D212" s="89">
        <v>0</v>
      </c>
      <c r="E212" s="89">
        <v>0</v>
      </c>
    </row>
    <row r="213" spans="1:5" ht="31.5">
      <c r="A213" s="194" t="s">
        <v>785</v>
      </c>
      <c r="B213" s="146" t="s">
        <v>420</v>
      </c>
      <c r="C213" s="89">
        <v>0</v>
      </c>
      <c r="D213" s="89">
        <v>0</v>
      </c>
      <c r="E213" s="89">
        <v>0</v>
      </c>
    </row>
    <row r="214" spans="1:5" ht="31.5">
      <c r="A214" s="194" t="s">
        <v>786</v>
      </c>
      <c r="B214" s="146" t="s">
        <v>421</v>
      </c>
      <c r="C214" s="89">
        <v>0</v>
      </c>
      <c r="D214" s="89">
        <v>0</v>
      </c>
      <c r="E214" s="89">
        <v>0</v>
      </c>
    </row>
    <row r="215" spans="1:5" ht="31.5">
      <c r="A215" s="194" t="s">
        <v>787</v>
      </c>
      <c r="B215" s="146" t="s">
        <v>422</v>
      </c>
      <c r="C215" s="89">
        <v>0</v>
      </c>
      <c r="D215" s="89">
        <v>0</v>
      </c>
      <c r="E215" s="89">
        <v>0</v>
      </c>
    </row>
    <row r="216" spans="1:5" ht="15.75">
      <c r="A216" s="194" t="s">
        <v>788</v>
      </c>
      <c r="B216" s="146" t="s">
        <v>423</v>
      </c>
      <c r="C216" s="89">
        <v>0</v>
      </c>
      <c r="D216" s="89">
        <v>0</v>
      </c>
      <c r="E216" s="89">
        <v>0</v>
      </c>
    </row>
    <row r="217" spans="1:5" ht="15.75">
      <c r="A217" s="195" t="s">
        <v>789</v>
      </c>
      <c r="B217" s="196" t="s">
        <v>424</v>
      </c>
      <c r="C217" s="197">
        <v>0</v>
      </c>
      <c r="D217" s="197">
        <v>0</v>
      </c>
      <c r="E217" s="197">
        <v>0</v>
      </c>
    </row>
    <row r="218" spans="1:5" ht="15.75">
      <c r="A218" s="194" t="s">
        <v>790</v>
      </c>
      <c r="B218" s="146" t="s">
        <v>425</v>
      </c>
      <c r="C218" s="89">
        <v>0</v>
      </c>
      <c r="D218" s="89">
        <v>0</v>
      </c>
      <c r="E218" s="89">
        <v>0</v>
      </c>
    </row>
    <row r="219" spans="1:5" ht="31.5">
      <c r="A219" s="194" t="s">
        <v>791</v>
      </c>
      <c r="B219" s="146" t="s">
        <v>426</v>
      </c>
      <c r="C219" s="89">
        <v>0</v>
      </c>
      <c r="D219" s="89">
        <v>0</v>
      </c>
      <c r="E219" s="89">
        <v>0</v>
      </c>
    </row>
    <row r="220" spans="1:5" ht="15.75">
      <c r="A220" s="194" t="s">
        <v>792</v>
      </c>
      <c r="B220" s="146" t="s">
        <v>427</v>
      </c>
      <c r="C220" s="89">
        <v>0</v>
      </c>
      <c r="D220" s="89">
        <v>0</v>
      </c>
      <c r="E220" s="89">
        <v>0</v>
      </c>
    </row>
    <row r="221" spans="1:5" ht="31.5">
      <c r="A221" s="194" t="s">
        <v>793</v>
      </c>
      <c r="B221" s="146" t="s">
        <v>428</v>
      </c>
      <c r="C221" s="89">
        <v>0</v>
      </c>
      <c r="D221" s="89">
        <v>0</v>
      </c>
      <c r="E221" s="89">
        <v>0</v>
      </c>
    </row>
    <row r="222" spans="1:5" ht="31.5">
      <c r="A222" s="194" t="s">
        <v>794</v>
      </c>
      <c r="B222" s="146" t="s">
        <v>429</v>
      </c>
      <c r="C222" s="89">
        <v>0</v>
      </c>
      <c r="D222" s="89">
        <v>0</v>
      </c>
      <c r="E222" s="89">
        <v>0</v>
      </c>
    </row>
    <row r="223" spans="1:5" ht="31.5">
      <c r="A223" s="194" t="s">
        <v>795</v>
      </c>
      <c r="B223" s="146" t="s">
        <v>430</v>
      </c>
      <c r="C223" s="89">
        <v>0</v>
      </c>
      <c r="D223" s="89">
        <v>0</v>
      </c>
      <c r="E223" s="89">
        <v>0</v>
      </c>
    </row>
    <row r="224" spans="1:5" ht="31.5">
      <c r="A224" s="194" t="s">
        <v>796</v>
      </c>
      <c r="B224" s="146" t="s">
        <v>431</v>
      </c>
      <c r="C224" s="89">
        <v>0</v>
      </c>
      <c r="D224" s="89">
        <v>0</v>
      </c>
      <c r="E224" s="89">
        <v>0</v>
      </c>
    </row>
    <row r="225" spans="1:5" ht="15.75">
      <c r="A225" s="194" t="s">
        <v>797</v>
      </c>
      <c r="B225" s="146" t="s">
        <v>432</v>
      </c>
      <c r="C225" s="89">
        <v>0</v>
      </c>
      <c r="D225" s="89">
        <v>0</v>
      </c>
      <c r="E225" s="89">
        <v>0</v>
      </c>
    </row>
    <row r="226" spans="1:5" ht="15.75">
      <c r="A226" s="194" t="s">
        <v>798</v>
      </c>
      <c r="B226" s="146" t="s">
        <v>433</v>
      </c>
      <c r="C226" s="89">
        <v>0</v>
      </c>
      <c r="D226" s="89">
        <v>0</v>
      </c>
      <c r="E226" s="89">
        <v>0</v>
      </c>
    </row>
    <row r="227" spans="1:5" ht="31.5">
      <c r="A227" s="194" t="s">
        <v>799</v>
      </c>
      <c r="B227" s="146" t="s">
        <v>434</v>
      </c>
      <c r="C227" s="89">
        <v>0</v>
      </c>
      <c r="D227" s="89">
        <v>0</v>
      </c>
      <c r="E227" s="89">
        <v>0</v>
      </c>
    </row>
    <row r="228" spans="1:5" ht="31.5">
      <c r="A228" s="194" t="s">
        <v>800</v>
      </c>
      <c r="B228" s="146" t="s">
        <v>435</v>
      </c>
      <c r="C228" s="89">
        <v>0</v>
      </c>
      <c r="D228" s="89">
        <v>0</v>
      </c>
      <c r="E228" s="89">
        <v>0</v>
      </c>
    </row>
    <row r="229" spans="1:5" ht="31.5">
      <c r="A229" s="194" t="s">
        <v>801</v>
      </c>
      <c r="B229" s="146" t="s">
        <v>436</v>
      </c>
      <c r="C229" s="89">
        <v>0</v>
      </c>
      <c r="D229" s="89">
        <v>0</v>
      </c>
      <c r="E229" s="89">
        <v>0</v>
      </c>
    </row>
    <row r="230" spans="1:5" ht="31.5">
      <c r="A230" s="194" t="s">
        <v>802</v>
      </c>
      <c r="B230" s="146" t="s">
        <v>243</v>
      </c>
      <c r="C230" s="89">
        <v>1570923</v>
      </c>
      <c r="D230" s="89">
        <v>0</v>
      </c>
      <c r="E230" s="89">
        <v>1153267</v>
      </c>
    </row>
    <row r="231" spans="1:5" ht="31.5">
      <c r="A231" s="194" t="s">
        <v>803</v>
      </c>
      <c r="B231" s="146" t="s">
        <v>437</v>
      </c>
      <c r="C231" s="89">
        <v>0</v>
      </c>
      <c r="D231" s="89">
        <v>0</v>
      </c>
      <c r="E231" s="89">
        <v>0</v>
      </c>
    </row>
    <row r="232" spans="1:5" ht="31.5">
      <c r="A232" s="194" t="s">
        <v>804</v>
      </c>
      <c r="B232" s="146" t="s">
        <v>438</v>
      </c>
      <c r="C232" s="89">
        <v>0</v>
      </c>
      <c r="D232" s="89">
        <v>0</v>
      </c>
      <c r="E232" s="89">
        <v>0</v>
      </c>
    </row>
    <row r="233" spans="1:5" ht="31.5">
      <c r="A233" s="194" t="s">
        <v>805</v>
      </c>
      <c r="B233" s="146" t="s">
        <v>439</v>
      </c>
      <c r="C233" s="89">
        <v>0</v>
      </c>
      <c r="D233" s="89">
        <v>0</v>
      </c>
      <c r="E233" s="89">
        <v>0</v>
      </c>
    </row>
    <row r="234" spans="1:5" ht="31.5">
      <c r="A234" s="194" t="s">
        <v>806</v>
      </c>
      <c r="B234" s="146" t="s">
        <v>440</v>
      </c>
      <c r="C234" s="89">
        <v>0</v>
      </c>
      <c r="D234" s="89">
        <v>0</v>
      </c>
      <c r="E234" s="89">
        <v>0</v>
      </c>
    </row>
    <row r="235" spans="1:5" ht="31.5">
      <c r="A235" s="194" t="s">
        <v>807</v>
      </c>
      <c r="B235" s="146" t="s">
        <v>244</v>
      </c>
      <c r="C235" s="89">
        <v>1570923</v>
      </c>
      <c r="D235" s="89">
        <v>0</v>
      </c>
      <c r="E235" s="89">
        <v>1153267</v>
      </c>
    </row>
    <row r="236" spans="1:5" ht="31.5">
      <c r="A236" s="194" t="s">
        <v>808</v>
      </c>
      <c r="B236" s="146" t="s">
        <v>441</v>
      </c>
      <c r="C236" s="89">
        <v>0</v>
      </c>
      <c r="D236" s="89">
        <v>0</v>
      </c>
      <c r="E236" s="89">
        <v>0</v>
      </c>
    </row>
    <row r="237" spans="1:5" ht="31.5">
      <c r="A237" s="194" t="s">
        <v>809</v>
      </c>
      <c r="B237" s="146" t="s">
        <v>442</v>
      </c>
      <c r="C237" s="89">
        <v>0</v>
      </c>
      <c r="D237" s="89">
        <v>0</v>
      </c>
      <c r="E237" s="89">
        <v>0</v>
      </c>
    </row>
    <row r="238" spans="1:5" ht="31.5">
      <c r="A238" s="194" t="s">
        <v>810</v>
      </c>
      <c r="B238" s="146" t="s">
        <v>443</v>
      </c>
      <c r="C238" s="89">
        <v>0</v>
      </c>
      <c r="D238" s="89">
        <v>0</v>
      </c>
      <c r="E238" s="89">
        <v>0</v>
      </c>
    </row>
    <row r="239" spans="1:5" ht="31.5">
      <c r="A239" s="194" t="s">
        <v>811</v>
      </c>
      <c r="B239" s="146" t="s">
        <v>444</v>
      </c>
      <c r="C239" s="89">
        <v>0</v>
      </c>
      <c r="D239" s="89">
        <v>0</v>
      </c>
      <c r="E239" s="89">
        <v>0</v>
      </c>
    </row>
    <row r="240" spans="1:5" ht="15.75">
      <c r="A240" s="194" t="s">
        <v>812</v>
      </c>
      <c r="B240" s="146" t="s">
        <v>445</v>
      </c>
      <c r="C240" s="89">
        <v>0</v>
      </c>
      <c r="D240" s="89">
        <v>0</v>
      </c>
      <c r="E240" s="89">
        <v>0</v>
      </c>
    </row>
    <row r="241" spans="1:5" ht="15.75">
      <c r="A241" s="195" t="s">
        <v>813</v>
      </c>
      <c r="B241" s="196" t="s">
        <v>245</v>
      </c>
      <c r="C241" s="197">
        <v>1570923</v>
      </c>
      <c r="D241" s="197">
        <v>0</v>
      </c>
      <c r="E241" s="197">
        <v>1153267</v>
      </c>
    </row>
    <row r="242" spans="1:5" ht="15.75">
      <c r="A242" s="194" t="s">
        <v>814</v>
      </c>
      <c r="B242" s="146" t="s">
        <v>246</v>
      </c>
      <c r="C242" s="89">
        <v>1502949</v>
      </c>
      <c r="D242" s="89">
        <v>0</v>
      </c>
      <c r="E242" s="89">
        <v>1663126</v>
      </c>
    </row>
    <row r="243" spans="1:5" ht="15.75">
      <c r="A243" s="194" t="s">
        <v>815</v>
      </c>
      <c r="B243" s="146" t="s">
        <v>446</v>
      </c>
      <c r="C243" s="89">
        <v>0</v>
      </c>
      <c r="D243" s="89">
        <v>0</v>
      </c>
      <c r="E243" s="89">
        <v>32500</v>
      </c>
    </row>
    <row r="244" spans="1:5" ht="15.75">
      <c r="A244" s="194" t="s">
        <v>816</v>
      </c>
      <c r="B244" s="146" t="s">
        <v>447</v>
      </c>
      <c r="C244" s="89">
        <v>0</v>
      </c>
      <c r="D244" s="89">
        <v>0</v>
      </c>
      <c r="E244" s="89">
        <v>0</v>
      </c>
    </row>
    <row r="245" spans="1:5" ht="15.75">
      <c r="A245" s="194" t="s">
        <v>817</v>
      </c>
      <c r="B245" s="146" t="s">
        <v>448</v>
      </c>
      <c r="C245" s="89">
        <v>0</v>
      </c>
      <c r="D245" s="89">
        <v>0</v>
      </c>
      <c r="E245" s="89">
        <v>0</v>
      </c>
    </row>
    <row r="246" spans="1:5" ht="31.5">
      <c r="A246" s="194" t="s">
        <v>818</v>
      </c>
      <c r="B246" s="146" t="s">
        <v>449</v>
      </c>
      <c r="C246" s="89">
        <v>0</v>
      </c>
      <c r="D246" s="89">
        <v>0</v>
      </c>
      <c r="E246" s="89">
        <v>0</v>
      </c>
    </row>
    <row r="247" spans="1:5" ht="31.5">
      <c r="A247" s="194" t="s">
        <v>819</v>
      </c>
      <c r="B247" s="146" t="s">
        <v>450</v>
      </c>
      <c r="C247" s="89">
        <v>0</v>
      </c>
      <c r="D247" s="89">
        <v>0</v>
      </c>
      <c r="E247" s="89">
        <v>0</v>
      </c>
    </row>
    <row r="248" spans="1:5" ht="15.75">
      <c r="A248" s="194" t="s">
        <v>820</v>
      </c>
      <c r="B248" s="146" t="s">
        <v>451</v>
      </c>
      <c r="C248" s="89">
        <v>0</v>
      </c>
      <c r="D248" s="89">
        <v>0</v>
      </c>
      <c r="E248" s="89">
        <v>0</v>
      </c>
    </row>
    <row r="249" spans="1:5" ht="15.75">
      <c r="A249" s="194" t="s">
        <v>821</v>
      </c>
      <c r="B249" s="146" t="s">
        <v>452</v>
      </c>
      <c r="C249" s="89">
        <v>0</v>
      </c>
      <c r="D249" s="89">
        <v>0</v>
      </c>
      <c r="E249" s="89">
        <v>0</v>
      </c>
    </row>
    <row r="250" spans="1:5" ht="15.75">
      <c r="A250" s="194" t="s">
        <v>822</v>
      </c>
      <c r="B250" s="146" t="s">
        <v>453</v>
      </c>
      <c r="C250" s="89">
        <v>0</v>
      </c>
      <c r="D250" s="89">
        <v>0</v>
      </c>
      <c r="E250" s="89">
        <v>0</v>
      </c>
    </row>
    <row r="251" spans="1:5" ht="15.75">
      <c r="A251" s="195" t="s">
        <v>823</v>
      </c>
      <c r="B251" s="196" t="s">
        <v>247</v>
      </c>
      <c r="C251" s="197">
        <v>1502949</v>
      </c>
      <c r="D251" s="197">
        <v>0</v>
      </c>
      <c r="E251" s="197">
        <v>1695626</v>
      </c>
    </row>
    <row r="252" spans="1:5" ht="15.75">
      <c r="A252" s="195" t="s">
        <v>824</v>
      </c>
      <c r="B252" s="196" t="s">
        <v>248</v>
      </c>
      <c r="C252" s="197">
        <v>3073872</v>
      </c>
      <c r="D252" s="197">
        <v>0</v>
      </c>
      <c r="E252" s="197">
        <v>2848893</v>
      </c>
    </row>
    <row r="253" spans="1:5" ht="15.75">
      <c r="A253" s="195" t="s">
        <v>825</v>
      </c>
      <c r="B253" s="196" t="s">
        <v>454</v>
      </c>
      <c r="C253" s="197">
        <v>0</v>
      </c>
      <c r="D253" s="197">
        <v>0</v>
      </c>
      <c r="E253" s="197">
        <v>0</v>
      </c>
    </row>
    <row r="254" spans="1:5" ht="15.75">
      <c r="A254" s="194" t="s">
        <v>826</v>
      </c>
      <c r="B254" s="146" t="s">
        <v>455</v>
      </c>
      <c r="C254" s="89">
        <v>3046507</v>
      </c>
      <c r="D254" s="89">
        <v>0</v>
      </c>
      <c r="E254" s="89">
        <v>3826256</v>
      </c>
    </row>
    <row r="255" spans="1:5" ht="15.75">
      <c r="A255" s="194" t="s">
        <v>827</v>
      </c>
      <c r="B255" s="146" t="s">
        <v>456</v>
      </c>
      <c r="C255" s="89">
        <v>1635431</v>
      </c>
      <c r="D255" s="89">
        <v>0</v>
      </c>
      <c r="E255" s="89">
        <v>8357421</v>
      </c>
    </row>
    <row r="256" spans="1:5" ht="15.75">
      <c r="A256" s="194" t="s">
        <v>828</v>
      </c>
      <c r="B256" s="146" t="s">
        <v>457</v>
      </c>
      <c r="C256" s="89">
        <v>26076666</v>
      </c>
      <c r="D256" s="89">
        <v>0</v>
      </c>
      <c r="E256" s="89">
        <v>30364237</v>
      </c>
    </row>
    <row r="257" spans="1:5" ht="15.75">
      <c r="A257" s="195" t="s">
        <v>829</v>
      </c>
      <c r="B257" s="196" t="s">
        <v>458</v>
      </c>
      <c r="C257" s="197">
        <v>30758604</v>
      </c>
      <c r="D257" s="197">
        <v>0</v>
      </c>
      <c r="E257" s="197">
        <v>42547914</v>
      </c>
    </row>
    <row r="258" spans="1:5" ht="15.75">
      <c r="A258" s="198" t="s">
        <v>830</v>
      </c>
      <c r="B258" s="199" t="s">
        <v>249</v>
      </c>
      <c r="C258" s="200">
        <v>255022955</v>
      </c>
      <c r="D258" s="200">
        <v>0</v>
      </c>
      <c r="E258" s="200">
        <v>254656546</v>
      </c>
    </row>
  </sheetData>
  <mergeCells count="3">
    <mergeCell ref="A6:E6"/>
    <mergeCell ref="A3:E3"/>
    <mergeCell ref="A1:E1"/>
  </mergeCells>
  <pageMargins left="0.7" right="0.7" top="0.75" bottom="0.75" header="0.3" footer="0.3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58"/>
  <sheetViews>
    <sheetView zoomScaleNormal="100" workbookViewId="0">
      <selection sqref="A1:E1"/>
    </sheetView>
  </sheetViews>
  <sheetFormatPr defaultRowHeight="15"/>
  <cols>
    <col min="1" max="1" width="5" style="98" bestFit="1" customWidth="1"/>
    <col min="2" max="2" width="89.28515625" style="119" customWidth="1"/>
    <col min="3" max="3" width="12.42578125" bestFit="1" customWidth="1"/>
    <col min="4" max="4" width="13.7109375" bestFit="1" customWidth="1"/>
    <col min="5" max="5" width="12.42578125" bestFit="1" customWidth="1"/>
  </cols>
  <sheetData>
    <row r="1" spans="1:5" ht="15.75" customHeight="1">
      <c r="A1" s="496" t="s">
        <v>1052</v>
      </c>
      <c r="B1" s="496"/>
      <c r="C1" s="496"/>
      <c r="D1" s="496"/>
      <c r="E1" s="496"/>
    </row>
    <row r="2" spans="1:5" ht="15.75">
      <c r="A2" s="94"/>
      <c r="B2" s="107"/>
      <c r="C2" s="84"/>
      <c r="D2" s="84"/>
      <c r="E2" s="84"/>
    </row>
    <row r="3" spans="1:5" ht="15.75">
      <c r="A3" s="495" t="s">
        <v>580</v>
      </c>
      <c r="B3" s="495"/>
      <c r="C3" s="495"/>
      <c r="D3" s="495"/>
      <c r="E3" s="495"/>
    </row>
    <row r="4" spans="1:5" ht="15.75">
      <c r="A4" s="94"/>
      <c r="B4" s="107"/>
      <c r="C4" s="94"/>
      <c r="D4" s="94"/>
      <c r="E4" s="94"/>
    </row>
    <row r="5" spans="1:5" ht="15.75">
      <c r="A5" s="100"/>
      <c r="B5" s="117"/>
      <c r="C5" s="16"/>
      <c r="D5" s="16"/>
      <c r="E5" s="52" t="s">
        <v>116</v>
      </c>
    </row>
    <row r="6" spans="1:5" ht="15.75">
      <c r="A6" s="499" t="s">
        <v>195</v>
      </c>
      <c r="B6" s="500"/>
      <c r="C6" s="500"/>
      <c r="D6" s="500"/>
      <c r="E6" s="501"/>
    </row>
    <row r="7" spans="1:5" ht="15.75">
      <c r="A7" s="102" t="s">
        <v>0</v>
      </c>
      <c r="B7" s="118" t="s">
        <v>1</v>
      </c>
      <c r="C7" s="103" t="s">
        <v>2</v>
      </c>
      <c r="D7" s="103" t="s">
        <v>3</v>
      </c>
      <c r="E7" s="103" t="s">
        <v>4</v>
      </c>
    </row>
    <row r="8" spans="1:5" s="15" customFormat="1" ht="31.5">
      <c r="A8" s="104"/>
      <c r="B8" s="104" t="s">
        <v>63</v>
      </c>
      <c r="C8" s="104" t="s">
        <v>196</v>
      </c>
      <c r="D8" s="104" t="s">
        <v>197</v>
      </c>
      <c r="E8" s="104" t="s">
        <v>198</v>
      </c>
    </row>
    <row r="9" spans="1:5" ht="15.75">
      <c r="A9" s="193" t="s">
        <v>581</v>
      </c>
      <c r="B9" s="129" t="s">
        <v>261</v>
      </c>
      <c r="C9" s="158">
        <v>0</v>
      </c>
      <c r="D9" s="158">
        <v>0</v>
      </c>
      <c r="E9" s="158">
        <v>0</v>
      </c>
    </row>
    <row r="10" spans="1:5" ht="15.75">
      <c r="A10" s="194" t="s">
        <v>582</v>
      </c>
      <c r="B10" s="146" t="s">
        <v>199</v>
      </c>
      <c r="C10" s="89">
        <v>0</v>
      </c>
      <c r="D10" s="89">
        <v>0</v>
      </c>
      <c r="E10" s="89">
        <v>0</v>
      </c>
    </row>
    <row r="11" spans="1:5" ht="15.75">
      <c r="A11" s="194" t="s">
        <v>583</v>
      </c>
      <c r="B11" s="146" t="s">
        <v>262</v>
      </c>
      <c r="C11" s="89">
        <v>0</v>
      </c>
      <c r="D11" s="89">
        <v>0</v>
      </c>
      <c r="E11" s="89">
        <v>0</v>
      </c>
    </row>
    <row r="12" spans="1:5" ht="15.75">
      <c r="A12" s="195" t="s">
        <v>584</v>
      </c>
      <c r="B12" s="196" t="s">
        <v>200</v>
      </c>
      <c r="C12" s="197">
        <v>0</v>
      </c>
      <c r="D12" s="197">
        <v>0</v>
      </c>
      <c r="E12" s="197">
        <v>0</v>
      </c>
    </row>
    <row r="13" spans="1:5" ht="15.75">
      <c r="A13" s="194" t="s">
        <v>585</v>
      </c>
      <c r="B13" s="146" t="s">
        <v>201</v>
      </c>
      <c r="C13" s="89">
        <v>0</v>
      </c>
      <c r="D13" s="89">
        <v>0</v>
      </c>
      <c r="E13" s="89">
        <v>0</v>
      </c>
    </row>
    <row r="14" spans="1:5" ht="15.75">
      <c r="A14" s="194" t="s">
        <v>586</v>
      </c>
      <c r="B14" s="146" t="s">
        <v>202</v>
      </c>
      <c r="C14" s="89">
        <v>0</v>
      </c>
      <c r="D14" s="89">
        <v>0</v>
      </c>
      <c r="E14" s="89">
        <v>0</v>
      </c>
    </row>
    <row r="15" spans="1:5" ht="15.75">
      <c r="A15" s="194" t="s">
        <v>587</v>
      </c>
      <c r="B15" s="146" t="s">
        <v>263</v>
      </c>
      <c r="C15" s="89">
        <v>0</v>
      </c>
      <c r="D15" s="89">
        <v>0</v>
      </c>
      <c r="E15" s="89">
        <v>0</v>
      </c>
    </row>
    <row r="16" spans="1:5" ht="15.75">
      <c r="A16" s="194" t="s">
        <v>588</v>
      </c>
      <c r="B16" s="146" t="s">
        <v>203</v>
      </c>
      <c r="C16" s="89">
        <v>0</v>
      </c>
      <c r="D16" s="89">
        <v>0</v>
      </c>
      <c r="E16" s="89">
        <v>0</v>
      </c>
    </row>
    <row r="17" spans="1:5" ht="15.75">
      <c r="A17" s="194" t="s">
        <v>589</v>
      </c>
      <c r="B17" s="146" t="s">
        <v>264</v>
      </c>
      <c r="C17" s="89">
        <v>0</v>
      </c>
      <c r="D17" s="89">
        <v>0</v>
      </c>
      <c r="E17" s="89">
        <v>0</v>
      </c>
    </row>
    <row r="18" spans="1:5" ht="15.75">
      <c r="A18" s="195" t="s">
        <v>590</v>
      </c>
      <c r="B18" s="196" t="s">
        <v>204</v>
      </c>
      <c r="C18" s="197">
        <v>0</v>
      </c>
      <c r="D18" s="197">
        <v>0</v>
      </c>
      <c r="E18" s="197">
        <v>0</v>
      </c>
    </row>
    <row r="19" spans="1:5" ht="15.75">
      <c r="A19" s="194" t="s">
        <v>591</v>
      </c>
      <c r="B19" s="146" t="s">
        <v>205</v>
      </c>
      <c r="C19" s="89">
        <v>0</v>
      </c>
      <c r="D19" s="89">
        <v>0</v>
      </c>
      <c r="E19" s="89">
        <v>0</v>
      </c>
    </row>
    <row r="20" spans="1:5" ht="15.75">
      <c r="A20" s="194" t="s">
        <v>592</v>
      </c>
      <c r="B20" s="146" t="s">
        <v>265</v>
      </c>
      <c r="C20" s="89">
        <v>0</v>
      </c>
      <c r="D20" s="89">
        <v>0</v>
      </c>
      <c r="E20" s="89">
        <v>0</v>
      </c>
    </row>
    <row r="21" spans="1:5" ht="15.75">
      <c r="A21" s="194" t="s">
        <v>593</v>
      </c>
      <c r="B21" s="146" t="s">
        <v>206</v>
      </c>
      <c r="C21" s="89">
        <v>0</v>
      </c>
      <c r="D21" s="89">
        <v>0</v>
      </c>
      <c r="E21" s="89">
        <v>0</v>
      </c>
    </row>
    <row r="22" spans="1:5" ht="15.75">
      <c r="A22" s="194" t="s">
        <v>594</v>
      </c>
      <c r="B22" s="146" t="s">
        <v>266</v>
      </c>
      <c r="C22" s="89">
        <v>0</v>
      </c>
      <c r="D22" s="89">
        <v>0</v>
      </c>
      <c r="E22" s="89">
        <v>0</v>
      </c>
    </row>
    <row r="23" spans="1:5" ht="15.75">
      <c r="A23" s="194" t="s">
        <v>595</v>
      </c>
      <c r="B23" s="146" t="s">
        <v>267</v>
      </c>
      <c r="C23" s="89">
        <v>0</v>
      </c>
      <c r="D23" s="89">
        <v>0</v>
      </c>
      <c r="E23" s="89">
        <v>0</v>
      </c>
    </row>
    <row r="24" spans="1:5" ht="15.75">
      <c r="A24" s="194" t="s">
        <v>596</v>
      </c>
      <c r="B24" s="146" t="s">
        <v>268</v>
      </c>
      <c r="C24" s="89">
        <v>0</v>
      </c>
      <c r="D24" s="89">
        <v>0</v>
      </c>
      <c r="E24" s="89">
        <v>0</v>
      </c>
    </row>
    <row r="25" spans="1:5" ht="15.75">
      <c r="A25" s="194" t="s">
        <v>597</v>
      </c>
      <c r="B25" s="146" t="s">
        <v>269</v>
      </c>
      <c r="C25" s="89">
        <v>0</v>
      </c>
      <c r="D25" s="89">
        <v>0</v>
      </c>
      <c r="E25" s="89">
        <v>0</v>
      </c>
    </row>
    <row r="26" spans="1:5" ht="15.75">
      <c r="A26" s="194" t="s">
        <v>598</v>
      </c>
      <c r="B26" s="146" t="s">
        <v>270</v>
      </c>
      <c r="C26" s="89">
        <v>0</v>
      </c>
      <c r="D26" s="89">
        <v>0</v>
      </c>
      <c r="E26" s="89">
        <v>0</v>
      </c>
    </row>
    <row r="27" spans="1:5" ht="15.75">
      <c r="A27" s="194" t="s">
        <v>599</v>
      </c>
      <c r="B27" s="146" t="s">
        <v>271</v>
      </c>
      <c r="C27" s="89">
        <v>0</v>
      </c>
      <c r="D27" s="89">
        <v>0</v>
      </c>
      <c r="E27" s="89">
        <v>0</v>
      </c>
    </row>
    <row r="28" spans="1:5" ht="15.75">
      <c r="A28" s="194" t="s">
        <v>600</v>
      </c>
      <c r="B28" s="146" t="s">
        <v>272</v>
      </c>
      <c r="C28" s="89">
        <v>0</v>
      </c>
      <c r="D28" s="89">
        <v>0</v>
      </c>
      <c r="E28" s="89">
        <v>0</v>
      </c>
    </row>
    <row r="29" spans="1:5" ht="15.75">
      <c r="A29" s="195" t="s">
        <v>601</v>
      </c>
      <c r="B29" s="196" t="s">
        <v>207</v>
      </c>
      <c r="C29" s="197">
        <v>0</v>
      </c>
      <c r="D29" s="197">
        <v>0</v>
      </c>
      <c r="E29" s="197">
        <v>0</v>
      </c>
    </row>
    <row r="30" spans="1:5" ht="15.75">
      <c r="A30" s="194" t="s">
        <v>602</v>
      </c>
      <c r="B30" s="146" t="s">
        <v>208</v>
      </c>
      <c r="C30" s="89">
        <v>0</v>
      </c>
      <c r="D30" s="89">
        <v>0</v>
      </c>
      <c r="E30" s="89">
        <v>0</v>
      </c>
    </row>
    <row r="31" spans="1:5" ht="15.75">
      <c r="A31" s="194" t="s">
        <v>603</v>
      </c>
      <c r="B31" s="146" t="s">
        <v>273</v>
      </c>
      <c r="C31" s="89">
        <v>0</v>
      </c>
      <c r="D31" s="89">
        <v>0</v>
      </c>
      <c r="E31" s="89">
        <v>0</v>
      </c>
    </row>
    <row r="32" spans="1:5" ht="15.75">
      <c r="A32" s="194" t="s">
        <v>604</v>
      </c>
      <c r="B32" s="146" t="s">
        <v>209</v>
      </c>
      <c r="C32" s="89">
        <v>0</v>
      </c>
      <c r="D32" s="89">
        <v>0</v>
      </c>
      <c r="E32" s="89">
        <v>0</v>
      </c>
    </row>
    <row r="33" spans="1:5" ht="15.75">
      <c r="A33" s="194" t="s">
        <v>605</v>
      </c>
      <c r="B33" s="146" t="s">
        <v>274</v>
      </c>
      <c r="C33" s="89">
        <v>0</v>
      </c>
      <c r="D33" s="89">
        <v>0</v>
      </c>
      <c r="E33" s="89">
        <v>0</v>
      </c>
    </row>
    <row r="34" spans="1:5" ht="15.75">
      <c r="A34" s="194" t="s">
        <v>606</v>
      </c>
      <c r="B34" s="146" t="s">
        <v>275</v>
      </c>
      <c r="C34" s="89">
        <v>0</v>
      </c>
      <c r="D34" s="89">
        <v>0</v>
      </c>
      <c r="E34" s="89">
        <v>0</v>
      </c>
    </row>
    <row r="35" spans="1:5" ht="15.75">
      <c r="A35" s="195" t="s">
        <v>607</v>
      </c>
      <c r="B35" s="196" t="s">
        <v>210</v>
      </c>
      <c r="C35" s="197">
        <v>0</v>
      </c>
      <c r="D35" s="197">
        <v>0</v>
      </c>
      <c r="E35" s="197">
        <v>0</v>
      </c>
    </row>
    <row r="36" spans="1:5" ht="31.5">
      <c r="A36" s="195" t="s">
        <v>608</v>
      </c>
      <c r="B36" s="196" t="s">
        <v>211</v>
      </c>
      <c r="C36" s="197">
        <v>0</v>
      </c>
      <c r="D36" s="197">
        <v>0</v>
      </c>
      <c r="E36" s="197">
        <v>0</v>
      </c>
    </row>
    <row r="37" spans="1:5" ht="15.75">
      <c r="A37" s="194" t="s">
        <v>609</v>
      </c>
      <c r="B37" s="146" t="s">
        <v>212</v>
      </c>
      <c r="C37" s="89">
        <v>0</v>
      </c>
      <c r="D37" s="89">
        <v>0</v>
      </c>
      <c r="E37" s="89">
        <v>0</v>
      </c>
    </row>
    <row r="38" spans="1:5" ht="15.75">
      <c r="A38" s="194" t="s">
        <v>610</v>
      </c>
      <c r="B38" s="146" t="s">
        <v>276</v>
      </c>
      <c r="C38" s="89">
        <v>0</v>
      </c>
      <c r="D38" s="89">
        <v>0</v>
      </c>
      <c r="E38" s="89">
        <v>0</v>
      </c>
    </row>
    <row r="39" spans="1:5" ht="15.75">
      <c r="A39" s="194" t="s">
        <v>611</v>
      </c>
      <c r="B39" s="146" t="s">
        <v>277</v>
      </c>
      <c r="C39" s="89">
        <v>0</v>
      </c>
      <c r="D39" s="89">
        <v>0</v>
      </c>
      <c r="E39" s="89">
        <v>0</v>
      </c>
    </row>
    <row r="40" spans="1:5" ht="15.75">
      <c r="A40" s="194" t="s">
        <v>612</v>
      </c>
      <c r="B40" s="146" t="s">
        <v>278</v>
      </c>
      <c r="C40" s="89">
        <v>0</v>
      </c>
      <c r="D40" s="89">
        <v>0</v>
      </c>
      <c r="E40" s="89">
        <v>0</v>
      </c>
    </row>
    <row r="41" spans="1:5" ht="15.75">
      <c r="A41" s="194" t="s">
        <v>613</v>
      </c>
      <c r="B41" s="146" t="s">
        <v>279</v>
      </c>
      <c r="C41" s="89">
        <v>0</v>
      </c>
      <c r="D41" s="89">
        <v>0</v>
      </c>
      <c r="E41" s="89">
        <v>0</v>
      </c>
    </row>
    <row r="42" spans="1:5" ht="15.75">
      <c r="A42" s="195" t="s">
        <v>614</v>
      </c>
      <c r="B42" s="196" t="s">
        <v>213</v>
      </c>
      <c r="C42" s="197">
        <v>0</v>
      </c>
      <c r="D42" s="197">
        <v>0</v>
      </c>
      <c r="E42" s="197">
        <v>0</v>
      </c>
    </row>
    <row r="43" spans="1:5" ht="15.75">
      <c r="A43" s="194" t="s">
        <v>615</v>
      </c>
      <c r="B43" s="146" t="s">
        <v>280</v>
      </c>
      <c r="C43" s="89">
        <v>0</v>
      </c>
      <c r="D43" s="89">
        <v>0</v>
      </c>
      <c r="E43" s="89">
        <v>0</v>
      </c>
    </row>
    <row r="44" spans="1:5" ht="15.75">
      <c r="A44" s="194" t="s">
        <v>616</v>
      </c>
      <c r="B44" s="146" t="s">
        <v>281</v>
      </c>
      <c r="C44" s="89">
        <v>0</v>
      </c>
      <c r="D44" s="89">
        <v>0</v>
      </c>
      <c r="E44" s="89">
        <v>0</v>
      </c>
    </row>
    <row r="45" spans="1:5" ht="15.75">
      <c r="A45" s="194" t="s">
        <v>617</v>
      </c>
      <c r="B45" s="146" t="s">
        <v>282</v>
      </c>
      <c r="C45" s="89">
        <v>0</v>
      </c>
      <c r="D45" s="89">
        <v>0</v>
      </c>
      <c r="E45" s="89">
        <v>0</v>
      </c>
    </row>
    <row r="46" spans="1:5" ht="15.75">
      <c r="A46" s="194" t="s">
        <v>618</v>
      </c>
      <c r="B46" s="146" t="s">
        <v>283</v>
      </c>
      <c r="C46" s="89">
        <v>0</v>
      </c>
      <c r="D46" s="89">
        <v>0</v>
      </c>
      <c r="E46" s="89">
        <v>0</v>
      </c>
    </row>
    <row r="47" spans="1:5" ht="15.75">
      <c r="A47" s="194" t="s">
        <v>619</v>
      </c>
      <c r="B47" s="146" t="s">
        <v>284</v>
      </c>
      <c r="C47" s="89">
        <v>0</v>
      </c>
      <c r="D47" s="89">
        <v>0</v>
      </c>
      <c r="E47" s="89">
        <v>0</v>
      </c>
    </row>
    <row r="48" spans="1:5" ht="15.75">
      <c r="A48" s="194" t="s">
        <v>620</v>
      </c>
      <c r="B48" s="146" t="s">
        <v>285</v>
      </c>
      <c r="C48" s="89">
        <v>0</v>
      </c>
      <c r="D48" s="89">
        <v>0</v>
      </c>
      <c r="E48" s="89">
        <v>0</v>
      </c>
    </row>
    <row r="49" spans="1:5" ht="15.75">
      <c r="A49" s="194" t="s">
        <v>621</v>
      </c>
      <c r="B49" s="146" t="s">
        <v>286</v>
      </c>
      <c r="C49" s="89">
        <v>0</v>
      </c>
      <c r="D49" s="89">
        <v>0</v>
      </c>
      <c r="E49" s="89">
        <v>0</v>
      </c>
    </row>
    <row r="50" spans="1:5" ht="15.75">
      <c r="A50" s="195" t="s">
        <v>622</v>
      </c>
      <c r="B50" s="196" t="s">
        <v>287</v>
      </c>
      <c r="C50" s="197">
        <v>0</v>
      </c>
      <c r="D50" s="197">
        <v>0</v>
      </c>
      <c r="E50" s="197">
        <v>0</v>
      </c>
    </row>
    <row r="51" spans="1:5" ht="15.75">
      <c r="A51" s="195" t="s">
        <v>623</v>
      </c>
      <c r="B51" s="196" t="s">
        <v>214</v>
      </c>
      <c r="C51" s="197">
        <v>0</v>
      </c>
      <c r="D51" s="197">
        <v>0</v>
      </c>
      <c r="E51" s="197">
        <v>0</v>
      </c>
    </row>
    <row r="52" spans="1:5" ht="15.75">
      <c r="A52" s="194" t="s">
        <v>624</v>
      </c>
      <c r="B52" s="146" t="s">
        <v>288</v>
      </c>
      <c r="C52" s="89">
        <v>0</v>
      </c>
      <c r="D52" s="89">
        <v>0</v>
      </c>
      <c r="E52" s="89">
        <v>0</v>
      </c>
    </row>
    <row r="53" spans="1:5" ht="15.75">
      <c r="A53" s="194" t="s">
        <v>625</v>
      </c>
      <c r="B53" s="146" t="s">
        <v>289</v>
      </c>
      <c r="C53" s="89">
        <v>0</v>
      </c>
      <c r="D53" s="89">
        <v>0</v>
      </c>
      <c r="E53" s="89">
        <v>0</v>
      </c>
    </row>
    <row r="54" spans="1:5" ht="15.75">
      <c r="A54" s="195" t="s">
        <v>626</v>
      </c>
      <c r="B54" s="196" t="s">
        <v>290</v>
      </c>
      <c r="C54" s="197">
        <v>0</v>
      </c>
      <c r="D54" s="197">
        <v>0</v>
      </c>
      <c r="E54" s="197">
        <v>0</v>
      </c>
    </row>
    <row r="55" spans="1:5" ht="15.75">
      <c r="A55" s="194" t="s">
        <v>627</v>
      </c>
      <c r="B55" s="146" t="s">
        <v>215</v>
      </c>
      <c r="C55" s="89">
        <v>23815</v>
      </c>
      <c r="D55" s="89">
        <v>0</v>
      </c>
      <c r="E55" s="89">
        <v>4675</v>
      </c>
    </row>
    <row r="56" spans="1:5" ht="15.75">
      <c r="A56" s="194" t="s">
        <v>628</v>
      </c>
      <c r="B56" s="146" t="s">
        <v>291</v>
      </c>
      <c r="C56" s="89">
        <v>0</v>
      </c>
      <c r="D56" s="89">
        <v>0</v>
      </c>
      <c r="E56" s="89">
        <v>0</v>
      </c>
    </row>
    <row r="57" spans="1:5" ht="15.75">
      <c r="A57" s="194" t="s">
        <v>629</v>
      </c>
      <c r="B57" s="146" t="s">
        <v>292</v>
      </c>
      <c r="C57" s="89">
        <v>0</v>
      </c>
      <c r="D57" s="89">
        <v>0</v>
      </c>
      <c r="E57" s="89">
        <v>0</v>
      </c>
    </row>
    <row r="58" spans="1:5" ht="15.75">
      <c r="A58" s="195" t="s">
        <v>630</v>
      </c>
      <c r="B58" s="196" t="s">
        <v>216</v>
      </c>
      <c r="C58" s="197">
        <v>23815</v>
      </c>
      <c r="D58" s="197">
        <v>0</v>
      </c>
      <c r="E58" s="197">
        <v>4675</v>
      </c>
    </row>
    <row r="59" spans="1:5" ht="15.75">
      <c r="A59" s="194" t="s">
        <v>631</v>
      </c>
      <c r="B59" s="146" t="s">
        <v>217</v>
      </c>
      <c r="C59" s="89">
        <v>13695</v>
      </c>
      <c r="D59" s="89">
        <v>0</v>
      </c>
      <c r="E59" s="89">
        <v>79021</v>
      </c>
    </row>
    <row r="60" spans="1:5" ht="15.75">
      <c r="A60" s="194" t="s">
        <v>632</v>
      </c>
      <c r="B60" s="146" t="s">
        <v>293</v>
      </c>
      <c r="C60" s="89">
        <v>0</v>
      </c>
      <c r="D60" s="89">
        <v>0</v>
      </c>
      <c r="E60" s="89">
        <v>0</v>
      </c>
    </row>
    <row r="61" spans="1:5" ht="15.75">
      <c r="A61" s="195" t="s">
        <v>633</v>
      </c>
      <c r="B61" s="196" t="s">
        <v>218</v>
      </c>
      <c r="C61" s="197">
        <v>13695</v>
      </c>
      <c r="D61" s="197">
        <v>0</v>
      </c>
      <c r="E61" s="197">
        <v>79021</v>
      </c>
    </row>
    <row r="62" spans="1:5" ht="15.75">
      <c r="A62" s="194" t="s">
        <v>634</v>
      </c>
      <c r="B62" s="146" t="s">
        <v>294</v>
      </c>
      <c r="C62" s="89">
        <v>0</v>
      </c>
      <c r="D62" s="89">
        <v>0</v>
      </c>
      <c r="E62" s="89">
        <v>0</v>
      </c>
    </row>
    <row r="63" spans="1:5" ht="15.75">
      <c r="A63" s="194" t="s">
        <v>635</v>
      </c>
      <c r="B63" s="146" t="s">
        <v>295</v>
      </c>
      <c r="C63" s="89">
        <v>0</v>
      </c>
      <c r="D63" s="89">
        <v>0</v>
      </c>
      <c r="E63" s="89">
        <v>0</v>
      </c>
    </row>
    <row r="64" spans="1:5" ht="15.75">
      <c r="A64" s="195" t="s">
        <v>636</v>
      </c>
      <c r="B64" s="196" t="s">
        <v>296</v>
      </c>
      <c r="C64" s="197">
        <v>0</v>
      </c>
      <c r="D64" s="197">
        <v>0</v>
      </c>
      <c r="E64" s="197">
        <v>0</v>
      </c>
    </row>
    <row r="65" spans="1:5" ht="15.75">
      <c r="A65" s="195" t="s">
        <v>637</v>
      </c>
      <c r="B65" s="196" t="s">
        <v>219</v>
      </c>
      <c r="C65" s="197">
        <v>37510</v>
      </c>
      <c r="D65" s="197">
        <v>0</v>
      </c>
      <c r="E65" s="197">
        <v>83696</v>
      </c>
    </row>
    <row r="66" spans="1:5" ht="31.5">
      <c r="A66" s="194" t="s">
        <v>638</v>
      </c>
      <c r="B66" s="146" t="s">
        <v>297</v>
      </c>
      <c r="C66" s="89">
        <v>0</v>
      </c>
      <c r="D66" s="89">
        <v>0</v>
      </c>
      <c r="E66" s="89">
        <v>0</v>
      </c>
    </row>
    <row r="67" spans="1:5" ht="31.5">
      <c r="A67" s="194" t="s">
        <v>639</v>
      </c>
      <c r="B67" s="146" t="s">
        <v>298</v>
      </c>
      <c r="C67" s="89">
        <v>0</v>
      </c>
      <c r="D67" s="89">
        <v>0</v>
      </c>
      <c r="E67" s="89">
        <v>0</v>
      </c>
    </row>
    <row r="68" spans="1:5" ht="31.5">
      <c r="A68" s="194" t="s">
        <v>640</v>
      </c>
      <c r="B68" s="146" t="s">
        <v>299</v>
      </c>
      <c r="C68" s="89">
        <v>0</v>
      </c>
      <c r="D68" s="89">
        <v>0</v>
      </c>
      <c r="E68" s="89">
        <v>0</v>
      </c>
    </row>
    <row r="69" spans="1:5" ht="31.5">
      <c r="A69" s="194" t="s">
        <v>641</v>
      </c>
      <c r="B69" s="146" t="s">
        <v>300</v>
      </c>
      <c r="C69" s="89">
        <v>0</v>
      </c>
      <c r="D69" s="89">
        <v>0</v>
      </c>
      <c r="E69" s="89">
        <v>0</v>
      </c>
    </row>
    <row r="70" spans="1:5" ht="15.75">
      <c r="A70" s="194" t="s">
        <v>642</v>
      </c>
      <c r="B70" s="146" t="s">
        <v>220</v>
      </c>
      <c r="C70" s="89">
        <v>0</v>
      </c>
      <c r="D70" s="89">
        <v>0</v>
      </c>
      <c r="E70" s="89">
        <v>0</v>
      </c>
    </row>
    <row r="71" spans="1:5" ht="15.75">
      <c r="A71" s="194" t="s">
        <v>643</v>
      </c>
      <c r="B71" s="146" t="s">
        <v>301</v>
      </c>
      <c r="C71" s="89">
        <v>0</v>
      </c>
      <c r="D71" s="89">
        <v>0</v>
      </c>
      <c r="E71" s="89">
        <v>0</v>
      </c>
    </row>
    <row r="72" spans="1:5" ht="31.5">
      <c r="A72" s="194" t="s">
        <v>644</v>
      </c>
      <c r="B72" s="146" t="s">
        <v>302</v>
      </c>
      <c r="C72" s="89">
        <v>0</v>
      </c>
      <c r="D72" s="89">
        <v>0</v>
      </c>
      <c r="E72" s="89">
        <v>0</v>
      </c>
    </row>
    <row r="73" spans="1:5" ht="31.5">
      <c r="A73" s="194" t="s">
        <v>645</v>
      </c>
      <c r="B73" s="146" t="s">
        <v>303</v>
      </c>
      <c r="C73" s="89">
        <v>0</v>
      </c>
      <c r="D73" s="89">
        <v>0</v>
      </c>
      <c r="E73" s="89">
        <v>0</v>
      </c>
    </row>
    <row r="74" spans="1:5" ht="15.75">
      <c r="A74" s="194" t="s">
        <v>646</v>
      </c>
      <c r="B74" s="146" t="s">
        <v>304</v>
      </c>
      <c r="C74" s="89">
        <v>0</v>
      </c>
      <c r="D74" s="89">
        <v>0</v>
      </c>
      <c r="E74" s="89">
        <v>0</v>
      </c>
    </row>
    <row r="75" spans="1:5" ht="15.75">
      <c r="A75" s="194" t="s">
        <v>647</v>
      </c>
      <c r="B75" s="146" t="s">
        <v>221</v>
      </c>
      <c r="C75" s="89">
        <v>0</v>
      </c>
      <c r="D75" s="89">
        <v>0</v>
      </c>
      <c r="E75" s="89">
        <v>0</v>
      </c>
    </row>
    <row r="76" spans="1:5" ht="15.75">
      <c r="A76" s="194" t="s">
        <v>648</v>
      </c>
      <c r="B76" s="146" t="s">
        <v>222</v>
      </c>
      <c r="C76" s="89">
        <v>0</v>
      </c>
      <c r="D76" s="89">
        <v>0</v>
      </c>
      <c r="E76" s="89">
        <v>0</v>
      </c>
    </row>
    <row r="77" spans="1:5" ht="15.75">
      <c r="A77" s="194" t="s">
        <v>649</v>
      </c>
      <c r="B77" s="146" t="s">
        <v>223</v>
      </c>
      <c r="C77" s="89">
        <v>0</v>
      </c>
      <c r="D77" s="89">
        <v>0</v>
      </c>
      <c r="E77" s="89">
        <v>0</v>
      </c>
    </row>
    <row r="78" spans="1:5" ht="31.5">
      <c r="A78" s="194" t="s">
        <v>650</v>
      </c>
      <c r="B78" s="146" t="s">
        <v>224</v>
      </c>
      <c r="C78" s="89">
        <v>0</v>
      </c>
      <c r="D78" s="89">
        <v>0</v>
      </c>
      <c r="E78" s="89">
        <v>0</v>
      </c>
    </row>
    <row r="79" spans="1:5" ht="15.75">
      <c r="A79" s="194" t="s">
        <v>651</v>
      </c>
      <c r="B79" s="146" t="s">
        <v>225</v>
      </c>
      <c r="C79" s="89">
        <v>0</v>
      </c>
      <c r="D79" s="89">
        <v>0</v>
      </c>
      <c r="E79" s="89">
        <v>0</v>
      </c>
    </row>
    <row r="80" spans="1:5" ht="15.75">
      <c r="A80" s="194" t="s">
        <v>652</v>
      </c>
      <c r="B80" s="146" t="s">
        <v>305</v>
      </c>
      <c r="C80" s="89">
        <v>0</v>
      </c>
      <c r="D80" s="89">
        <v>0</v>
      </c>
      <c r="E80" s="89">
        <v>0</v>
      </c>
    </row>
    <row r="81" spans="1:5" ht="15.75">
      <c r="A81" s="194" t="s">
        <v>653</v>
      </c>
      <c r="B81" s="146" t="s">
        <v>306</v>
      </c>
      <c r="C81" s="89">
        <v>0</v>
      </c>
      <c r="D81" s="89">
        <v>0</v>
      </c>
      <c r="E81" s="89">
        <v>0</v>
      </c>
    </row>
    <row r="82" spans="1:5" ht="15.75">
      <c r="A82" s="194" t="s">
        <v>654</v>
      </c>
      <c r="B82" s="146" t="s">
        <v>307</v>
      </c>
      <c r="C82" s="89">
        <v>0</v>
      </c>
      <c r="D82" s="89">
        <v>0</v>
      </c>
      <c r="E82" s="89">
        <v>0</v>
      </c>
    </row>
    <row r="83" spans="1:5" ht="31.5">
      <c r="A83" s="194" t="s">
        <v>655</v>
      </c>
      <c r="B83" s="146" t="s">
        <v>308</v>
      </c>
      <c r="C83" s="89">
        <v>0</v>
      </c>
      <c r="D83" s="89">
        <v>0</v>
      </c>
      <c r="E83" s="89">
        <v>0</v>
      </c>
    </row>
    <row r="84" spans="1:5" ht="15.75">
      <c r="A84" s="194" t="s">
        <v>656</v>
      </c>
      <c r="B84" s="146" t="s">
        <v>309</v>
      </c>
      <c r="C84" s="89">
        <v>0</v>
      </c>
      <c r="D84" s="89">
        <v>0</v>
      </c>
      <c r="E84" s="89">
        <v>0</v>
      </c>
    </row>
    <row r="85" spans="1:5" ht="15.75">
      <c r="A85" s="194" t="s">
        <v>657</v>
      </c>
      <c r="B85" s="146" t="s">
        <v>310</v>
      </c>
      <c r="C85" s="89">
        <v>0</v>
      </c>
      <c r="D85" s="89">
        <v>0</v>
      </c>
      <c r="E85" s="89">
        <v>0</v>
      </c>
    </row>
    <row r="86" spans="1:5" ht="15.75">
      <c r="A86" s="194" t="s">
        <v>658</v>
      </c>
      <c r="B86" s="146" t="s">
        <v>311</v>
      </c>
      <c r="C86" s="89">
        <v>0</v>
      </c>
      <c r="D86" s="89">
        <v>0</v>
      </c>
      <c r="E86" s="89">
        <v>0</v>
      </c>
    </row>
    <row r="87" spans="1:5" ht="15.75">
      <c r="A87" s="194" t="s">
        <v>659</v>
      </c>
      <c r="B87" s="146" t="s">
        <v>312</v>
      </c>
      <c r="C87" s="89">
        <v>0</v>
      </c>
      <c r="D87" s="89">
        <v>0</v>
      </c>
      <c r="E87" s="89">
        <v>0</v>
      </c>
    </row>
    <row r="88" spans="1:5" ht="15.75">
      <c r="A88" s="194" t="s">
        <v>660</v>
      </c>
      <c r="B88" s="146" t="s">
        <v>313</v>
      </c>
      <c r="C88" s="89">
        <v>0</v>
      </c>
      <c r="D88" s="89">
        <v>0</v>
      </c>
      <c r="E88" s="89">
        <v>0</v>
      </c>
    </row>
    <row r="89" spans="1:5" ht="15.75">
      <c r="A89" s="194" t="s">
        <v>661</v>
      </c>
      <c r="B89" s="146" t="s">
        <v>314</v>
      </c>
      <c r="C89" s="89">
        <v>0</v>
      </c>
      <c r="D89" s="89">
        <v>0</v>
      </c>
      <c r="E89" s="89">
        <v>0</v>
      </c>
    </row>
    <row r="90" spans="1:5" ht="15.75">
      <c r="A90" s="194" t="s">
        <v>662</v>
      </c>
      <c r="B90" s="146" t="s">
        <v>315</v>
      </c>
      <c r="C90" s="89">
        <v>0</v>
      </c>
      <c r="D90" s="89">
        <v>0</v>
      </c>
      <c r="E90" s="89">
        <v>0</v>
      </c>
    </row>
    <row r="91" spans="1:5" ht="15.75">
      <c r="A91" s="194" t="s">
        <v>663</v>
      </c>
      <c r="B91" s="146" t="s">
        <v>316</v>
      </c>
      <c r="C91" s="89">
        <v>0</v>
      </c>
      <c r="D91" s="89">
        <v>0</v>
      </c>
      <c r="E91" s="89">
        <v>0</v>
      </c>
    </row>
    <row r="92" spans="1:5" ht="31.5">
      <c r="A92" s="194" t="s">
        <v>664</v>
      </c>
      <c r="B92" s="146" t="s">
        <v>317</v>
      </c>
      <c r="C92" s="89">
        <v>0</v>
      </c>
      <c r="D92" s="89">
        <v>0</v>
      </c>
      <c r="E92" s="89">
        <v>0</v>
      </c>
    </row>
    <row r="93" spans="1:5" ht="31.5">
      <c r="A93" s="194" t="s">
        <v>665</v>
      </c>
      <c r="B93" s="146" t="s">
        <v>318</v>
      </c>
      <c r="C93" s="89">
        <v>0</v>
      </c>
      <c r="D93" s="89">
        <v>0</v>
      </c>
      <c r="E93" s="89">
        <v>0</v>
      </c>
    </row>
    <row r="94" spans="1:5" ht="31.5">
      <c r="A94" s="194" t="s">
        <v>666</v>
      </c>
      <c r="B94" s="146" t="s">
        <v>319</v>
      </c>
      <c r="C94" s="89">
        <v>0</v>
      </c>
      <c r="D94" s="89">
        <v>0</v>
      </c>
      <c r="E94" s="89">
        <v>0</v>
      </c>
    </row>
    <row r="95" spans="1:5" ht="31.5">
      <c r="A95" s="194" t="s">
        <v>667</v>
      </c>
      <c r="B95" s="146" t="s">
        <v>320</v>
      </c>
      <c r="C95" s="89">
        <v>0</v>
      </c>
      <c r="D95" s="89">
        <v>0</v>
      </c>
      <c r="E95" s="89">
        <v>0</v>
      </c>
    </row>
    <row r="96" spans="1:5" ht="31.5">
      <c r="A96" s="194" t="s">
        <v>668</v>
      </c>
      <c r="B96" s="146" t="s">
        <v>321</v>
      </c>
      <c r="C96" s="89">
        <v>0</v>
      </c>
      <c r="D96" s="89">
        <v>0</v>
      </c>
      <c r="E96" s="89">
        <v>0</v>
      </c>
    </row>
    <row r="97" spans="1:5" ht="31.5">
      <c r="A97" s="194" t="s">
        <v>669</v>
      </c>
      <c r="B97" s="146" t="s">
        <v>322</v>
      </c>
      <c r="C97" s="89">
        <v>0</v>
      </c>
      <c r="D97" s="89">
        <v>0</v>
      </c>
      <c r="E97" s="89">
        <v>0</v>
      </c>
    </row>
    <row r="98" spans="1:5" ht="31.5">
      <c r="A98" s="194" t="s">
        <v>670</v>
      </c>
      <c r="B98" s="146" t="s">
        <v>323</v>
      </c>
      <c r="C98" s="89">
        <v>0</v>
      </c>
      <c r="D98" s="89">
        <v>0</v>
      </c>
      <c r="E98" s="89">
        <v>0</v>
      </c>
    </row>
    <row r="99" spans="1:5" ht="31.5">
      <c r="A99" s="194" t="s">
        <v>671</v>
      </c>
      <c r="B99" s="146" t="s">
        <v>324</v>
      </c>
      <c r="C99" s="89">
        <v>0</v>
      </c>
      <c r="D99" s="89">
        <v>0</v>
      </c>
      <c r="E99" s="89">
        <v>0</v>
      </c>
    </row>
    <row r="100" spans="1:5" ht="31.5">
      <c r="A100" s="194" t="s">
        <v>672</v>
      </c>
      <c r="B100" s="146" t="s">
        <v>325</v>
      </c>
      <c r="C100" s="89">
        <v>0</v>
      </c>
      <c r="D100" s="89">
        <v>0</v>
      </c>
      <c r="E100" s="89">
        <v>0</v>
      </c>
    </row>
    <row r="101" spans="1:5" ht="15.75">
      <c r="A101" s="194" t="s">
        <v>673</v>
      </c>
      <c r="B101" s="146" t="s">
        <v>326</v>
      </c>
      <c r="C101" s="89">
        <v>0</v>
      </c>
      <c r="D101" s="89">
        <v>0</v>
      </c>
      <c r="E101" s="89">
        <v>0</v>
      </c>
    </row>
    <row r="102" spans="1:5" ht="31.5">
      <c r="A102" s="194" t="s">
        <v>674</v>
      </c>
      <c r="B102" s="146" t="s">
        <v>327</v>
      </c>
      <c r="C102" s="89">
        <v>0</v>
      </c>
      <c r="D102" s="89">
        <v>0</v>
      </c>
      <c r="E102" s="89">
        <v>0</v>
      </c>
    </row>
    <row r="103" spans="1:5" ht="31.5">
      <c r="A103" s="194" t="s">
        <v>675</v>
      </c>
      <c r="B103" s="146" t="s">
        <v>328</v>
      </c>
      <c r="C103" s="89">
        <v>0</v>
      </c>
      <c r="D103" s="89">
        <v>0</v>
      </c>
      <c r="E103" s="89">
        <v>0</v>
      </c>
    </row>
    <row r="104" spans="1:5" ht="31.5">
      <c r="A104" s="194" t="s">
        <v>676</v>
      </c>
      <c r="B104" s="146" t="s">
        <v>329</v>
      </c>
      <c r="C104" s="89">
        <v>0</v>
      </c>
      <c r="D104" s="89">
        <v>0</v>
      </c>
      <c r="E104" s="89">
        <v>0</v>
      </c>
    </row>
    <row r="105" spans="1:5" ht="31.5">
      <c r="A105" s="194" t="s">
        <v>677</v>
      </c>
      <c r="B105" s="146" t="s">
        <v>330</v>
      </c>
      <c r="C105" s="89">
        <v>0</v>
      </c>
      <c r="D105" s="89">
        <v>0</v>
      </c>
      <c r="E105" s="89">
        <v>0</v>
      </c>
    </row>
    <row r="106" spans="1:5" ht="31.5">
      <c r="A106" s="194" t="s">
        <v>678</v>
      </c>
      <c r="B106" s="146" t="s">
        <v>331</v>
      </c>
      <c r="C106" s="89">
        <v>0</v>
      </c>
      <c r="D106" s="89">
        <v>0</v>
      </c>
      <c r="E106" s="89">
        <v>0</v>
      </c>
    </row>
    <row r="107" spans="1:5" ht="31.5">
      <c r="A107" s="194" t="s">
        <v>679</v>
      </c>
      <c r="B107" s="146" t="s">
        <v>332</v>
      </c>
      <c r="C107" s="89">
        <v>0</v>
      </c>
      <c r="D107" s="89">
        <v>0</v>
      </c>
      <c r="E107" s="89">
        <v>0</v>
      </c>
    </row>
    <row r="108" spans="1:5" ht="31.5">
      <c r="A108" s="194" t="s">
        <v>680</v>
      </c>
      <c r="B108" s="146" t="s">
        <v>333</v>
      </c>
      <c r="C108" s="89">
        <v>0</v>
      </c>
      <c r="D108" s="89">
        <v>0</v>
      </c>
      <c r="E108" s="89">
        <v>0</v>
      </c>
    </row>
    <row r="109" spans="1:5" ht="15.75">
      <c r="A109" s="195" t="s">
        <v>681</v>
      </c>
      <c r="B109" s="196" t="s">
        <v>226</v>
      </c>
      <c r="C109" s="197">
        <v>0</v>
      </c>
      <c r="D109" s="197">
        <v>0</v>
      </c>
      <c r="E109" s="197">
        <v>0</v>
      </c>
    </row>
    <row r="110" spans="1:5" ht="31.5">
      <c r="A110" s="194" t="s">
        <v>682</v>
      </c>
      <c r="B110" s="146" t="s">
        <v>334</v>
      </c>
      <c r="C110" s="89">
        <v>0</v>
      </c>
      <c r="D110" s="89">
        <v>0</v>
      </c>
      <c r="E110" s="89">
        <v>0</v>
      </c>
    </row>
    <row r="111" spans="1:5" ht="31.5">
      <c r="A111" s="194" t="s">
        <v>683</v>
      </c>
      <c r="B111" s="146" t="s">
        <v>335</v>
      </c>
      <c r="C111" s="89">
        <v>0</v>
      </c>
      <c r="D111" s="89">
        <v>0</v>
      </c>
      <c r="E111" s="89">
        <v>0</v>
      </c>
    </row>
    <row r="112" spans="1:5" ht="31.5">
      <c r="A112" s="194" t="s">
        <v>684</v>
      </c>
      <c r="B112" s="146" t="s">
        <v>336</v>
      </c>
      <c r="C112" s="89">
        <v>0</v>
      </c>
      <c r="D112" s="89">
        <v>0</v>
      </c>
      <c r="E112" s="89">
        <v>0</v>
      </c>
    </row>
    <row r="113" spans="1:5" ht="31.5">
      <c r="A113" s="194" t="s">
        <v>685</v>
      </c>
      <c r="B113" s="146" t="s">
        <v>337</v>
      </c>
      <c r="C113" s="89">
        <v>0</v>
      </c>
      <c r="D113" s="89">
        <v>0</v>
      </c>
      <c r="E113" s="89">
        <v>0</v>
      </c>
    </row>
    <row r="114" spans="1:5" ht="31.5">
      <c r="A114" s="194" t="s">
        <v>686</v>
      </c>
      <c r="B114" s="146" t="s">
        <v>227</v>
      </c>
      <c r="C114" s="89">
        <v>0</v>
      </c>
      <c r="D114" s="89">
        <v>0</v>
      </c>
      <c r="E114" s="89">
        <v>0</v>
      </c>
    </row>
    <row r="115" spans="1:5" ht="15.75">
      <c r="A115" s="194" t="s">
        <v>687</v>
      </c>
      <c r="B115" s="146" t="s">
        <v>338</v>
      </c>
      <c r="C115" s="89">
        <v>0</v>
      </c>
      <c r="D115" s="89">
        <v>0</v>
      </c>
      <c r="E115" s="89">
        <v>0</v>
      </c>
    </row>
    <row r="116" spans="1:5" ht="31.5">
      <c r="A116" s="194" t="s">
        <v>688</v>
      </c>
      <c r="B116" s="146" t="s">
        <v>339</v>
      </c>
      <c r="C116" s="89">
        <v>0</v>
      </c>
      <c r="D116" s="89">
        <v>0</v>
      </c>
      <c r="E116" s="89">
        <v>0</v>
      </c>
    </row>
    <row r="117" spans="1:5" ht="31.5">
      <c r="A117" s="194" t="s">
        <v>689</v>
      </c>
      <c r="B117" s="146" t="s">
        <v>340</v>
      </c>
      <c r="C117" s="89">
        <v>0</v>
      </c>
      <c r="D117" s="89">
        <v>0</v>
      </c>
      <c r="E117" s="89">
        <v>0</v>
      </c>
    </row>
    <row r="118" spans="1:5" ht="15.75">
      <c r="A118" s="194" t="s">
        <v>690</v>
      </c>
      <c r="B118" s="146" t="s">
        <v>341</v>
      </c>
      <c r="C118" s="89">
        <v>0</v>
      </c>
      <c r="D118" s="89">
        <v>0</v>
      </c>
      <c r="E118" s="89">
        <v>0</v>
      </c>
    </row>
    <row r="119" spans="1:5" ht="31.5">
      <c r="A119" s="194" t="s">
        <v>691</v>
      </c>
      <c r="B119" s="146" t="s">
        <v>228</v>
      </c>
      <c r="C119" s="89">
        <v>0</v>
      </c>
      <c r="D119" s="89">
        <v>0</v>
      </c>
      <c r="E119" s="89">
        <v>0</v>
      </c>
    </row>
    <row r="120" spans="1:5" ht="15.75">
      <c r="A120" s="194" t="s">
        <v>692</v>
      </c>
      <c r="B120" s="146" t="s">
        <v>342</v>
      </c>
      <c r="C120" s="89">
        <v>0</v>
      </c>
      <c r="D120" s="89">
        <v>0</v>
      </c>
      <c r="E120" s="89">
        <v>0</v>
      </c>
    </row>
    <row r="121" spans="1:5" ht="31.5">
      <c r="A121" s="194" t="s">
        <v>693</v>
      </c>
      <c r="B121" s="146" t="s">
        <v>343</v>
      </c>
      <c r="C121" s="89">
        <v>0</v>
      </c>
      <c r="D121" s="89">
        <v>0</v>
      </c>
      <c r="E121" s="89">
        <v>0</v>
      </c>
    </row>
    <row r="122" spans="1:5" ht="31.5">
      <c r="A122" s="194" t="s">
        <v>694</v>
      </c>
      <c r="B122" s="146" t="s">
        <v>344</v>
      </c>
      <c r="C122" s="89">
        <v>0</v>
      </c>
      <c r="D122" s="89">
        <v>0</v>
      </c>
      <c r="E122" s="89">
        <v>0</v>
      </c>
    </row>
    <row r="123" spans="1:5" ht="15.75">
      <c r="A123" s="194" t="s">
        <v>695</v>
      </c>
      <c r="B123" s="146" t="s">
        <v>345</v>
      </c>
      <c r="C123" s="89">
        <v>0</v>
      </c>
      <c r="D123" s="89">
        <v>0</v>
      </c>
      <c r="E123" s="89">
        <v>0</v>
      </c>
    </row>
    <row r="124" spans="1:5" ht="15.75">
      <c r="A124" s="194" t="s">
        <v>696</v>
      </c>
      <c r="B124" s="146" t="s">
        <v>346</v>
      </c>
      <c r="C124" s="89">
        <v>0</v>
      </c>
      <c r="D124" s="89">
        <v>0</v>
      </c>
      <c r="E124" s="89">
        <v>0</v>
      </c>
    </row>
    <row r="125" spans="1:5" ht="31.5">
      <c r="A125" s="194" t="s">
        <v>697</v>
      </c>
      <c r="B125" s="146" t="s">
        <v>347</v>
      </c>
      <c r="C125" s="89">
        <v>0</v>
      </c>
      <c r="D125" s="89">
        <v>0</v>
      </c>
      <c r="E125" s="89">
        <v>0</v>
      </c>
    </row>
    <row r="126" spans="1:5" ht="31.5">
      <c r="A126" s="194" t="s">
        <v>698</v>
      </c>
      <c r="B126" s="146" t="s">
        <v>348</v>
      </c>
      <c r="C126" s="89">
        <v>0</v>
      </c>
      <c r="D126" s="89">
        <v>0</v>
      </c>
      <c r="E126" s="89">
        <v>0</v>
      </c>
    </row>
    <row r="127" spans="1:5" ht="31.5">
      <c r="A127" s="194" t="s">
        <v>699</v>
      </c>
      <c r="B127" s="146" t="s">
        <v>349</v>
      </c>
      <c r="C127" s="89">
        <v>0</v>
      </c>
      <c r="D127" s="89">
        <v>0</v>
      </c>
      <c r="E127" s="89">
        <v>0</v>
      </c>
    </row>
    <row r="128" spans="1:5" ht="31.5">
      <c r="A128" s="194" t="s">
        <v>700</v>
      </c>
      <c r="B128" s="146" t="s">
        <v>350</v>
      </c>
      <c r="C128" s="89">
        <v>0</v>
      </c>
      <c r="D128" s="89">
        <v>0</v>
      </c>
      <c r="E128" s="89">
        <v>0</v>
      </c>
    </row>
    <row r="129" spans="1:5" ht="15.75">
      <c r="A129" s="194" t="s">
        <v>701</v>
      </c>
      <c r="B129" s="146" t="s">
        <v>351</v>
      </c>
      <c r="C129" s="89">
        <v>0</v>
      </c>
      <c r="D129" s="89">
        <v>0</v>
      </c>
      <c r="E129" s="89">
        <v>0</v>
      </c>
    </row>
    <row r="130" spans="1:5" ht="15.75">
      <c r="A130" s="194" t="s">
        <v>702</v>
      </c>
      <c r="B130" s="146" t="s">
        <v>352</v>
      </c>
      <c r="C130" s="89">
        <v>0</v>
      </c>
      <c r="D130" s="89">
        <v>0</v>
      </c>
      <c r="E130" s="89">
        <v>0</v>
      </c>
    </row>
    <row r="131" spans="1:5" ht="31.5">
      <c r="A131" s="194" t="s">
        <v>703</v>
      </c>
      <c r="B131" s="146" t="s">
        <v>353</v>
      </c>
      <c r="C131" s="89">
        <v>0</v>
      </c>
      <c r="D131" s="89">
        <v>0</v>
      </c>
      <c r="E131" s="89">
        <v>0</v>
      </c>
    </row>
    <row r="132" spans="1:5" ht="15.75">
      <c r="A132" s="194" t="s">
        <v>704</v>
      </c>
      <c r="B132" s="146" t="s">
        <v>354</v>
      </c>
      <c r="C132" s="89">
        <v>0</v>
      </c>
      <c r="D132" s="89">
        <v>0</v>
      </c>
      <c r="E132" s="89">
        <v>0</v>
      </c>
    </row>
    <row r="133" spans="1:5" ht="15.75">
      <c r="A133" s="194" t="s">
        <v>705</v>
      </c>
      <c r="B133" s="146" t="s">
        <v>355</v>
      </c>
      <c r="C133" s="89">
        <v>0</v>
      </c>
      <c r="D133" s="89">
        <v>0</v>
      </c>
      <c r="E133" s="89">
        <v>0</v>
      </c>
    </row>
    <row r="134" spans="1:5" ht="31.5">
      <c r="A134" s="194" t="s">
        <v>706</v>
      </c>
      <c r="B134" s="146" t="s">
        <v>356</v>
      </c>
      <c r="C134" s="89">
        <v>0</v>
      </c>
      <c r="D134" s="89">
        <v>0</v>
      </c>
      <c r="E134" s="89">
        <v>0</v>
      </c>
    </row>
    <row r="135" spans="1:5" ht="15.75">
      <c r="A135" s="194" t="s">
        <v>707</v>
      </c>
      <c r="B135" s="146" t="s">
        <v>357</v>
      </c>
      <c r="C135" s="89">
        <v>0</v>
      </c>
      <c r="D135" s="89">
        <v>0</v>
      </c>
      <c r="E135" s="89">
        <v>0</v>
      </c>
    </row>
    <row r="136" spans="1:5" ht="31.5">
      <c r="A136" s="194" t="s">
        <v>708</v>
      </c>
      <c r="B136" s="146" t="s">
        <v>358</v>
      </c>
      <c r="C136" s="89">
        <v>0</v>
      </c>
      <c r="D136" s="89">
        <v>0</v>
      </c>
      <c r="E136" s="89">
        <v>0</v>
      </c>
    </row>
    <row r="137" spans="1:5" ht="31.5">
      <c r="A137" s="194" t="s">
        <v>709</v>
      </c>
      <c r="B137" s="146" t="s">
        <v>359</v>
      </c>
      <c r="C137" s="89">
        <v>0</v>
      </c>
      <c r="D137" s="89">
        <v>0</v>
      </c>
      <c r="E137" s="89">
        <v>0</v>
      </c>
    </row>
    <row r="138" spans="1:5" ht="31.5">
      <c r="A138" s="194" t="s">
        <v>710</v>
      </c>
      <c r="B138" s="146" t="s">
        <v>360</v>
      </c>
      <c r="C138" s="89">
        <v>0</v>
      </c>
      <c r="D138" s="89">
        <v>0</v>
      </c>
      <c r="E138" s="89">
        <v>0</v>
      </c>
    </row>
    <row r="139" spans="1:5" ht="31.5">
      <c r="A139" s="194" t="s">
        <v>711</v>
      </c>
      <c r="B139" s="146" t="s">
        <v>361</v>
      </c>
      <c r="C139" s="89">
        <v>0</v>
      </c>
      <c r="D139" s="89">
        <v>0</v>
      </c>
      <c r="E139" s="89">
        <v>0</v>
      </c>
    </row>
    <row r="140" spans="1:5" ht="31.5">
      <c r="A140" s="194" t="s">
        <v>712</v>
      </c>
      <c r="B140" s="146" t="s">
        <v>362</v>
      </c>
      <c r="C140" s="89">
        <v>0</v>
      </c>
      <c r="D140" s="89">
        <v>0</v>
      </c>
      <c r="E140" s="89">
        <v>0</v>
      </c>
    </row>
    <row r="141" spans="1:5" ht="31.5">
      <c r="A141" s="194" t="s">
        <v>713</v>
      </c>
      <c r="B141" s="146" t="s">
        <v>363</v>
      </c>
      <c r="C141" s="89">
        <v>0</v>
      </c>
      <c r="D141" s="89">
        <v>0</v>
      </c>
      <c r="E141" s="89">
        <v>0</v>
      </c>
    </row>
    <row r="142" spans="1:5" ht="31.5">
      <c r="A142" s="194" t="s">
        <v>714</v>
      </c>
      <c r="B142" s="146" t="s">
        <v>364</v>
      </c>
      <c r="C142" s="89">
        <v>0</v>
      </c>
      <c r="D142" s="89">
        <v>0</v>
      </c>
      <c r="E142" s="89">
        <v>0</v>
      </c>
    </row>
    <row r="143" spans="1:5" ht="31.5">
      <c r="A143" s="194" t="s">
        <v>715</v>
      </c>
      <c r="B143" s="146" t="s">
        <v>365</v>
      </c>
      <c r="C143" s="89">
        <v>0</v>
      </c>
      <c r="D143" s="89">
        <v>0</v>
      </c>
      <c r="E143" s="89">
        <v>0</v>
      </c>
    </row>
    <row r="144" spans="1:5" ht="31.5">
      <c r="A144" s="194" t="s">
        <v>716</v>
      </c>
      <c r="B144" s="146" t="s">
        <v>366</v>
      </c>
      <c r="C144" s="89">
        <v>0</v>
      </c>
      <c r="D144" s="89">
        <v>0</v>
      </c>
      <c r="E144" s="89">
        <v>0</v>
      </c>
    </row>
    <row r="145" spans="1:5" ht="31.5">
      <c r="A145" s="194" t="s">
        <v>717</v>
      </c>
      <c r="B145" s="146" t="s">
        <v>367</v>
      </c>
      <c r="C145" s="89">
        <v>0</v>
      </c>
      <c r="D145" s="89">
        <v>0</v>
      </c>
      <c r="E145" s="89">
        <v>0</v>
      </c>
    </row>
    <row r="146" spans="1:5" ht="31.5">
      <c r="A146" s="194" t="s">
        <v>718</v>
      </c>
      <c r="B146" s="146" t="s">
        <v>368</v>
      </c>
      <c r="C146" s="89">
        <v>0</v>
      </c>
      <c r="D146" s="89">
        <v>0</v>
      </c>
      <c r="E146" s="89">
        <v>0</v>
      </c>
    </row>
    <row r="147" spans="1:5" ht="31.5">
      <c r="A147" s="194" t="s">
        <v>719</v>
      </c>
      <c r="B147" s="146" t="s">
        <v>369</v>
      </c>
      <c r="C147" s="89">
        <v>0</v>
      </c>
      <c r="D147" s="89">
        <v>0</v>
      </c>
      <c r="E147" s="89">
        <v>0</v>
      </c>
    </row>
    <row r="148" spans="1:5" ht="31.5">
      <c r="A148" s="194" t="s">
        <v>720</v>
      </c>
      <c r="B148" s="146" t="s">
        <v>370</v>
      </c>
      <c r="C148" s="89">
        <v>0</v>
      </c>
      <c r="D148" s="89">
        <v>0</v>
      </c>
      <c r="E148" s="89">
        <v>0</v>
      </c>
    </row>
    <row r="149" spans="1:5" ht="31.5">
      <c r="A149" s="194" t="s">
        <v>721</v>
      </c>
      <c r="B149" s="146" t="s">
        <v>371</v>
      </c>
      <c r="C149" s="89">
        <v>0</v>
      </c>
      <c r="D149" s="89">
        <v>0</v>
      </c>
      <c r="E149" s="89">
        <v>0</v>
      </c>
    </row>
    <row r="150" spans="1:5" ht="15.75">
      <c r="A150" s="195" t="s">
        <v>722</v>
      </c>
      <c r="B150" s="196" t="s">
        <v>229</v>
      </c>
      <c r="C150" s="197">
        <v>0</v>
      </c>
      <c r="D150" s="197">
        <v>0</v>
      </c>
      <c r="E150" s="197">
        <v>0</v>
      </c>
    </row>
    <row r="151" spans="1:5" ht="15.75">
      <c r="A151" s="194" t="s">
        <v>723</v>
      </c>
      <c r="B151" s="146" t="s">
        <v>230</v>
      </c>
      <c r="C151" s="89">
        <v>0</v>
      </c>
      <c r="D151" s="89">
        <v>0</v>
      </c>
      <c r="E151" s="89">
        <v>0</v>
      </c>
    </row>
    <row r="152" spans="1:5" ht="15.75">
      <c r="A152" s="194" t="s">
        <v>724</v>
      </c>
      <c r="B152" s="146" t="s">
        <v>372</v>
      </c>
      <c r="C152" s="89">
        <v>0</v>
      </c>
      <c r="D152" s="89">
        <v>0</v>
      </c>
      <c r="E152" s="89">
        <v>0</v>
      </c>
    </row>
    <row r="153" spans="1:5" ht="15.75">
      <c r="A153" s="194" t="s">
        <v>725</v>
      </c>
      <c r="B153" s="146" t="s">
        <v>373</v>
      </c>
      <c r="C153" s="89">
        <v>0</v>
      </c>
      <c r="D153" s="89">
        <v>0</v>
      </c>
      <c r="E153" s="89">
        <v>0</v>
      </c>
    </row>
    <row r="154" spans="1:5" ht="15.75">
      <c r="A154" s="194" t="s">
        <v>726</v>
      </c>
      <c r="B154" s="146" t="s">
        <v>374</v>
      </c>
      <c r="C154" s="89">
        <v>0</v>
      </c>
      <c r="D154" s="89">
        <v>0</v>
      </c>
      <c r="E154" s="89">
        <v>0</v>
      </c>
    </row>
    <row r="155" spans="1:5" ht="15.75">
      <c r="A155" s="194" t="s">
        <v>727</v>
      </c>
      <c r="B155" s="146" t="s">
        <v>375</v>
      </c>
      <c r="C155" s="89">
        <v>0</v>
      </c>
      <c r="D155" s="89">
        <v>0</v>
      </c>
      <c r="E155" s="89">
        <v>0</v>
      </c>
    </row>
    <row r="156" spans="1:5" ht="15.75">
      <c r="A156" s="194" t="s">
        <v>728</v>
      </c>
      <c r="B156" s="146" t="s">
        <v>231</v>
      </c>
      <c r="C156" s="89">
        <v>0</v>
      </c>
      <c r="D156" s="89">
        <v>0</v>
      </c>
      <c r="E156" s="89">
        <v>0</v>
      </c>
    </row>
    <row r="157" spans="1:5" ht="15.75">
      <c r="A157" s="194" t="s">
        <v>729</v>
      </c>
      <c r="B157" s="146" t="s">
        <v>376</v>
      </c>
      <c r="C157" s="89">
        <v>0</v>
      </c>
      <c r="D157" s="89">
        <v>0</v>
      </c>
      <c r="E157" s="89">
        <v>0</v>
      </c>
    </row>
    <row r="158" spans="1:5" ht="15.75">
      <c r="A158" s="194" t="s">
        <v>730</v>
      </c>
      <c r="B158" s="146" t="s">
        <v>377</v>
      </c>
      <c r="C158" s="89">
        <v>0</v>
      </c>
      <c r="D158" s="89">
        <v>0</v>
      </c>
      <c r="E158" s="89">
        <v>0</v>
      </c>
    </row>
    <row r="159" spans="1:5" ht="15.75">
      <c r="A159" s="194" t="s">
        <v>731</v>
      </c>
      <c r="B159" s="146" t="s">
        <v>378</v>
      </c>
      <c r="C159" s="89">
        <v>0</v>
      </c>
      <c r="D159" s="89">
        <v>0</v>
      </c>
      <c r="E159" s="89">
        <v>0</v>
      </c>
    </row>
    <row r="160" spans="1:5" ht="15.75">
      <c r="A160" s="194" t="s">
        <v>732</v>
      </c>
      <c r="B160" s="146" t="s">
        <v>232</v>
      </c>
      <c r="C160" s="89">
        <v>0</v>
      </c>
      <c r="D160" s="89">
        <v>0</v>
      </c>
      <c r="E160" s="89">
        <v>0</v>
      </c>
    </row>
    <row r="161" spans="1:5" ht="15.75">
      <c r="A161" s="194" t="s">
        <v>733</v>
      </c>
      <c r="B161" s="146" t="s">
        <v>379</v>
      </c>
      <c r="C161" s="89">
        <v>0</v>
      </c>
      <c r="D161" s="89">
        <v>0</v>
      </c>
      <c r="E161" s="89">
        <v>0</v>
      </c>
    </row>
    <row r="162" spans="1:5" ht="31.5">
      <c r="A162" s="194" t="s">
        <v>734</v>
      </c>
      <c r="B162" s="146" t="s">
        <v>380</v>
      </c>
      <c r="C162" s="89">
        <v>0</v>
      </c>
      <c r="D162" s="89">
        <v>0</v>
      </c>
      <c r="E162" s="89">
        <v>0</v>
      </c>
    </row>
    <row r="163" spans="1:5" ht="15.75">
      <c r="A163" s="194" t="s">
        <v>735</v>
      </c>
      <c r="B163" s="146" t="s">
        <v>381</v>
      </c>
      <c r="C163" s="89">
        <v>0</v>
      </c>
      <c r="D163" s="89">
        <v>0</v>
      </c>
      <c r="E163" s="89">
        <v>0</v>
      </c>
    </row>
    <row r="164" spans="1:5" ht="15.75">
      <c r="A164" s="194" t="s">
        <v>736</v>
      </c>
      <c r="B164" s="146" t="s">
        <v>382</v>
      </c>
      <c r="C164" s="89">
        <v>0</v>
      </c>
      <c r="D164" s="89">
        <v>0</v>
      </c>
      <c r="E164" s="89">
        <v>0</v>
      </c>
    </row>
    <row r="165" spans="1:5" ht="15.75">
      <c r="A165" s="194" t="s">
        <v>737</v>
      </c>
      <c r="B165" s="146" t="s">
        <v>383</v>
      </c>
      <c r="C165" s="89">
        <v>0</v>
      </c>
      <c r="D165" s="89">
        <v>0</v>
      </c>
      <c r="E165" s="89">
        <v>0</v>
      </c>
    </row>
    <row r="166" spans="1:5" ht="15.75">
      <c r="A166" s="195" t="s">
        <v>738</v>
      </c>
      <c r="B166" s="196" t="s">
        <v>233</v>
      </c>
      <c r="C166" s="197">
        <v>0</v>
      </c>
      <c r="D166" s="197">
        <v>0</v>
      </c>
      <c r="E166" s="197">
        <v>0</v>
      </c>
    </row>
    <row r="167" spans="1:5" ht="15.75">
      <c r="A167" s="195" t="s">
        <v>739</v>
      </c>
      <c r="B167" s="196" t="s">
        <v>234</v>
      </c>
      <c r="C167" s="197">
        <v>0</v>
      </c>
      <c r="D167" s="197">
        <v>0</v>
      </c>
      <c r="E167" s="197">
        <v>0</v>
      </c>
    </row>
    <row r="168" spans="1:5" ht="15.75">
      <c r="A168" s="194" t="s">
        <v>740</v>
      </c>
      <c r="B168" s="146" t="s">
        <v>384</v>
      </c>
      <c r="C168" s="89">
        <v>0</v>
      </c>
      <c r="D168" s="89">
        <v>0</v>
      </c>
      <c r="E168" s="89">
        <v>0</v>
      </c>
    </row>
    <row r="169" spans="1:5" ht="15.75">
      <c r="A169" s="194" t="s">
        <v>741</v>
      </c>
      <c r="B169" s="146" t="s">
        <v>385</v>
      </c>
      <c r="C169" s="89">
        <v>0</v>
      </c>
      <c r="D169" s="89">
        <v>0</v>
      </c>
      <c r="E169" s="89">
        <v>0</v>
      </c>
    </row>
    <row r="170" spans="1:5" ht="15.75">
      <c r="A170" s="194" t="s">
        <v>742</v>
      </c>
      <c r="B170" s="146" t="s">
        <v>386</v>
      </c>
      <c r="C170" s="89">
        <v>0</v>
      </c>
      <c r="D170" s="89">
        <v>0</v>
      </c>
      <c r="E170" s="89">
        <v>0</v>
      </c>
    </row>
    <row r="171" spans="1:5" ht="15.75">
      <c r="A171" s="194" t="s">
        <v>743</v>
      </c>
      <c r="B171" s="146" t="s">
        <v>387</v>
      </c>
      <c r="C171" s="89">
        <v>0</v>
      </c>
      <c r="D171" s="89">
        <v>0</v>
      </c>
      <c r="E171" s="89">
        <v>0</v>
      </c>
    </row>
    <row r="172" spans="1:5" ht="15.75">
      <c r="A172" s="195" t="s">
        <v>744</v>
      </c>
      <c r="B172" s="196" t="s">
        <v>388</v>
      </c>
      <c r="C172" s="197">
        <v>0</v>
      </c>
      <c r="D172" s="197">
        <v>0</v>
      </c>
      <c r="E172" s="197">
        <v>0</v>
      </c>
    </row>
    <row r="173" spans="1:5" ht="15.75">
      <c r="A173" s="194" t="s">
        <v>745</v>
      </c>
      <c r="B173" s="146" t="s">
        <v>389</v>
      </c>
      <c r="C173" s="89">
        <v>0</v>
      </c>
      <c r="D173" s="89">
        <v>0</v>
      </c>
      <c r="E173" s="89">
        <v>0</v>
      </c>
    </row>
    <row r="174" spans="1:5" ht="15.75">
      <c r="A174" s="194" t="s">
        <v>746</v>
      </c>
      <c r="B174" s="146" t="s">
        <v>390</v>
      </c>
      <c r="C174" s="89">
        <v>0</v>
      </c>
      <c r="D174" s="89">
        <v>0</v>
      </c>
      <c r="E174" s="89">
        <v>0</v>
      </c>
    </row>
    <row r="175" spans="1:5" ht="15.75">
      <c r="A175" s="195" t="s">
        <v>747</v>
      </c>
      <c r="B175" s="196" t="s">
        <v>391</v>
      </c>
      <c r="C175" s="197">
        <v>0</v>
      </c>
      <c r="D175" s="197">
        <v>0</v>
      </c>
      <c r="E175" s="197">
        <v>0</v>
      </c>
    </row>
    <row r="176" spans="1:5" ht="15.75">
      <c r="A176" s="194" t="s">
        <v>748</v>
      </c>
      <c r="B176" s="146" t="s">
        <v>235</v>
      </c>
      <c r="C176" s="89">
        <v>0</v>
      </c>
      <c r="D176" s="89">
        <v>0</v>
      </c>
      <c r="E176" s="89">
        <v>0</v>
      </c>
    </row>
    <row r="177" spans="1:5" ht="31.5">
      <c r="A177" s="194" t="s">
        <v>749</v>
      </c>
      <c r="B177" s="146" t="s">
        <v>392</v>
      </c>
      <c r="C177" s="89">
        <v>0</v>
      </c>
      <c r="D177" s="89">
        <v>0</v>
      </c>
      <c r="E177" s="89">
        <v>0</v>
      </c>
    </row>
    <row r="178" spans="1:5" ht="15.75">
      <c r="A178" s="195" t="s">
        <v>750</v>
      </c>
      <c r="B178" s="196" t="s">
        <v>236</v>
      </c>
      <c r="C178" s="197">
        <v>0</v>
      </c>
      <c r="D178" s="197">
        <v>0</v>
      </c>
      <c r="E178" s="197">
        <v>0</v>
      </c>
    </row>
    <row r="179" spans="1:5" ht="15.75">
      <c r="A179" s="195" t="s">
        <v>751</v>
      </c>
      <c r="B179" s="196" t="s">
        <v>237</v>
      </c>
      <c r="C179" s="197">
        <v>0</v>
      </c>
      <c r="D179" s="197">
        <v>0</v>
      </c>
      <c r="E179" s="197">
        <v>0</v>
      </c>
    </row>
    <row r="180" spans="1:5" ht="15.75">
      <c r="A180" s="194" t="s">
        <v>752</v>
      </c>
      <c r="B180" s="146" t="s">
        <v>393</v>
      </c>
      <c r="C180" s="89">
        <v>0</v>
      </c>
      <c r="D180" s="89">
        <v>0</v>
      </c>
      <c r="E180" s="89">
        <v>0</v>
      </c>
    </row>
    <row r="181" spans="1:5" ht="15.75">
      <c r="A181" s="194" t="s">
        <v>753</v>
      </c>
      <c r="B181" s="146" t="s">
        <v>394</v>
      </c>
      <c r="C181" s="89">
        <v>0</v>
      </c>
      <c r="D181" s="89">
        <v>0</v>
      </c>
      <c r="E181" s="89">
        <v>0</v>
      </c>
    </row>
    <row r="182" spans="1:5" ht="15.75">
      <c r="A182" s="194" t="s">
        <v>754</v>
      </c>
      <c r="B182" s="146" t="s">
        <v>395</v>
      </c>
      <c r="C182" s="89">
        <v>0</v>
      </c>
      <c r="D182" s="89">
        <v>0</v>
      </c>
      <c r="E182" s="89">
        <v>0</v>
      </c>
    </row>
    <row r="183" spans="1:5" ht="15.75">
      <c r="A183" s="195" t="s">
        <v>755</v>
      </c>
      <c r="B183" s="196" t="s">
        <v>396</v>
      </c>
      <c r="C183" s="197">
        <v>0</v>
      </c>
      <c r="D183" s="197">
        <v>0</v>
      </c>
      <c r="E183" s="197">
        <v>0</v>
      </c>
    </row>
    <row r="184" spans="1:5" ht="15.75">
      <c r="A184" s="195" t="s">
        <v>756</v>
      </c>
      <c r="B184" s="196" t="s">
        <v>238</v>
      </c>
      <c r="C184" s="197">
        <v>37510</v>
      </c>
      <c r="D184" s="197">
        <v>0</v>
      </c>
      <c r="E184" s="197">
        <v>83696</v>
      </c>
    </row>
    <row r="185" spans="1:5" ht="15.75">
      <c r="A185" s="194" t="s">
        <v>757</v>
      </c>
      <c r="B185" s="146" t="s">
        <v>239</v>
      </c>
      <c r="C185" s="89">
        <v>0</v>
      </c>
      <c r="D185" s="89">
        <v>0</v>
      </c>
      <c r="E185" s="89">
        <v>0</v>
      </c>
    </row>
    <row r="186" spans="1:5" ht="15.75">
      <c r="A186" s="194" t="s">
        <v>758</v>
      </c>
      <c r="B186" s="146" t="s">
        <v>397</v>
      </c>
      <c r="C186" s="89">
        <v>0</v>
      </c>
      <c r="D186" s="89">
        <v>0</v>
      </c>
      <c r="E186" s="89">
        <v>0</v>
      </c>
    </row>
    <row r="187" spans="1:5" ht="15.75">
      <c r="A187" s="194" t="s">
        <v>759</v>
      </c>
      <c r="B187" s="146" t="s">
        <v>562</v>
      </c>
      <c r="C187" s="89">
        <v>175714</v>
      </c>
      <c r="D187" s="89">
        <v>0</v>
      </c>
      <c r="E187" s="89">
        <v>175714</v>
      </c>
    </row>
    <row r="188" spans="1:5" ht="15.75">
      <c r="A188" s="194" t="s">
        <v>760</v>
      </c>
      <c r="B188" s="146" t="s">
        <v>240</v>
      </c>
      <c r="C188" s="89">
        <v>19971</v>
      </c>
      <c r="D188" s="89">
        <v>0</v>
      </c>
      <c r="E188" s="89">
        <v>-1610768</v>
      </c>
    </row>
    <row r="189" spans="1:5" ht="15.75">
      <c r="A189" s="194" t="s">
        <v>761</v>
      </c>
      <c r="B189" s="146" t="s">
        <v>398</v>
      </c>
      <c r="C189" s="89">
        <v>0</v>
      </c>
      <c r="D189" s="89">
        <v>0</v>
      </c>
      <c r="E189" s="89">
        <v>0</v>
      </c>
    </row>
    <row r="190" spans="1:5" ht="15.75">
      <c r="A190" s="194" t="s">
        <v>762</v>
      </c>
      <c r="B190" s="146" t="s">
        <v>241</v>
      </c>
      <c r="C190" s="89">
        <v>-1630739</v>
      </c>
      <c r="D190" s="89">
        <v>0</v>
      </c>
      <c r="E190" s="89">
        <v>1435054</v>
      </c>
    </row>
    <row r="191" spans="1:5" ht="15.75">
      <c r="A191" s="195" t="s">
        <v>763</v>
      </c>
      <c r="B191" s="196" t="s">
        <v>242</v>
      </c>
      <c r="C191" s="197">
        <v>-1435054</v>
      </c>
      <c r="D191" s="197">
        <v>0</v>
      </c>
      <c r="E191" s="197">
        <v>0</v>
      </c>
    </row>
    <row r="192" spans="1:5" ht="15.75">
      <c r="A192" s="194" t="s">
        <v>764</v>
      </c>
      <c r="B192" s="146" t="s">
        <v>399</v>
      </c>
      <c r="C192" s="89">
        <v>0</v>
      </c>
      <c r="D192" s="89">
        <v>0</v>
      </c>
      <c r="E192" s="89">
        <v>0</v>
      </c>
    </row>
    <row r="193" spans="1:5" ht="31.5">
      <c r="A193" s="194" t="s">
        <v>765</v>
      </c>
      <c r="B193" s="146" t="s">
        <v>400</v>
      </c>
      <c r="C193" s="89">
        <v>0</v>
      </c>
      <c r="D193" s="89">
        <v>0</v>
      </c>
      <c r="E193" s="89">
        <v>0</v>
      </c>
    </row>
    <row r="194" spans="1:5" ht="15.75">
      <c r="A194" s="194" t="s">
        <v>766</v>
      </c>
      <c r="B194" s="146" t="s">
        <v>401</v>
      </c>
      <c r="C194" s="89">
        <v>0</v>
      </c>
      <c r="D194" s="89">
        <v>0</v>
      </c>
      <c r="E194" s="89">
        <v>0</v>
      </c>
    </row>
    <row r="195" spans="1:5" ht="15.75">
      <c r="A195" s="194" t="s">
        <v>767</v>
      </c>
      <c r="B195" s="146" t="s">
        <v>402</v>
      </c>
      <c r="C195" s="89">
        <v>0</v>
      </c>
      <c r="D195" s="89">
        <v>0</v>
      </c>
      <c r="E195" s="89">
        <v>0</v>
      </c>
    </row>
    <row r="196" spans="1:5" ht="31.5">
      <c r="A196" s="194" t="s">
        <v>768</v>
      </c>
      <c r="B196" s="146" t="s">
        <v>403</v>
      </c>
      <c r="C196" s="89">
        <v>0</v>
      </c>
      <c r="D196" s="89">
        <v>0</v>
      </c>
      <c r="E196" s="89">
        <v>0</v>
      </c>
    </row>
    <row r="197" spans="1:5" ht="31.5">
      <c r="A197" s="194" t="s">
        <v>769</v>
      </c>
      <c r="B197" s="146" t="s">
        <v>404</v>
      </c>
      <c r="C197" s="89">
        <v>0</v>
      </c>
      <c r="D197" s="89">
        <v>0</v>
      </c>
      <c r="E197" s="89">
        <v>0</v>
      </c>
    </row>
    <row r="198" spans="1:5" ht="31.5">
      <c r="A198" s="194" t="s">
        <v>770</v>
      </c>
      <c r="B198" s="146" t="s">
        <v>405</v>
      </c>
      <c r="C198" s="89">
        <v>0</v>
      </c>
      <c r="D198" s="89">
        <v>0</v>
      </c>
      <c r="E198" s="89">
        <v>0</v>
      </c>
    </row>
    <row r="199" spans="1:5" ht="15.75">
      <c r="A199" s="194" t="s">
        <v>771</v>
      </c>
      <c r="B199" s="146" t="s">
        <v>406</v>
      </c>
      <c r="C199" s="89">
        <v>0</v>
      </c>
      <c r="D199" s="89">
        <v>0</v>
      </c>
      <c r="E199" s="89">
        <v>0</v>
      </c>
    </row>
    <row r="200" spans="1:5" ht="15.75">
      <c r="A200" s="194" t="s">
        <v>772</v>
      </c>
      <c r="B200" s="146" t="s">
        <v>407</v>
      </c>
      <c r="C200" s="89">
        <v>0</v>
      </c>
      <c r="D200" s="89">
        <v>0</v>
      </c>
      <c r="E200" s="89">
        <v>0</v>
      </c>
    </row>
    <row r="201" spans="1:5" ht="31.5">
      <c r="A201" s="194" t="s">
        <v>773</v>
      </c>
      <c r="B201" s="146" t="s">
        <v>408</v>
      </c>
      <c r="C201" s="89">
        <v>0</v>
      </c>
      <c r="D201" s="89">
        <v>0</v>
      </c>
      <c r="E201" s="89">
        <v>0</v>
      </c>
    </row>
    <row r="202" spans="1:5" ht="31.5">
      <c r="A202" s="194" t="s">
        <v>774</v>
      </c>
      <c r="B202" s="146" t="s">
        <v>409</v>
      </c>
      <c r="C202" s="89">
        <v>0</v>
      </c>
      <c r="D202" s="89">
        <v>0</v>
      </c>
      <c r="E202" s="89">
        <v>0</v>
      </c>
    </row>
    <row r="203" spans="1:5" ht="31.5">
      <c r="A203" s="194" t="s">
        <v>775</v>
      </c>
      <c r="B203" s="146" t="s">
        <v>410</v>
      </c>
      <c r="C203" s="89">
        <v>0</v>
      </c>
      <c r="D203" s="89">
        <v>0</v>
      </c>
      <c r="E203" s="89">
        <v>0</v>
      </c>
    </row>
    <row r="204" spans="1:5" ht="31.5">
      <c r="A204" s="194" t="s">
        <v>776</v>
      </c>
      <c r="B204" s="146" t="s">
        <v>411</v>
      </c>
      <c r="C204" s="89">
        <v>0</v>
      </c>
      <c r="D204" s="89">
        <v>0</v>
      </c>
      <c r="E204" s="89">
        <v>0</v>
      </c>
    </row>
    <row r="205" spans="1:5" ht="31.5">
      <c r="A205" s="194" t="s">
        <v>777</v>
      </c>
      <c r="B205" s="146" t="s">
        <v>412</v>
      </c>
      <c r="C205" s="89">
        <v>0</v>
      </c>
      <c r="D205" s="89">
        <v>0</v>
      </c>
      <c r="E205" s="89">
        <v>0</v>
      </c>
    </row>
    <row r="206" spans="1:5" ht="31.5">
      <c r="A206" s="194" t="s">
        <v>778</v>
      </c>
      <c r="B206" s="146" t="s">
        <v>413</v>
      </c>
      <c r="C206" s="89">
        <v>0</v>
      </c>
      <c r="D206" s="89">
        <v>0</v>
      </c>
      <c r="E206" s="89">
        <v>0</v>
      </c>
    </row>
    <row r="207" spans="1:5" ht="15.75">
      <c r="A207" s="194" t="s">
        <v>779</v>
      </c>
      <c r="B207" s="146" t="s">
        <v>414</v>
      </c>
      <c r="C207" s="89">
        <v>0</v>
      </c>
      <c r="D207" s="89">
        <v>0</v>
      </c>
      <c r="E207" s="89">
        <v>0</v>
      </c>
    </row>
    <row r="208" spans="1:5" ht="31.5">
      <c r="A208" s="194" t="s">
        <v>780</v>
      </c>
      <c r="B208" s="146" t="s">
        <v>415</v>
      </c>
      <c r="C208" s="89">
        <v>0</v>
      </c>
      <c r="D208" s="89">
        <v>0</v>
      </c>
      <c r="E208" s="89">
        <v>0</v>
      </c>
    </row>
    <row r="209" spans="1:5" ht="15.75">
      <c r="A209" s="194" t="s">
        <v>781</v>
      </c>
      <c r="B209" s="146" t="s">
        <v>416</v>
      </c>
      <c r="C209" s="89">
        <v>0</v>
      </c>
      <c r="D209" s="89">
        <v>0</v>
      </c>
      <c r="E209" s="89">
        <v>0</v>
      </c>
    </row>
    <row r="210" spans="1:5" ht="31.5">
      <c r="A210" s="194" t="s">
        <v>782</v>
      </c>
      <c r="B210" s="146" t="s">
        <v>417</v>
      </c>
      <c r="C210" s="89">
        <v>0</v>
      </c>
      <c r="D210" s="89">
        <v>0</v>
      </c>
      <c r="E210" s="89">
        <v>0</v>
      </c>
    </row>
    <row r="211" spans="1:5" ht="31.5">
      <c r="A211" s="194" t="s">
        <v>783</v>
      </c>
      <c r="B211" s="146" t="s">
        <v>418</v>
      </c>
      <c r="C211" s="89">
        <v>0</v>
      </c>
      <c r="D211" s="89">
        <v>0</v>
      </c>
      <c r="E211" s="89">
        <v>0</v>
      </c>
    </row>
    <row r="212" spans="1:5" ht="15.75">
      <c r="A212" s="194" t="s">
        <v>784</v>
      </c>
      <c r="B212" s="146" t="s">
        <v>419</v>
      </c>
      <c r="C212" s="89">
        <v>0</v>
      </c>
      <c r="D212" s="89">
        <v>0</v>
      </c>
      <c r="E212" s="89">
        <v>0</v>
      </c>
    </row>
    <row r="213" spans="1:5" ht="15.75">
      <c r="A213" s="194" t="s">
        <v>785</v>
      </c>
      <c r="B213" s="146" t="s">
        <v>420</v>
      </c>
      <c r="C213" s="89">
        <v>0</v>
      </c>
      <c r="D213" s="89">
        <v>0</v>
      </c>
      <c r="E213" s="89">
        <v>0</v>
      </c>
    </row>
    <row r="214" spans="1:5" ht="31.5">
      <c r="A214" s="194" t="s">
        <v>786</v>
      </c>
      <c r="B214" s="146" t="s">
        <v>421</v>
      </c>
      <c r="C214" s="89">
        <v>0</v>
      </c>
      <c r="D214" s="89">
        <v>0</v>
      </c>
      <c r="E214" s="89">
        <v>0</v>
      </c>
    </row>
    <row r="215" spans="1:5" ht="31.5">
      <c r="A215" s="194" t="s">
        <v>787</v>
      </c>
      <c r="B215" s="146" t="s">
        <v>422</v>
      </c>
      <c r="C215" s="89">
        <v>0</v>
      </c>
      <c r="D215" s="89">
        <v>0</v>
      </c>
      <c r="E215" s="89">
        <v>0</v>
      </c>
    </row>
    <row r="216" spans="1:5" ht="15.75">
      <c r="A216" s="194" t="s">
        <v>788</v>
      </c>
      <c r="B216" s="146" t="s">
        <v>423</v>
      </c>
      <c r="C216" s="89">
        <v>0</v>
      </c>
      <c r="D216" s="89">
        <v>0</v>
      </c>
      <c r="E216" s="89">
        <v>0</v>
      </c>
    </row>
    <row r="217" spans="1:5" ht="15.75">
      <c r="A217" s="195" t="s">
        <v>789</v>
      </c>
      <c r="B217" s="196" t="s">
        <v>424</v>
      </c>
      <c r="C217" s="197">
        <v>0</v>
      </c>
      <c r="D217" s="197">
        <v>0</v>
      </c>
      <c r="E217" s="197">
        <v>0</v>
      </c>
    </row>
    <row r="218" spans="1:5" ht="15.75">
      <c r="A218" s="194" t="s">
        <v>790</v>
      </c>
      <c r="B218" s="146" t="s">
        <v>425</v>
      </c>
      <c r="C218" s="89">
        <v>0</v>
      </c>
      <c r="D218" s="89">
        <v>0</v>
      </c>
      <c r="E218" s="89">
        <v>0</v>
      </c>
    </row>
    <row r="219" spans="1:5" ht="31.5">
      <c r="A219" s="194" t="s">
        <v>791</v>
      </c>
      <c r="B219" s="146" t="s">
        <v>426</v>
      </c>
      <c r="C219" s="89">
        <v>0</v>
      </c>
      <c r="D219" s="89">
        <v>0</v>
      </c>
      <c r="E219" s="89">
        <v>0</v>
      </c>
    </row>
    <row r="220" spans="1:5" ht="15.75">
      <c r="A220" s="194" t="s">
        <v>792</v>
      </c>
      <c r="B220" s="146" t="s">
        <v>427</v>
      </c>
      <c r="C220" s="89">
        <v>0</v>
      </c>
      <c r="D220" s="89">
        <v>0</v>
      </c>
      <c r="E220" s="89">
        <v>0</v>
      </c>
    </row>
    <row r="221" spans="1:5" ht="15.75">
      <c r="A221" s="194" t="s">
        <v>793</v>
      </c>
      <c r="B221" s="146" t="s">
        <v>428</v>
      </c>
      <c r="C221" s="89">
        <v>0</v>
      </c>
      <c r="D221" s="89">
        <v>0</v>
      </c>
      <c r="E221" s="89">
        <v>0</v>
      </c>
    </row>
    <row r="222" spans="1:5" ht="31.5">
      <c r="A222" s="194" t="s">
        <v>794</v>
      </c>
      <c r="B222" s="146" t="s">
        <v>429</v>
      </c>
      <c r="C222" s="89">
        <v>0</v>
      </c>
      <c r="D222" s="89">
        <v>0</v>
      </c>
      <c r="E222" s="89">
        <v>0</v>
      </c>
    </row>
    <row r="223" spans="1:5" ht="31.5">
      <c r="A223" s="194" t="s">
        <v>795</v>
      </c>
      <c r="B223" s="146" t="s">
        <v>430</v>
      </c>
      <c r="C223" s="89">
        <v>0</v>
      </c>
      <c r="D223" s="89">
        <v>0</v>
      </c>
      <c r="E223" s="89">
        <v>0</v>
      </c>
    </row>
    <row r="224" spans="1:5" ht="31.5">
      <c r="A224" s="194" t="s">
        <v>796</v>
      </c>
      <c r="B224" s="146" t="s">
        <v>431</v>
      </c>
      <c r="C224" s="89">
        <v>0</v>
      </c>
      <c r="D224" s="89">
        <v>0</v>
      </c>
      <c r="E224" s="89">
        <v>0</v>
      </c>
    </row>
    <row r="225" spans="1:5" ht="15.75">
      <c r="A225" s="194" t="s">
        <v>797</v>
      </c>
      <c r="B225" s="146" t="s">
        <v>432</v>
      </c>
      <c r="C225" s="89">
        <v>0</v>
      </c>
      <c r="D225" s="89">
        <v>0</v>
      </c>
      <c r="E225" s="89">
        <v>0</v>
      </c>
    </row>
    <row r="226" spans="1:5" ht="15.75">
      <c r="A226" s="194" t="s">
        <v>798</v>
      </c>
      <c r="B226" s="146" t="s">
        <v>433</v>
      </c>
      <c r="C226" s="89">
        <v>0</v>
      </c>
      <c r="D226" s="89">
        <v>0</v>
      </c>
      <c r="E226" s="89">
        <v>0</v>
      </c>
    </row>
    <row r="227" spans="1:5" ht="31.5">
      <c r="A227" s="194" t="s">
        <v>799</v>
      </c>
      <c r="B227" s="146" t="s">
        <v>434</v>
      </c>
      <c r="C227" s="89">
        <v>0</v>
      </c>
      <c r="D227" s="89">
        <v>0</v>
      </c>
      <c r="E227" s="89">
        <v>0</v>
      </c>
    </row>
    <row r="228" spans="1:5" ht="31.5">
      <c r="A228" s="194" t="s">
        <v>800</v>
      </c>
      <c r="B228" s="146" t="s">
        <v>435</v>
      </c>
      <c r="C228" s="89">
        <v>0</v>
      </c>
      <c r="D228" s="89">
        <v>0</v>
      </c>
      <c r="E228" s="89">
        <v>0</v>
      </c>
    </row>
    <row r="229" spans="1:5" ht="31.5">
      <c r="A229" s="194" t="s">
        <v>801</v>
      </c>
      <c r="B229" s="146" t="s">
        <v>436</v>
      </c>
      <c r="C229" s="89">
        <v>0</v>
      </c>
      <c r="D229" s="89">
        <v>0</v>
      </c>
      <c r="E229" s="89">
        <v>0</v>
      </c>
    </row>
    <row r="230" spans="1:5" ht="31.5">
      <c r="A230" s="194" t="s">
        <v>802</v>
      </c>
      <c r="B230" s="146" t="s">
        <v>243</v>
      </c>
      <c r="C230" s="89">
        <v>0</v>
      </c>
      <c r="D230" s="89">
        <v>0</v>
      </c>
      <c r="E230" s="89">
        <v>0</v>
      </c>
    </row>
    <row r="231" spans="1:5" ht="31.5">
      <c r="A231" s="194" t="s">
        <v>803</v>
      </c>
      <c r="B231" s="146" t="s">
        <v>437</v>
      </c>
      <c r="C231" s="89">
        <v>0</v>
      </c>
      <c r="D231" s="89">
        <v>0</v>
      </c>
      <c r="E231" s="89">
        <v>0</v>
      </c>
    </row>
    <row r="232" spans="1:5" ht="15.75">
      <c r="A232" s="194" t="s">
        <v>804</v>
      </c>
      <c r="B232" s="146" t="s">
        <v>438</v>
      </c>
      <c r="C232" s="89">
        <v>0</v>
      </c>
      <c r="D232" s="89">
        <v>0</v>
      </c>
      <c r="E232" s="89">
        <v>0</v>
      </c>
    </row>
    <row r="233" spans="1:5" ht="31.5">
      <c r="A233" s="194" t="s">
        <v>805</v>
      </c>
      <c r="B233" s="146" t="s">
        <v>439</v>
      </c>
      <c r="C233" s="89">
        <v>0</v>
      </c>
      <c r="D233" s="89">
        <v>0</v>
      </c>
      <c r="E233" s="89">
        <v>0</v>
      </c>
    </row>
    <row r="234" spans="1:5" ht="31.5">
      <c r="A234" s="194" t="s">
        <v>806</v>
      </c>
      <c r="B234" s="146" t="s">
        <v>440</v>
      </c>
      <c r="C234" s="89">
        <v>0</v>
      </c>
      <c r="D234" s="89">
        <v>0</v>
      </c>
      <c r="E234" s="89">
        <v>0</v>
      </c>
    </row>
    <row r="235" spans="1:5" ht="31.5">
      <c r="A235" s="194" t="s">
        <v>807</v>
      </c>
      <c r="B235" s="146" t="s">
        <v>244</v>
      </c>
      <c r="C235" s="89">
        <v>0</v>
      </c>
      <c r="D235" s="89">
        <v>0</v>
      </c>
      <c r="E235" s="89">
        <v>0</v>
      </c>
    </row>
    <row r="236" spans="1:5" ht="15.75">
      <c r="A236" s="194" t="s">
        <v>808</v>
      </c>
      <c r="B236" s="146" t="s">
        <v>441</v>
      </c>
      <c r="C236" s="89">
        <v>0</v>
      </c>
      <c r="D236" s="89">
        <v>0</v>
      </c>
      <c r="E236" s="89">
        <v>0</v>
      </c>
    </row>
    <row r="237" spans="1:5" ht="31.5">
      <c r="A237" s="194" t="s">
        <v>809</v>
      </c>
      <c r="B237" s="146" t="s">
        <v>442</v>
      </c>
      <c r="C237" s="89">
        <v>0</v>
      </c>
      <c r="D237" s="89">
        <v>0</v>
      </c>
      <c r="E237" s="89">
        <v>0</v>
      </c>
    </row>
    <row r="238" spans="1:5" ht="31.5">
      <c r="A238" s="194" t="s">
        <v>810</v>
      </c>
      <c r="B238" s="146" t="s">
        <v>443</v>
      </c>
      <c r="C238" s="89">
        <v>0</v>
      </c>
      <c r="D238" s="89">
        <v>0</v>
      </c>
      <c r="E238" s="89">
        <v>0</v>
      </c>
    </row>
    <row r="239" spans="1:5" ht="31.5">
      <c r="A239" s="194" t="s">
        <v>811</v>
      </c>
      <c r="B239" s="146" t="s">
        <v>444</v>
      </c>
      <c r="C239" s="89">
        <v>0</v>
      </c>
      <c r="D239" s="89">
        <v>0</v>
      </c>
      <c r="E239" s="89">
        <v>0</v>
      </c>
    </row>
    <row r="240" spans="1:5" ht="15.75">
      <c r="A240" s="194" t="s">
        <v>812</v>
      </c>
      <c r="B240" s="146" t="s">
        <v>445</v>
      </c>
      <c r="C240" s="89">
        <v>0</v>
      </c>
      <c r="D240" s="89">
        <v>0</v>
      </c>
      <c r="E240" s="89">
        <v>0</v>
      </c>
    </row>
    <row r="241" spans="1:5" ht="15.75">
      <c r="A241" s="195" t="s">
        <v>813</v>
      </c>
      <c r="B241" s="196" t="s">
        <v>245</v>
      </c>
      <c r="C241" s="197">
        <v>0</v>
      </c>
      <c r="D241" s="197">
        <v>0</v>
      </c>
      <c r="E241" s="197">
        <v>0</v>
      </c>
    </row>
    <row r="242" spans="1:5" ht="15.75">
      <c r="A242" s="194" t="s">
        <v>814</v>
      </c>
      <c r="B242" s="146" t="s">
        <v>246</v>
      </c>
      <c r="C242" s="89">
        <v>0</v>
      </c>
      <c r="D242" s="89">
        <v>0</v>
      </c>
      <c r="E242" s="89">
        <v>0</v>
      </c>
    </row>
    <row r="243" spans="1:5" ht="15.75">
      <c r="A243" s="194" t="s">
        <v>815</v>
      </c>
      <c r="B243" s="146" t="s">
        <v>446</v>
      </c>
      <c r="C243" s="89">
        <v>0</v>
      </c>
      <c r="D243" s="89">
        <v>0</v>
      </c>
      <c r="E243" s="89">
        <v>0</v>
      </c>
    </row>
    <row r="244" spans="1:5" ht="15.75">
      <c r="A244" s="194" t="s">
        <v>816</v>
      </c>
      <c r="B244" s="146" t="s">
        <v>447</v>
      </c>
      <c r="C244" s="89">
        <v>0</v>
      </c>
      <c r="D244" s="89">
        <v>0</v>
      </c>
      <c r="E244" s="89">
        <v>83696</v>
      </c>
    </row>
    <row r="245" spans="1:5" ht="15.75">
      <c r="A245" s="194" t="s">
        <v>817</v>
      </c>
      <c r="B245" s="146" t="s">
        <v>448</v>
      </c>
      <c r="C245" s="89">
        <v>0</v>
      </c>
      <c r="D245" s="89">
        <v>0</v>
      </c>
      <c r="E245" s="89">
        <v>0</v>
      </c>
    </row>
    <row r="246" spans="1:5" ht="31.5">
      <c r="A246" s="194" t="s">
        <v>818</v>
      </c>
      <c r="B246" s="146" t="s">
        <v>449</v>
      </c>
      <c r="C246" s="89">
        <v>0</v>
      </c>
      <c r="D246" s="89">
        <v>0</v>
      </c>
      <c r="E246" s="89">
        <v>0</v>
      </c>
    </row>
    <row r="247" spans="1:5" ht="31.5">
      <c r="A247" s="194" t="s">
        <v>819</v>
      </c>
      <c r="B247" s="146" t="s">
        <v>450</v>
      </c>
      <c r="C247" s="89">
        <v>0</v>
      </c>
      <c r="D247" s="89">
        <v>0</v>
      </c>
      <c r="E247" s="89">
        <v>0</v>
      </c>
    </row>
    <row r="248" spans="1:5" ht="15.75">
      <c r="A248" s="194" t="s">
        <v>820</v>
      </c>
      <c r="B248" s="146" t="s">
        <v>451</v>
      </c>
      <c r="C248" s="89">
        <v>0</v>
      </c>
      <c r="D248" s="89">
        <v>0</v>
      </c>
      <c r="E248" s="89">
        <v>0</v>
      </c>
    </row>
    <row r="249" spans="1:5" ht="15.75">
      <c r="A249" s="194" t="s">
        <v>821</v>
      </c>
      <c r="B249" s="146" t="s">
        <v>452</v>
      </c>
      <c r="C249" s="89">
        <v>0</v>
      </c>
      <c r="D249" s="89">
        <v>0</v>
      </c>
      <c r="E249" s="89">
        <v>0</v>
      </c>
    </row>
    <row r="250" spans="1:5" ht="15.75">
      <c r="A250" s="194" t="s">
        <v>822</v>
      </c>
      <c r="B250" s="146" t="s">
        <v>453</v>
      </c>
      <c r="C250" s="89">
        <v>0</v>
      </c>
      <c r="D250" s="89">
        <v>0</v>
      </c>
      <c r="E250" s="89">
        <v>0</v>
      </c>
    </row>
    <row r="251" spans="1:5" ht="15.75">
      <c r="A251" s="195" t="s">
        <v>823</v>
      </c>
      <c r="B251" s="196" t="s">
        <v>247</v>
      </c>
      <c r="C251" s="197">
        <v>0</v>
      </c>
      <c r="D251" s="197">
        <v>0</v>
      </c>
      <c r="E251" s="197">
        <v>83696</v>
      </c>
    </row>
    <row r="252" spans="1:5" ht="15.75">
      <c r="A252" s="195" t="s">
        <v>824</v>
      </c>
      <c r="B252" s="196" t="s">
        <v>248</v>
      </c>
      <c r="C252" s="197">
        <v>0</v>
      </c>
      <c r="D252" s="197">
        <v>0</v>
      </c>
      <c r="E252" s="197">
        <v>83696</v>
      </c>
    </row>
    <row r="253" spans="1:5" ht="15.75">
      <c r="A253" s="195" t="s">
        <v>825</v>
      </c>
      <c r="B253" s="196" t="s">
        <v>454</v>
      </c>
      <c r="C253" s="197">
        <v>0</v>
      </c>
      <c r="D253" s="197">
        <v>0</v>
      </c>
      <c r="E253" s="197">
        <v>0</v>
      </c>
    </row>
    <row r="254" spans="1:5" ht="15.75">
      <c r="A254" s="194" t="s">
        <v>826</v>
      </c>
      <c r="B254" s="146" t="s">
        <v>455</v>
      </c>
      <c r="C254" s="89">
        <v>0</v>
      </c>
      <c r="D254" s="89">
        <v>0</v>
      </c>
      <c r="E254" s="89">
        <v>0</v>
      </c>
    </row>
    <row r="255" spans="1:5" ht="15.75">
      <c r="A255" s="194" t="s">
        <v>827</v>
      </c>
      <c r="B255" s="146" t="s">
        <v>456</v>
      </c>
      <c r="C255" s="89">
        <v>1472564</v>
      </c>
      <c r="D255" s="89">
        <v>0</v>
      </c>
      <c r="E255" s="89">
        <v>0</v>
      </c>
    </row>
    <row r="256" spans="1:5" ht="15.75">
      <c r="A256" s="194" t="s">
        <v>828</v>
      </c>
      <c r="B256" s="146" t="s">
        <v>457</v>
      </c>
      <c r="C256" s="89">
        <v>0</v>
      </c>
      <c r="D256" s="89">
        <v>0</v>
      </c>
      <c r="E256" s="89">
        <v>0</v>
      </c>
    </row>
    <row r="257" spans="1:5" ht="15.75">
      <c r="A257" s="195" t="s">
        <v>829</v>
      </c>
      <c r="B257" s="196" t="s">
        <v>458</v>
      </c>
      <c r="C257" s="197">
        <v>1472564</v>
      </c>
      <c r="D257" s="197">
        <v>0</v>
      </c>
      <c r="E257" s="197">
        <v>0</v>
      </c>
    </row>
    <row r="258" spans="1:5" ht="15.75">
      <c r="A258" s="198" t="s">
        <v>830</v>
      </c>
      <c r="B258" s="199" t="s">
        <v>249</v>
      </c>
      <c r="C258" s="200">
        <v>37510</v>
      </c>
      <c r="D258" s="200">
        <v>0</v>
      </c>
      <c r="E258" s="200">
        <v>83696</v>
      </c>
    </row>
  </sheetData>
  <mergeCells count="3">
    <mergeCell ref="A3:E3"/>
    <mergeCell ref="A6:E6"/>
    <mergeCell ref="A1:E1"/>
  </mergeCells>
  <pageMargins left="0.7" right="0.7" top="0.75" bottom="0.75" header="0.3" footer="0.3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51"/>
  <sheetViews>
    <sheetView zoomScaleNormal="100" workbookViewId="0">
      <selection sqref="A1:E1"/>
    </sheetView>
  </sheetViews>
  <sheetFormatPr defaultRowHeight="15"/>
  <cols>
    <col min="1" max="1" width="3.85546875" style="98" bestFit="1" customWidth="1"/>
    <col min="2" max="2" width="86.28515625" style="119" customWidth="1"/>
    <col min="3" max="3" width="12" bestFit="1" customWidth="1"/>
    <col min="4" max="4" width="12.28515625" customWidth="1"/>
    <col min="5" max="5" width="12" bestFit="1" customWidth="1"/>
  </cols>
  <sheetData>
    <row r="1" spans="1:5" ht="15" customHeight="1">
      <c r="A1" s="496" t="s">
        <v>1053</v>
      </c>
      <c r="B1" s="496"/>
      <c r="C1" s="496"/>
      <c r="D1" s="496"/>
      <c r="E1" s="496"/>
    </row>
    <row r="2" spans="1:5" ht="15.75">
      <c r="A2" s="94"/>
      <c r="B2" s="107"/>
      <c r="C2" s="84"/>
      <c r="D2" s="84"/>
      <c r="E2" s="84"/>
    </row>
    <row r="3" spans="1:5" ht="15.75">
      <c r="A3" s="502" t="s">
        <v>841</v>
      </c>
      <c r="B3" s="502"/>
      <c r="C3" s="502"/>
      <c r="D3" s="502"/>
      <c r="E3" s="502"/>
    </row>
    <row r="4" spans="1:5" ht="15.75">
      <c r="A4" s="100"/>
      <c r="B4" s="117"/>
      <c r="C4" s="16"/>
      <c r="D4" s="16"/>
      <c r="E4" s="16"/>
    </row>
    <row r="5" spans="1:5" ht="15.75">
      <c r="A5" s="86"/>
      <c r="B5" s="120"/>
      <c r="C5" s="87"/>
      <c r="D5" s="87"/>
      <c r="E5" s="52" t="s">
        <v>116</v>
      </c>
    </row>
    <row r="6" spans="1:5" ht="15.75">
      <c r="A6" s="102" t="s">
        <v>0</v>
      </c>
      <c r="B6" s="118" t="s">
        <v>1</v>
      </c>
      <c r="C6" s="103" t="s">
        <v>2</v>
      </c>
      <c r="D6" s="103" t="s">
        <v>3</v>
      </c>
      <c r="E6" s="103" t="s">
        <v>4</v>
      </c>
    </row>
    <row r="7" spans="1:5" ht="31.5">
      <c r="A7" s="102"/>
      <c r="B7" s="102" t="s">
        <v>63</v>
      </c>
      <c r="C7" s="102" t="s">
        <v>196</v>
      </c>
      <c r="D7" s="102" t="s">
        <v>197</v>
      </c>
      <c r="E7" s="102" t="s">
        <v>198</v>
      </c>
    </row>
    <row r="8" spans="1:5" ht="15.75">
      <c r="A8" s="201" t="s">
        <v>581</v>
      </c>
      <c r="B8" s="92" t="s">
        <v>483</v>
      </c>
      <c r="C8" s="36">
        <v>3435034</v>
      </c>
      <c r="D8" s="36">
        <v>0</v>
      </c>
      <c r="E8" s="36">
        <v>7876291</v>
      </c>
    </row>
    <row r="9" spans="1:5" ht="15.75">
      <c r="A9" s="189" t="s">
        <v>582</v>
      </c>
      <c r="B9" s="93" t="s">
        <v>484</v>
      </c>
      <c r="C9" s="25">
        <v>3112221</v>
      </c>
      <c r="D9" s="25">
        <v>0</v>
      </c>
      <c r="E9" s="25">
        <v>3018499</v>
      </c>
    </row>
    <row r="10" spans="1:5" ht="15.75">
      <c r="A10" s="189" t="s">
        <v>583</v>
      </c>
      <c r="B10" s="93" t="s">
        <v>485</v>
      </c>
      <c r="C10" s="25">
        <v>71213</v>
      </c>
      <c r="D10" s="25">
        <v>0</v>
      </c>
      <c r="E10" s="25">
        <v>83782</v>
      </c>
    </row>
    <row r="11" spans="1:5" ht="15.75">
      <c r="A11" s="202" t="s">
        <v>584</v>
      </c>
      <c r="B11" s="10" t="s">
        <v>486</v>
      </c>
      <c r="C11" s="8">
        <v>6618468</v>
      </c>
      <c r="D11" s="8">
        <v>0</v>
      </c>
      <c r="E11" s="8">
        <v>10978572</v>
      </c>
    </row>
    <row r="12" spans="1:5" ht="15.75">
      <c r="A12" s="189" t="s">
        <v>585</v>
      </c>
      <c r="B12" s="93" t="s">
        <v>487</v>
      </c>
      <c r="C12" s="25">
        <v>0</v>
      </c>
      <c r="D12" s="25">
        <v>0</v>
      </c>
      <c r="E12" s="25">
        <v>0</v>
      </c>
    </row>
    <row r="13" spans="1:5" ht="15.75">
      <c r="A13" s="189" t="s">
        <v>586</v>
      </c>
      <c r="B13" s="93" t="s">
        <v>488</v>
      </c>
      <c r="C13" s="25">
        <v>0</v>
      </c>
      <c r="D13" s="25">
        <v>0</v>
      </c>
      <c r="E13" s="25">
        <v>0</v>
      </c>
    </row>
    <row r="14" spans="1:5" ht="15.75">
      <c r="A14" s="202" t="s">
        <v>587</v>
      </c>
      <c r="B14" s="10" t="s">
        <v>489</v>
      </c>
      <c r="C14" s="8">
        <v>0</v>
      </c>
      <c r="D14" s="8">
        <v>0</v>
      </c>
      <c r="E14" s="8">
        <v>0</v>
      </c>
    </row>
    <row r="15" spans="1:5" ht="15.75">
      <c r="A15" s="189" t="s">
        <v>588</v>
      </c>
      <c r="B15" s="93" t="s">
        <v>490</v>
      </c>
      <c r="C15" s="25">
        <v>37926971</v>
      </c>
      <c r="D15" s="25">
        <v>0</v>
      </c>
      <c r="E15" s="25">
        <v>34647480</v>
      </c>
    </row>
    <row r="16" spans="1:5" ht="15.75">
      <c r="A16" s="189" t="s">
        <v>589</v>
      </c>
      <c r="B16" s="93" t="s">
        <v>491</v>
      </c>
      <c r="C16" s="25">
        <v>3964791</v>
      </c>
      <c r="D16" s="25">
        <v>0</v>
      </c>
      <c r="E16" s="25">
        <v>3875514</v>
      </c>
    </row>
    <row r="17" spans="1:5" ht="15.75">
      <c r="A17" s="189" t="s">
        <v>590</v>
      </c>
      <c r="B17" s="93" t="s">
        <v>492</v>
      </c>
      <c r="C17" s="25">
        <v>86835</v>
      </c>
      <c r="D17" s="25">
        <v>0</v>
      </c>
      <c r="E17" s="25">
        <v>2744222</v>
      </c>
    </row>
    <row r="18" spans="1:5" ht="15.75">
      <c r="A18" s="189" t="s">
        <v>591</v>
      </c>
      <c r="B18" s="93" t="s">
        <v>493</v>
      </c>
      <c r="C18" s="25">
        <v>2649220</v>
      </c>
      <c r="D18" s="25">
        <v>0</v>
      </c>
      <c r="E18" s="25">
        <v>1610297</v>
      </c>
    </row>
    <row r="19" spans="1:5" ht="15.75">
      <c r="A19" s="202" t="s">
        <v>592</v>
      </c>
      <c r="B19" s="10" t="s">
        <v>494</v>
      </c>
      <c r="C19" s="8">
        <v>44627817</v>
      </c>
      <c r="D19" s="8">
        <v>0</v>
      </c>
      <c r="E19" s="8">
        <v>42877513</v>
      </c>
    </row>
    <row r="20" spans="1:5" ht="15.75">
      <c r="A20" s="189" t="s">
        <v>593</v>
      </c>
      <c r="B20" s="93" t="s">
        <v>495</v>
      </c>
      <c r="C20" s="25">
        <v>3131376</v>
      </c>
      <c r="D20" s="25">
        <v>0</v>
      </c>
      <c r="E20" s="25">
        <v>2149416</v>
      </c>
    </row>
    <row r="21" spans="1:5" ht="15.75">
      <c r="A21" s="189" t="s">
        <v>594</v>
      </c>
      <c r="B21" s="93" t="s">
        <v>496</v>
      </c>
      <c r="C21" s="25">
        <v>8449651</v>
      </c>
      <c r="D21" s="25">
        <v>0</v>
      </c>
      <c r="E21" s="25">
        <v>8169962</v>
      </c>
    </row>
    <row r="22" spans="1:5" ht="15.75">
      <c r="A22" s="189" t="s">
        <v>595</v>
      </c>
      <c r="B22" s="93" t="s">
        <v>497</v>
      </c>
      <c r="C22" s="25">
        <v>0</v>
      </c>
      <c r="D22" s="25">
        <v>0</v>
      </c>
      <c r="E22" s="25">
        <v>0</v>
      </c>
    </row>
    <row r="23" spans="1:5" ht="15.75">
      <c r="A23" s="189" t="s">
        <v>596</v>
      </c>
      <c r="B23" s="93" t="s">
        <v>498</v>
      </c>
      <c r="C23" s="25">
        <v>19513</v>
      </c>
      <c r="D23" s="25">
        <v>0</v>
      </c>
      <c r="E23" s="25">
        <v>65615</v>
      </c>
    </row>
    <row r="24" spans="1:5" ht="15.75">
      <c r="A24" s="202" t="s">
        <v>597</v>
      </c>
      <c r="B24" s="10" t="s">
        <v>499</v>
      </c>
      <c r="C24" s="8">
        <v>11600540</v>
      </c>
      <c r="D24" s="8">
        <v>0</v>
      </c>
      <c r="E24" s="8">
        <v>10384993</v>
      </c>
    </row>
    <row r="25" spans="1:5" ht="15.75">
      <c r="A25" s="189" t="s">
        <v>598</v>
      </c>
      <c r="B25" s="93" t="s">
        <v>500</v>
      </c>
      <c r="C25" s="25">
        <v>7968834</v>
      </c>
      <c r="D25" s="25">
        <v>0</v>
      </c>
      <c r="E25" s="25">
        <v>12769796</v>
      </c>
    </row>
    <row r="26" spans="1:5" ht="15.75">
      <c r="A26" s="189" t="s">
        <v>599</v>
      </c>
      <c r="B26" s="93" t="s">
        <v>501</v>
      </c>
      <c r="C26" s="25">
        <v>5978617</v>
      </c>
      <c r="D26" s="25">
        <v>0</v>
      </c>
      <c r="E26" s="25">
        <v>12230549</v>
      </c>
    </row>
    <row r="27" spans="1:5" ht="15.75">
      <c r="A27" s="189" t="s">
        <v>600</v>
      </c>
      <c r="B27" s="93" t="s">
        <v>502</v>
      </c>
      <c r="C27" s="25">
        <v>2290521</v>
      </c>
      <c r="D27" s="25">
        <v>0</v>
      </c>
      <c r="E27" s="25">
        <v>3758824</v>
      </c>
    </row>
    <row r="28" spans="1:5" ht="15.75">
      <c r="A28" s="202" t="s">
        <v>601</v>
      </c>
      <c r="B28" s="10" t="s">
        <v>503</v>
      </c>
      <c r="C28" s="8">
        <v>16237972</v>
      </c>
      <c r="D28" s="8">
        <v>0</v>
      </c>
      <c r="E28" s="8">
        <v>28759169</v>
      </c>
    </row>
    <row r="29" spans="1:5" ht="15.75">
      <c r="A29" s="202" t="s">
        <v>602</v>
      </c>
      <c r="B29" s="10" t="s">
        <v>504</v>
      </c>
      <c r="C29" s="8">
        <v>10073587</v>
      </c>
      <c r="D29" s="8">
        <v>0</v>
      </c>
      <c r="E29" s="8">
        <v>9491337</v>
      </c>
    </row>
    <row r="30" spans="1:5" ht="15.75">
      <c r="A30" s="202" t="s">
        <v>603</v>
      </c>
      <c r="B30" s="10" t="s">
        <v>505</v>
      </c>
      <c r="C30" s="8">
        <v>35438490</v>
      </c>
      <c r="D30" s="8">
        <v>0</v>
      </c>
      <c r="E30" s="8">
        <v>17151343</v>
      </c>
    </row>
    <row r="31" spans="1:5" ht="15.75">
      <c r="A31" s="202" t="s">
        <v>604</v>
      </c>
      <c r="B31" s="10" t="s">
        <v>506</v>
      </c>
      <c r="C31" s="8">
        <v>-22104304</v>
      </c>
      <c r="D31" s="8">
        <v>0</v>
      </c>
      <c r="E31" s="8">
        <v>-11930757</v>
      </c>
    </row>
    <row r="32" spans="1:5" ht="15.75">
      <c r="A32" s="189" t="s">
        <v>605</v>
      </c>
      <c r="B32" s="93" t="s">
        <v>507</v>
      </c>
      <c r="C32" s="25">
        <v>0</v>
      </c>
      <c r="D32" s="25">
        <v>0</v>
      </c>
      <c r="E32" s="25">
        <v>0</v>
      </c>
    </row>
    <row r="33" spans="1:5" ht="15.75">
      <c r="A33" s="189" t="s">
        <v>606</v>
      </c>
      <c r="B33" s="93" t="s">
        <v>508</v>
      </c>
      <c r="C33" s="25">
        <v>0</v>
      </c>
      <c r="D33" s="25">
        <v>0</v>
      </c>
      <c r="E33" s="25">
        <v>0</v>
      </c>
    </row>
    <row r="34" spans="1:5" ht="31.5">
      <c r="A34" s="189" t="s">
        <v>607</v>
      </c>
      <c r="B34" s="93" t="s">
        <v>509</v>
      </c>
      <c r="C34" s="25">
        <v>0</v>
      </c>
      <c r="D34" s="25">
        <v>0</v>
      </c>
      <c r="E34" s="25">
        <v>0</v>
      </c>
    </row>
    <row r="35" spans="1:5" ht="15.75">
      <c r="A35" s="189" t="s">
        <v>608</v>
      </c>
      <c r="B35" s="93" t="s">
        <v>510</v>
      </c>
      <c r="C35" s="25">
        <v>15</v>
      </c>
      <c r="D35" s="25">
        <v>0</v>
      </c>
      <c r="E35" s="25">
        <v>17</v>
      </c>
    </row>
    <row r="36" spans="1:5" ht="15.75">
      <c r="A36" s="189" t="s">
        <v>609</v>
      </c>
      <c r="B36" s="93" t="s">
        <v>511</v>
      </c>
      <c r="C36" s="25">
        <v>0</v>
      </c>
      <c r="D36" s="25">
        <v>0</v>
      </c>
      <c r="E36" s="25">
        <v>0</v>
      </c>
    </row>
    <row r="37" spans="1:5" ht="31.5">
      <c r="A37" s="189" t="s">
        <v>610</v>
      </c>
      <c r="B37" s="93" t="s">
        <v>512</v>
      </c>
      <c r="C37" s="25">
        <v>0</v>
      </c>
      <c r="D37" s="25">
        <v>0</v>
      </c>
      <c r="E37" s="25">
        <v>0</v>
      </c>
    </row>
    <row r="38" spans="1:5" ht="31.5">
      <c r="A38" s="189" t="s">
        <v>611</v>
      </c>
      <c r="B38" s="93" t="s">
        <v>513</v>
      </c>
      <c r="C38" s="25">
        <v>0</v>
      </c>
      <c r="D38" s="25">
        <v>0</v>
      </c>
      <c r="E38" s="25">
        <v>0</v>
      </c>
    </row>
    <row r="39" spans="1:5" ht="15.75">
      <c r="A39" s="202" t="s">
        <v>612</v>
      </c>
      <c r="B39" s="10" t="s">
        <v>514</v>
      </c>
      <c r="C39" s="8">
        <v>15</v>
      </c>
      <c r="D39" s="8">
        <v>0</v>
      </c>
      <c r="E39" s="8">
        <v>17</v>
      </c>
    </row>
    <row r="40" spans="1:5" ht="15.75">
      <c r="A40" s="189" t="s">
        <v>613</v>
      </c>
      <c r="B40" s="93" t="s">
        <v>515</v>
      </c>
      <c r="C40" s="25">
        <v>0</v>
      </c>
      <c r="D40" s="25">
        <v>0</v>
      </c>
      <c r="E40" s="25">
        <v>0</v>
      </c>
    </row>
    <row r="41" spans="1:5" ht="31.5">
      <c r="A41" s="189" t="s">
        <v>614</v>
      </c>
      <c r="B41" s="93" t="s">
        <v>516</v>
      </c>
      <c r="C41" s="25">
        <v>0</v>
      </c>
      <c r="D41" s="25">
        <v>0</v>
      </c>
      <c r="E41" s="25">
        <v>0</v>
      </c>
    </row>
    <row r="42" spans="1:5" ht="15.75">
      <c r="A42" s="189" t="s">
        <v>615</v>
      </c>
      <c r="B42" s="93" t="s">
        <v>517</v>
      </c>
      <c r="C42" s="25">
        <v>0</v>
      </c>
      <c r="D42" s="25">
        <v>0</v>
      </c>
      <c r="E42" s="25">
        <v>0</v>
      </c>
    </row>
    <row r="43" spans="1:5" ht="15.75">
      <c r="A43" s="189" t="s">
        <v>616</v>
      </c>
      <c r="B43" s="93" t="s">
        <v>518</v>
      </c>
      <c r="C43" s="25">
        <v>0</v>
      </c>
      <c r="D43" s="25">
        <v>0</v>
      </c>
      <c r="E43" s="25">
        <v>0</v>
      </c>
    </row>
    <row r="44" spans="1:5" ht="15.75">
      <c r="A44" s="189" t="s">
        <v>617</v>
      </c>
      <c r="B44" s="93" t="s">
        <v>519</v>
      </c>
      <c r="C44" s="25">
        <v>0</v>
      </c>
      <c r="D44" s="25">
        <v>0</v>
      </c>
      <c r="E44" s="25">
        <v>0</v>
      </c>
    </row>
    <row r="45" spans="1:5" ht="15.75">
      <c r="A45" s="189" t="s">
        <v>618</v>
      </c>
      <c r="B45" s="93" t="s">
        <v>520</v>
      </c>
      <c r="C45" s="25">
        <v>0</v>
      </c>
      <c r="D45" s="25">
        <v>0</v>
      </c>
      <c r="E45" s="25">
        <v>0</v>
      </c>
    </row>
    <row r="46" spans="1:5" ht="15.75">
      <c r="A46" s="189" t="s">
        <v>619</v>
      </c>
      <c r="B46" s="93" t="s">
        <v>521</v>
      </c>
      <c r="C46" s="25">
        <v>0</v>
      </c>
      <c r="D46" s="25">
        <v>0</v>
      </c>
      <c r="E46" s="25">
        <v>0</v>
      </c>
    </row>
    <row r="47" spans="1:5" ht="31.5">
      <c r="A47" s="189" t="s">
        <v>620</v>
      </c>
      <c r="B47" s="93" t="s">
        <v>522</v>
      </c>
      <c r="C47" s="25">
        <v>0</v>
      </c>
      <c r="D47" s="25">
        <v>0</v>
      </c>
      <c r="E47" s="25">
        <v>0</v>
      </c>
    </row>
    <row r="48" spans="1:5" ht="31.5">
      <c r="A48" s="189" t="s">
        <v>621</v>
      </c>
      <c r="B48" s="93" t="s">
        <v>563</v>
      </c>
      <c r="C48" s="25">
        <v>0</v>
      </c>
      <c r="D48" s="25">
        <v>0</v>
      </c>
      <c r="E48" s="25">
        <v>0</v>
      </c>
    </row>
    <row r="49" spans="1:5" ht="15.75">
      <c r="A49" s="202" t="s">
        <v>622</v>
      </c>
      <c r="B49" s="10" t="s">
        <v>523</v>
      </c>
      <c r="C49" s="8">
        <v>0</v>
      </c>
      <c r="D49" s="8">
        <v>0</v>
      </c>
      <c r="E49" s="8">
        <v>0</v>
      </c>
    </row>
    <row r="50" spans="1:5" ht="15.75">
      <c r="A50" s="202" t="s">
        <v>623</v>
      </c>
      <c r="B50" s="10" t="s">
        <v>524</v>
      </c>
      <c r="C50" s="8">
        <v>15</v>
      </c>
      <c r="D50" s="8">
        <v>0</v>
      </c>
      <c r="E50" s="8">
        <v>17</v>
      </c>
    </row>
    <row r="51" spans="1:5" ht="15.75">
      <c r="A51" s="202" t="s">
        <v>624</v>
      </c>
      <c r="B51" s="10" t="s">
        <v>525</v>
      </c>
      <c r="C51" s="8">
        <v>-22104289</v>
      </c>
      <c r="D51" s="8">
        <v>0</v>
      </c>
      <c r="E51" s="8">
        <v>-11930740</v>
      </c>
    </row>
  </sheetData>
  <mergeCells count="2">
    <mergeCell ref="A3:E3"/>
    <mergeCell ref="A1:E1"/>
  </mergeCells>
  <pageMargins left="0.7" right="0.7" top="0.75" bottom="0.75" header="0.3" footer="0.3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51"/>
  <sheetViews>
    <sheetView zoomScaleNormal="100" workbookViewId="0">
      <selection sqref="A1:E1"/>
    </sheetView>
  </sheetViews>
  <sheetFormatPr defaultRowHeight="15"/>
  <cols>
    <col min="1" max="1" width="3.85546875" style="98" bestFit="1" customWidth="1"/>
    <col min="2" max="2" width="86.28515625" style="119" customWidth="1"/>
    <col min="3" max="5" width="14.28515625" customWidth="1"/>
  </cols>
  <sheetData>
    <row r="1" spans="1:5" ht="15" customHeight="1">
      <c r="A1" s="496" t="s">
        <v>1054</v>
      </c>
      <c r="B1" s="496"/>
      <c r="C1" s="496"/>
      <c r="D1" s="496"/>
      <c r="E1" s="496"/>
    </row>
    <row r="2" spans="1:5" ht="15.75">
      <c r="A2" s="135"/>
      <c r="B2" s="134"/>
      <c r="C2" s="135"/>
      <c r="D2" s="135"/>
      <c r="E2" s="135"/>
    </row>
    <row r="3" spans="1:5" ht="15.75">
      <c r="A3" s="502" t="s">
        <v>831</v>
      </c>
      <c r="B3" s="502"/>
      <c r="C3" s="502"/>
      <c r="D3" s="502"/>
      <c r="E3" s="502"/>
    </row>
    <row r="4" spans="1:5" ht="15.75">
      <c r="A4" s="100"/>
      <c r="B4" s="117"/>
      <c r="C4" s="16"/>
      <c r="D4" s="16"/>
      <c r="E4" s="16"/>
    </row>
    <row r="5" spans="1:5" ht="15.75">
      <c r="A5" s="86"/>
      <c r="B5" s="120"/>
      <c r="C5" s="95"/>
      <c r="D5" s="95"/>
      <c r="E5" s="52" t="s">
        <v>116</v>
      </c>
    </row>
    <row r="6" spans="1:5" ht="15.75">
      <c r="A6" s="102" t="s">
        <v>0</v>
      </c>
      <c r="B6" s="118" t="s">
        <v>1</v>
      </c>
      <c r="C6" s="103" t="s">
        <v>2</v>
      </c>
      <c r="D6" s="103" t="s">
        <v>3</v>
      </c>
      <c r="E6" s="103" t="s">
        <v>4</v>
      </c>
    </row>
    <row r="7" spans="1:5" ht="15.75">
      <c r="A7" s="102"/>
      <c r="B7" s="102" t="s">
        <v>63</v>
      </c>
      <c r="C7" s="102" t="s">
        <v>196</v>
      </c>
      <c r="D7" s="102" t="s">
        <v>197</v>
      </c>
      <c r="E7" s="102" t="s">
        <v>198</v>
      </c>
    </row>
    <row r="8" spans="1:5" ht="15.75">
      <c r="A8" s="193" t="s">
        <v>581</v>
      </c>
      <c r="B8" s="129" t="s">
        <v>483</v>
      </c>
      <c r="C8" s="158">
        <v>0</v>
      </c>
      <c r="D8" s="158">
        <v>0</v>
      </c>
      <c r="E8" s="158">
        <v>0</v>
      </c>
    </row>
    <row r="9" spans="1:5" ht="15.75">
      <c r="A9" s="194" t="s">
        <v>582</v>
      </c>
      <c r="B9" s="146" t="s">
        <v>484</v>
      </c>
      <c r="C9" s="89">
        <v>0</v>
      </c>
      <c r="D9" s="89">
        <v>0</v>
      </c>
      <c r="E9" s="89">
        <v>0</v>
      </c>
    </row>
    <row r="10" spans="1:5" ht="15.75">
      <c r="A10" s="194" t="s">
        <v>583</v>
      </c>
      <c r="B10" s="146" t="s">
        <v>485</v>
      </c>
      <c r="C10" s="89">
        <v>0</v>
      </c>
      <c r="D10" s="89">
        <v>0</v>
      </c>
      <c r="E10" s="89">
        <v>0</v>
      </c>
    </row>
    <row r="11" spans="1:5" ht="15.75">
      <c r="A11" s="203" t="s">
        <v>584</v>
      </c>
      <c r="B11" s="145" t="s">
        <v>486</v>
      </c>
      <c r="C11" s="91">
        <v>0</v>
      </c>
      <c r="D11" s="91">
        <v>0</v>
      </c>
      <c r="E11" s="91">
        <v>0</v>
      </c>
    </row>
    <row r="12" spans="1:5" ht="15.75">
      <c r="A12" s="194" t="s">
        <v>585</v>
      </c>
      <c r="B12" s="146" t="s">
        <v>487</v>
      </c>
      <c r="C12" s="89">
        <v>0</v>
      </c>
      <c r="D12" s="89">
        <v>0</v>
      </c>
      <c r="E12" s="89">
        <v>0</v>
      </c>
    </row>
    <row r="13" spans="1:5" ht="15.75">
      <c r="A13" s="194" t="s">
        <v>586</v>
      </c>
      <c r="B13" s="146" t="s">
        <v>488</v>
      </c>
      <c r="C13" s="89">
        <v>0</v>
      </c>
      <c r="D13" s="89">
        <v>0</v>
      </c>
      <c r="E13" s="89">
        <v>0</v>
      </c>
    </row>
    <row r="14" spans="1:5" ht="15.75">
      <c r="A14" s="203" t="s">
        <v>587</v>
      </c>
      <c r="B14" s="145" t="s">
        <v>489</v>
      </c>
      <c r="C14" s="91">
        <v>0</v>
      </c>
      <c r="D14" s="91">
        <v>0</v>
      </c>
      <c r="E14" s="91">
        <v>0</v>
      </c>
    </row>
    <row r="15" spans="1:5" ht="15.75">
      <c r="A15" s="194" t="s">
        <v>588</v>
      </c>
      <c r="B15" s="146" t="s">
        <v>490</v>
      </c>
      <c r="C15" s="89">
        <v>22650000</v>
      </c>
      <c r="D15" s="89">
        <v>0</v>
      </c>
      <c r="E15" s="89">
        <v>5890227</v>
      </c>
    </row>
    <row r="16" spans="1:5" ht="15.75">
      <c r="A16" s="194" t="s">
        <v>589</v>
      </c>
      <c r="B16" s="146" t="s">
        <v>491</v>
      </c>
      <c r="C16" s="89">
        <v>0</v>
      </c>
      <c r="D16" s="89">
        <v>0</v>
      </c>
      <c r="E16" s="89">
        <v>0</v>
      </c>
    </row>
    <row r="17" spans="1:5" ht="15.75">
      <c r="A17" s="194" t="s">
        <v>590</v>
      </c>
      <c r="B17" s="146" t="s">
        <v>492</v>
      </c>
      <c r="C17" s="89">
        <v>0</v>
      </c>
      <c r="D17" s="89">
        <v>0</v>
      </c>
      <c r="E17" s="89">
        <v>0</v>
      </c>
    </row>
    <row r="18" spans="1:5" ht="15.75">
      <c r="A18" s="194" t="s">
        <v>591</v>
      </c>
      <c r="B18" s="146" t="s">
        <v>493</v>
      </c>
      <c r="C18" s="89">
        <v>3964</v>
      </c>
      <c r="D18" s="89">
        <v>0</v>
      </c>
      <c r="E18" s="89">
        <v>195179</v>
      </c>
    </row>
    <row r="19" spans="1:5" ht="15.75">
      <c r="A19" s="203" t="s">
        <v>592</v>
      </c>
      <c r="B19" s="145" t="s">
        <v>494</v>
      </c>
      <c r="C19" s="91">
        <v>22653964</v>
      </c>
      <c r="D19" s="91">
        <v>0</v>
      </c>
      <c r="E19" s="91">
        <v>6085406</v>
      </c>
    </row>
    <row r="20" spans="1:5" ht="15.75">
      <c r="A20" s="194" t="s">
        <v>593</v>
      </c>
      <c r="B20" s="146" t="s">
        <v>495</v>
      </c>
      <c r="C20" s="89">
        <v>245098</v>
      </c>
      <c r="D20" s="89">
        <v>0</v>
      </c>
      <c r="E20" s="89">
        <v>19645</v>
      </c>
    </row>
    <row r="21" spans="1:5" ht="15.75">
      <c r="A21" s="194" t="s">
        <v>594</v>
      </c>
      <c r="B21" s="146" t="s">
        <v>496</v>
      </c>
      <c r="C21" s="89">
        <v>2729098</v>
      </c>
      <c r="D21" s="89">
        <v>0</v>
      </c>
      <c r="E21" s="89">
        <v>360870</v>
      </c>
    </row>
    <row r="22" spans="1:5" ht="15.75">
      <c r="A22" s="194" t="s">
        <v>595</v>
      </c>
      <c r="B22" s="146" t="s">
        <v>497</v>
      </c>
      <c r="C22" s="89">
        <v>0</v>
      </c>
      <c r="D22" s="89">
        <v>0</v>
      </c>
      <c r="E22" s="89">
        <v>0</v>
      </c>
    </row>
    <row r="23" spans="1:5" ht="15.75">
      <c r="A23" s="194" t="s">
        <v>596</v>
      </c>
      <c r="B23" s="146" t="s">
        <v>498</v>
      </c>
      <c r="C23" s="89">
        <v>0</v>
      </c>
      <c r="D23" s="89">
        <v>0</v>
      </c>
      <c r="E23" s="89">
        <v>0</v>
      </c>
    </row>
    <row r="24" spans="1:5" ht="15.75">
      <c r="A24" s="203" t="s">
        <v>597</v>
      </c>
      <c r="B24" s="145" t="s">
        <v>499</v>
      </c>
      <c r="C24" s="91">
        <v>2974196</v>
      </c>
      <c r="D24" s="91">
        <v>0</v>
      </c>
      <c r="E24" s="91">
        <v>380515</v>
      </c>
    </row>
    <row r="25" spans="1:5" ht="15.75">
      <c r="A25" s="194" t="s">
        <v>598</v>
      </c>
      <c r="B25" s="146" t="s">
        <v>500</v>
      </c>
      <c r="C25" s="89">
        <v>14933014</v>
      </c>
      <c r="D25" s="89">
        <v>0</v>
      </c>
      <c r="E25" s="89">
        <v>2991755</v>
      </c>
    </row>
    <row r="26" spans="1:5" ht="15.75">
      <c r="A26" s="194" t="s">
        <v>599</v>
      </c>
      <c r="B26" s="146" t="s">
        <v>501</v>
      </c>
      <c r="C26" s="89">
        <v>2500576</v>
      </c>
      <c r="D26" s="89">
        <v>0</v>
      </c>
      <c r="E26" s="89">
        <v>457292</v>
      </c>
    </row>
    <row r="27" spans="1:5" ht="15.75">
      <c r="A27" s="194" t="s">
        <v>600</v>
      </c>
      <c r="B27" s="146" t="s">
        <v>502</v>
      </c>
      <c r="C27" s="89">
        <v>3274771</v>
      </c>
      <c r="D27" s="89">
        <v>0</v>
      </c>
      <c r="E27" s="89">
        <v>585493</v>
      </c>
    </row>
    <row r="28" spans="1:5" ht="15.75">
      <c r="A28" s="203" t="s">
        <v>601</v>
      </c>
      <c r="B28" s="145" t="s">
        <v>503</v>
      </c>
      <c r="C28" s="91">
        <v>20708361</v>
      </c>
      <c r="D28" s="91">
        <v>0</v>
      </c>
      <c r="E28" s="91">
        <v>4034540</v>
      </c>
    </row>
    <row r="29" spans="1:5" ht="15.75">
      <c r="A29" s="203" t="s">
        <v>602</v>
      </c>
      <c r="B29" s="145" t="s">
        <v>504</v>
      </c>
      <c r="C29" s="91">
        <v>0</v>
      </c>
      <c r="D29" s="91">
        <v>0</v>
      </c>
      <c r="E29" s="91">
        <v>0</v>
      </c>
    </row>
    <row r="30" spans="1:5" ht="15.75">
      <c r="A30" s="203" t="s">
        <v>603</v>
      </c>
      <c r="B30" s="145" t="s">
        <v>505</v>
      </c>
      <c r="C30" s="91">
        <v>602146</v>
      </c>
      <c r="D30" s="91">
        <v>0</v>
      </c>
      <c r="E30" s="91">
        <v>235297</v>
      </c>
    </row>
    <row r="31" spans="1:5" ht="15.75">
      <c r="A31" s="203" t="s">
        <v>604</v>
      </c>
      <c r="B31" s="145" t="s">
        <v>506</v>
      </c>
      <c r="C31" s="91">
        <v>-1630739</v>
      </c>
      <c r="D31" s="91">
        <v>0</v>
      </c>
      <c r="E31" s="91">
        <v>1435054</v>
      </c>
    </row>
    <row r="32" spans="1:5" ht="15.75">
      <c r="A32" s="194" t="s">
        <v>605</v>
      </c>
      <c r="B32" s="146" t="s">
        <v>507</v>
      </c>
      <c r="C32" s="89">
        <v>0</v>
      </c>
      <c r="D32" s="89">
        <v>0</v>
      </c>
      <c r="E32" s="89">
        <v>0</v>
      </c>
    </row>
    <row r="33" spans="1:5" ht="15.75">
      <c r="A33" s="194" t="s">
        <v>606</v>
      </c>
      <c r="B33" s="146" t="s">
        <v>508</v>
      </c>
      <c r="C33" s="89">
        <v>0</v>
      </c>
      <c r="D33" s="89">
        <v>0</v>
      </c>
      <c r="E33" s="89">
        <v>0</v>
      </c>
    </row>
    <row r="34" spans="1:5" ht="31.5">
      <c r="A34" s="194" t="s">
        <v>607</v>
      </c>
      <c r="B34" s="146" t="s">
        <v>509</v>
      </c>
      <c r="C34" s="89">
        <v>0</v>
      </c>
      <c r="D34" s="89">
        <v>0</v>
      </c>
      <c r="E34" s="89">
        <v>0</v>
      </c>
    </row>
    <row r="35" spans="1:5" ht="15.75">
      <c r="A35" s="194" t="s">
        <v>608</v>
      </c>
      <c r="B35" s="146" t="s">
        <v>510</v>
      </c>
      <c r="C35" s="89">
        <v>0</v>
      </c>
      <c r="D35" s="89">
        <v>0</v>
      </c>
      <c r="E35" s="89">
        <v>0</v>
      </c>
    </row>
    <row r="36" spans="1:5" ht="15.75">
      <c r="A36" s="194" t="s">
        <v>609</v>
      </c>
      <c r="B36" s="146" t="s">
        <v>511</v>
      </c>
      <c r="C36" s="89">
        <v>0</v>
      </c>
      <c r="D36" s="89">
        <v>0</v>
      </c>
      <c r="E36" s="89">
        <v>0</v>
      </c>
    </row>
    <row r="37" spans="1:5" ht="31.5">
      <c r="A37" s="194" t="s">
        <v>610</v>
      </c>
      <c r="B37" s="146" t="s">
        <v>512</v>
      </c>
      <c r="C37" s="89">
        <v>0</v>
      </c>
      <c r="D37" s="89">
        <v>0</v>
      </c>
      <c r="E37" s="89">
        <v>0</v>
      </c>
    </row>
    <row r="38" spans="1:5" ht="31.5">
      <c r="A38" s="194" t="s">
        <v>611</v>
      </c>
      <c r="B38" s="146" t="s">
        <v>513</v>
      </c>
      <c r="C38" s="89">
        <v>0</v>
      </c>
      <c r="D38" s="89">
        <v>0</v>
      </c>
      <c r="E38" s="89">
        <v>0</v>
      </c>
    </row>
    <row r="39" spans="1:5" ht="15.75">
      <c r="A39" s="203" t="s">
        <v>612</v>
      </c>
      <c r="B39" s="145" t="s">
        <v>514</v>
      </c>
      <c r="C39" s="91">
        <v>0</v>
      </c>
      <c r="D39" s="91">
        <v>0</v>
      </c>
      <c r="E39" s="91">
        <v>0</v>
      </c>
    </row>
    <row r="40" spans="1:5" ht="15.75">
      <c r="A40" s="194" t="s">
        <v>613</v>
      </c>
      <c r="B40" s="146" t="s">
        <v>515</v>
      </c>
      <c r="C40" s="89">
        <v>0</v>
      </c>
      <c r="D40" s="89">
        <v>0</v>
      </c>
      <c r="E40" s="89">
        <v>0</v>
      </c>
    </row>
    <row r="41" spans="1:5" ht="31.5">
      <c r="A41" s="194" t="s">
        <v>614</v>
      </c>
      <c r="B41" s="146" t="s">
        <v>516</v>
      </c>
      <c r="C41" s="89">
        <v>0</v>
      </c>
      <c r="D41" s="89">
        <v>0</v>
      </c>
      <c r="E41" s="89">
        <v>0</v>
      </c>
    </row>
    <row r="42" spans="1:5" ht="15.75">
      <c r="A42" s="194" t="s">
        <v>615</v>
      </c>
      <c r="B42" s="146" t="s">
        <v>517</v>
      </c>
      <c r="C42" s="89">
        <v>0</v>
      </c>
      <c r="D42" s="89">
        <v>0</v>
      </c>
      <c r="E42" s="89">
        <v>0</v>
      </c>
    </row>
    <row r="43" spans="1:5" ht="15.75">
      <c r="A43" s="194" t="s">
        <v>616</v>
      </c>
      <c r="B43" s="146" t="s">
        <v>518</v>
      </c>
      <c r="C43" s="89">
        <v>0</v>
      </c>
      <c r="D43" s="89">
        <v>0</v>
      </c>
      <c r="E43" s="89">
        <v>0</v>
      </c>
    </row>
    <row r="44" spans="1:5" ht="15.75">
      <c r="A44" s="194" t="s">
        <v>617</v>
      </c>
      <c r="B44" s="146" t="s">
        <v>519</v>
      </c>
      <c r="C44" s="89">
        <v>0</v>
      </c>
      <c r="D44" s="89">
        <v>0</v>
      </c>
      <c r="E44" s="89">
        <v>0</v>
      </c>
    </row>
    <row r="45" spans="1:5" ht="15.75">
      <c r="A45" s="194" t="s">
        <v>618</v>
      </c>
      <c r="B45" s="146" t="s">
        <v>520</v>
      </c>
      <c r="C45" s="89">
        <v>0</v>
      </c>
      <c r="D45" s="89">
        <v>0</v>
      </c>
      <c r="E45" s="89">
        <v>0</v>
      </c>
    </row>
    <row r="46" spans="1:5" ht="15.75">
      <c r="A46" s="194" t="s">
        <v>619</v>
      </c>
      <c r="B46" s="146" t="s">
        <v>521</v>
      </c>
      <c r="C46" s="89">
        <v>0</v>
      </c>
      <c r="D46" s="89">
        <v>0</v>
      </c>
      <c r="E46" s="89">
        <v>0</v>
      </c>
    </row>
    <row r="47" spans="1:5" ht="31.5">
      <c r="A47" s="194" t="s">
        <v>620</v>
      </c>
      <c r="B47" s="146" t="s">
        <v>522</v>
      </c>
      <c r="C47" s="89">
        <v>0</v>
      </c>
      <c r="D47" s="89">
        <v>0</v>
      </c>
      <c r="E47" s="89">
        <v>0</v>
      </c>
    </row>
    <row r="48" spans="1:5" ht="31.5">
      <c r="A48" s="194" t="s">
        <v>621</v>
      </c>
      <c r="B48" s="146" t="s">
        <v>563</v>
      </c>
      <c r="C48" s="89">
        <v>0</v>
      </c>
      <c r="D48" s="89">
        <v>0</v>
      </c>
      <c r="E48" s="89">
        <v>0</v>
      </c>
    </row>
    <row r="49" spans="1:5" ht="15.75">
      <c r="A49" s="203" t="s">
        <v>622</v>
      </c>
      <c r="B49" s="145" t="s">
        <v>523</v>
      </c>
      <c r="C49" s="91">
        <v>0</v>
      </c>
      <c r="D49" s="91">
        <v>0</v>
      </c>
      <c r="E49" s="91">
        <v>0</v>
      </c>
    </row>
    <row r="50" spans="1:5" ht="15.75">
      <c r="A50" s="203" t="s">
        <v>623</v>
      </c>
      <c r="B50" s="145" t="s">
        <v>524</v>
      </c>
      <c r="C50" s="91">
        <v>0</v>
      </c>
      <c r="D50" s="91">
        <v>0</v>
      </c>
      <c r="E50" s="91">
        <v>0</v>
      </c>
    </row>
    <row r="51" spans="1:5" ht="15.75">
      <c r="A51" s="203" t="s">
        <v>624</v>
      </c>
      <c r="B51" s="145" t="s">
        <v>525</v>
      </c>
      <c r="C51" s="91">
        <v>-1630739</v>
      </c>
      <c r="D51" s="91">
        <v>0</v>
      </c>
      <c r="E51" s="91">
        <v>1435054</v>
      </c>
    </row>
  </sheetData>
  <mergeCells count="2">
    <mergeCell ref="A3:E3"/>
    <mergeCell ref="A1:E1"/>
  </mergeCells>
  <pageMargins left="0.7" right="0.7" top="0.75" bottom="0.75" header="0.3" footer="0.3"/>
  <pageSetup paperSize="9"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3"/>
  <sheetViews>
    <sheetView zoomScaleNormal="100" workbookViewId="0">
      <selection sqref="A1:I1"/>
    </sheetView>
  </sheetViews>
  <sheetFormatPr defaultRowHeight="15"/>
  <cols>
    <col min="1" max="1" width="3.5703125" style="149" bestFit="1" customWidth="1"/>
    <col min="2" max="2" width="82.5703125" style="150" customWidth="1"/>
    <col min="3" max="9" width="15.5703125" style="15" customWidth="1"/>
    <col min="10" max="16384" width="9.140625" style="15"/>
  </cols>
  <sheetData>
    <row r="1" spans="1:9" ht="15" customHeight="1">
      <c r="A1" s="505" t="s">
        <v>1055</v>
      </c>
      <c r="B1" s="505"/>
      <c r="C1" s="505"/>
      <c r="D1" s="505"/>
      <c r="E1" s="505"/>
      <c r="F1" s="505"/>
      <c r="G1" s="505"/>
      <c r="H1" s="505"/>
      <c r="I1" s="505"/>
    </row>
    <row r="2" spans="1:9" ht="15.75">
      <c r="A2" s="137"/>
      <c r="B2" s="138"/>
      <c r="C2" s="139"/>
      <c r="D2" s="139"/>
      <c r="E2" s="139"/>
      <c r="F2" s="139"/>
      <c r="G2" s="139"/>
      <c r="H2" s="139"/>
      <c r="I2" s="139"/>
    </row>
    <row r="3" spans="1:9" ht="15.75">
      <c r="A3" s="503" t="s">
        <v>842</v>
      </c>
      <c r="B3" s="504"/>
      <c r="C3" s="504"/>
      <c r="D3" s="504"/>
      <c r="E3" s="504"/>
      <c r="F3" s="504"/>
      <c r="G3" s="504"/>
      <c r="H3" s="504"/>
      <c r="I3" s="504"/>
    </row>
    <row r="4" spans="1:9" ht="15.75">
      <c r="A4" s="140"/>
      <c r="B4" s="141"/>
      <c r="C4" s="142"/>
      <c r="D4" s="142"/>
      <c r="E4" s="142"/>
      <c r="F4" s="142"/>
      <c r="G4" s="142"/>
      <c r="H4" s="142"/>
      <c r="I4" s="142"/>
    </row>
    <row r="5" spans="1:9" ht="15.75">
      <c r="A5" s="140"/>
      <c r="B5" s="141"/>
      <c r="C5" s="142"/>
      <c r="D5" s="142"/>
      <c r="E5" s="142"/>
      <c r="F5" s="142"/>
      <c r="G5" s="142"/>
      <c r="H5" s="142"/>
      <c r="I5" s="143" t="s">
        <v>116</v>
      </c>
    </row>
    <row r="6" spans="1:9" ht="15.75">
      <c r="A6" s="6" t="s">
        <v>0</v>
      </c>
      <c r="B6" s="6" t="s">
        <v>1</v>
      </c>
      <c r="C6" s="144" t="s">
        <v>2</v>
      </c>
      <c r="D6" s="144" t="s">
        <v>3</v>
      </c>
      <c r="E6" s="144" t="s">
        <v>4</v>
      </c>
      <c r="F6" s="144" t="s">
        <v>5</v>
      </c>
      <c r="G6" s="144" t="s">
        <v>102</v>
      </c>
      <c r="H6" s="144" t="s">
        <v>103</v>
      </c>
      <c r="I6" s="144" t="s">
        <v>104</v>
      </c>
    </row>
    <row r="7" spans="1:9" ht="63">
      <c r="A7" s="104"/>
      <c r="B7" s="104" t="s">
        <v>63</v>
      </c>
      <c r="C7" s="104" t="s">
        <v>526</v>
      </c>
      <c r="D7" s="104" t="s">
        <v>527</v>
      </c>
      <c r="E7" s="104" t="s">
        <v>528</v>
      </c>
      <c r="F7" s="104" t="s">
        <v>529</v>
      </c>
      <c r="G7" s="104" t="s">
        <v>530</v>
      </c>
      <c r="H7" s="104" t="s">
        <v>531</v>
      </c>
      <c r="I7" s="104" t="s">
        <v>558</v>
      </c>
    </row>
    <row r="8" spans="1:9" ht="15.75">
      <c r="A8" s="202" t="s">
        <v>581</v>
      </c>
      <c r="B8" s="10" t="s">
        <v>532</v>
      </c>
      <c r="C8" s="8">
        <v>1921276</v>
      </c>
      <c r="D8" s="8">
        <v>305392575</v>
      </c>
      <c r="E8" s="8">
        <v>29927220</v>
      </c>
      <c r="F8" s="8">
        <v>0</v>
      </c>
      <c r="G8" s="8">
        <v>0</v>
      </c>
      <c r="H8" s="8">
        <v>15483784</v>
      </c>
      <c r="I8" s="8">
        <v>352724855</v>
      </c>
    </row>
    <row r="9" spans="1:9" ht="15.75">
      <c r="A9" s="189" t="s">
        <v>582</v>
      </c>
      <c r="B9" s="93" t="s">
        <v>533</v>
      </c>
      <c r="C9" s="25">
        <v>630000</v>
      </c>
      <c r="D9" s="25">
        <v>0</v>
      </c>
      <c r="E9" s="25">
        <v>0</v>
      </c>
      <c r="F9" s="25">
        <v>0</v>
      </c>
      <c r="G9" s="25">
        <v>4629558</v>
      </c>
      <c r="H9" s="25">
        <v>0</v>
      </c>
      <c r="I9" s="25">
        <v>5259558</v>
      </c>
    </row>
    <row r="10" spans="1:9" ht="15.75">
      <c r="A10" s="189" t="s">
        <v>583</v>
      </c>
      <c r="B10" s="93" t="s">
        <v>534</v>
      </c>
      <c r="C10" s="25">
        <v>0</v>
      </c>
      <c r="D10" s="25">
        <v>0</v>
      </c>
      <c r="E10" s="25">
        <v>0</v>
      </c>
      <c r="F10" s="25">
        <v>0</v>
      </c>
      <c r="G10" s="25">
        <v>432000</v>
      </c>
      <c r="H10" s="25">
        <v>0</v>
      </c>
      <c r="I10" s="25">
        <v>432000</v>
      </c>
    </row>
    <row r="11" spans="1:9" ht="15.75">
      <c r="A11" s="189" t="s">
        <v>584</v>
      </c>
      <c r="B11" s="93" t="s">
        <v>535</v>
      </c>
      <c r="C11" s="25">
        <v>0</v>
      </c>
      <c r="D11" s="25">
        <v>0</v>
      </c>
      <c r="E11" s="25">
        <v>2318858</v>
      </c>
      <c r="F11" s="25">
        <v>0</v>
      </c>
      <c r="G11" s="25">
        <v>0</v>
      </c>
      <c r="H11" s="25">
        <v>0</v>
      </c>
      <c r="I11" s="25">
        <v>2318858</v>
      </c>
    </row>
    <row r="12" spans="1:9" ht="15.75">
      <c r="A12" s="189" t="s">
        <v>585</v>
      </c>
      <c r="B12" s="93" t="s">
        <v>536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ht="15.75">
      <c r="A13" s="189" t="s">
        <v>586</v>
      </c>
      <c r="B13" s="93" t="s">
        <v>537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</row>
    <row r="14" spans="1:9" ht="15.75">
      <c r="A14" s="189" t="s">
        <v>587</v>
      </c>
      <c r="B14" s="93" t="s">
        <v>538</v>
      </c>
      <c r="C14" s="25">
        <v>0</v>
      </c>
      <c r="D14" s="25">
        <v>0</v>
      </c>
      <c r="E14" s="25">
        <v>909390</v>
      </c>
      <c r="F14" s="25">
        <v>0</v>
      </c>
      <c r="G14" s="25">
        <v>0</v>
      </c>
      <c r="H14" s="25">
        <v>0</v>
      </c>
      <c r="I14" s="25">
        <v>909390</v>
      </c>
    </row>
    <row r="15" spans="1:9" ht="15.75">
      <c r="A15" s="202" t="s">
        <v>588</v>
      </c>
      <c r="B15" s="10" t="s">
        <v>539</v>
      </c>
      <c r="C15" s="8">
        <v>630000</v>
      </c>
      <c r="D15" s="8">
        <v>0</v>
      </c>
      <c r="E15" s="8">
        <v>3228248</v>
      </c>
      <c r="F15" s="8">
        <v>0</v>
      </c>
      <c r="G15" s="8">
        <v>5061558</v>
      </c>
      <c r="H15" s="8">
        <v>0</v>
      </c>
      <c r="I15" s="8">
        <v>8919806</v>
      </c>
    </row>
    <row r="16" spans="1:9" ht="15.75">
      <c r="A16" s="189" t="s">
        <v>589</v>
      </c>
      <c r="B16" s="93" t="s">
        <v>540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15.75">
      <c r="A17" s="189" t="s">
        <v>590</v>
      </c>
      <c r="B17" s="93" t="s">
        <v>541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ht="15.75">
      <c r="A18" s="189" t="s">
        <v>591</v>
      </c>
      <c r="B18" s="93" t="s">
        <v>542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ht="31.5">
      <c r="A19" s="189" t="s">
        <v>592</v>
      </c>
      <c r="B19" s="93" t="s">
        <v>543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</row>
    <row r="20" spans="1:9" ht="15.75">
      <c r="A20" s="189" t="s">
        <v>593</v>
      </c>
      <c r="B20" s="93" t="s">
        <v>544</v>
      </c>
      <c r="C20" s="25">
        <v>0</v>
      </c>
      <c r="D20" s="25">
        <v>0</v>
      </c>
      <c r="E20" s="25">
        <v>242558</v>
      </c>
      <c r="F20" s="25">
        <v>0</v>
      </c>
      <c r="G20" s="25">
        <v>2367558</v>
      </c>
      <c r="H20" s="25">
        <v>0</v>
      </c>
      <c r="I20" s="25">
        <v>2610116</v>
      </c>
    </row>
    <row r="21" spans="1:9" ht="15.75">
      <c r="A21" s="202" t="s">
        <v>594</v>
      </c>
      <c r="B21" s="10" t="s">
        <v>545</v>
      </c>
      <c r="C21" s="8">
        <v>0</v>
      </c>
      <c r="D21" s="8">
        <v>0</v>
      </c>
      <c r="E21" s="8">
        <v>242558</v>
      </c>
      <c r="F21" s="8">
        <v>0</v>
      </c>
      <c r="G21" s="8">
        <v>2367558</v>
      </c>
      <c r="H21" s="8">
        <v>0</v>
      </c>
      <c r="I21" s="8">
        <v>2610116</v>
      </c>
    </row>
    <row r="22" spans="1:9" ht="15.75">
      <c r="A22" s="202" t="s">
        <v>595</v>
      </c>
      <c r="B22" s="10" t="s">
        <v>546</v>
      </c>
      <c r="C22" s="8">
        <v>2551276</v>
      </c>
      <c r="D22" s="8">
        <v>305392575</v>
      </c>
      <c r="E22" s="8">
        <v>32912910</v>
      </c>
      <c r="F22" s="8">
        <v>0</v>
      </c>
      <c r="G22" s="8">
        <v>2694000</v>
      </c>
      <c r="H22" s="8">
        <v>15483784</v>
      </c>
      <c r="I22" s="8">
        <v>359034545</v>
      </c>
    </row>
    <row r="23" spans="1:9" ht="15.75">
      <c r="A23" s="202" t="s">
        <v>596</v>
      </c>
      <c r="B23" s="10" t="s">
        <v>547</v>
      </c>
      <c r="C23" s="8">
        <v>611262</v>
      </c>
      <c r="D23" s="8">
        <v>93274279</v>
      </c>
      <c r="E23" s="8">
        <v>27346492</v>
      </c>
      <c r="F23" s="8">
        <v>0</v>
      </c>
      <c r="G23" s="8">
        <v>0</v>
      </c>
      <c r="H23" s="8">
        <v>2476541</v>
      </c>
      <c r="I23" s="8">
        <v>123708574</v>
      </c>
    </row>
    <row r="24" spans="1:9" ht="15.75">
      <c r="A24" s="189" t="s">
        <v>597</v>
      </c>
      <c r="B24" s="93" t="s">
        <v>548</v>
      </c>
      <c r="C24" s="25">
        <v>168267</v>
      </c>
      <c r="D24" s="25">
        <v>7124873</v>
      </c>
      <c r="E24" s="25">
        <v>2816329</v>
      </c>
      <c r="F24" s="25">
        <v>0</v>
      </c>
      <c r="G24" s="25">
        <v>0</v>
      </c>
      <c r="H24" s="25">
        <v>346742</v>
      </c>
      <c r="I24" s="25">
        <v>10456211</v>
      </c>
    </row>
    <row r="25" spans="1:9" ht="15.75">
      <c r="A25" s="189" t="s">
        <v>598</v>
      </c>
      <c r="B25" s="93" t="s">
        <v>549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</row>
    <row r="26" spans="1:9" ht="15.75">
      <c r="A26" s="202" t="s">
        <v>599</v>
      </c>
      <c r="B26" s="10" t="s">
        <v>550</v>
      </c>
      <c r="C26" s="8">
        <v>779529</v>
      </c>
      <c r="D26" s="8">
        <v>100399152</v>
      </c>
      <c r="E26" s="8">
        <v>30162821</v>
      </c>
      <c r="F26" s="8">
        <v>0</v>
      </c>
      <c r="G26" s="8">
        <v>0</v>
      </c>
      <c r="H26" s="8">
        <v>2823283</v>
      </c>
      <c r="I26" s="8">
        <v>134164785</v>
      </c>
    </row>
    <row r="27" spans="1:9" ht="15.75">
      <c r="A27" s="202" t="s">
        <v>600</v>
      </c>
      <c r="B27" s="10" t="s">
        <v>551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</row>
    <row r="28" spans="1:9" ht="15.75">
      <c r="A28" s="189" t="s">
        <v>601</v>
      </c>
      <c r="B28" s="93" t="s">
        <v>552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</row>
    <row r="29" spans="1:9" ht="15.75">
      <c r="A29" s="189" t="s">
        <v>602</v>
      </c>
      <c r="B29" s="93" t="s">
        <v>553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</row>
    <row r="30" spans="1:9" ht="15.75">
      <c r="A30" s="202" t="s">
        <v>603</v>
      </c>
      <c r="B30" s="10" t="s">
        <v>554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15.75">
      <c r="A31" s="202" t="s">
        <v>604</v>
      </c>
      <c r="B31" s="10" t="s">
        <v>555</v>
      </c>
      <c r="C31" s="8">
        <v>779529</v>
      </c>
      <c r="D31" s="8">
        <v>100399152</v>
      </c>
      <c r="E31" s="8">
        <v>30162821</v>
      </c>
      <c r="F31" s="8">
        <v>0</v>
      </c>
      <c r="G31" s="8">
        <v>0</v>
      </c>
      <c r="H31" s="8">
        <v>2823283</v>
      </c>
      <c r="I31" s="8">
        <v>134164785</v>
      </c>
    </row>
    <row r="32" spans="1:9" ht="15.75">
      <c r="A32" s="202" t="s">
        <v>605</v>
      </c>
      <c r="B32" s="10" t="s">
        <v>556</v>
      </c>
      <c r="C32" s="8">
        <v>1771747</v>
      </c>
      <c r="D32" s="8">
        <v>204993423</v>
      </c>
      <c r="E32" s="8">
        <v>2750089</v>
      </c>
      <c r="F32" s="8">
        <v>0</v>
      </c>
      <c r="G32" s="8">
        <v>2694000</v>
      </c>
      <c r="H32" s="8">
        <v>12660501</v>
      </c>
      <c r="I32" s="8">
        <v>224869760</v>
      </c>
    </row>
    <row r="33" spans="1:9" ht="15.75">
      <c r="A33" s="204" t="s">
        <v>606</v>
      </c>
      <c r="B33" s="105" t="s">
        <v>557</v>
      </c>
      <c r="C33" s="29">
        <v>83875</v>
      </c>
      <c r="D33" s="29">
        <v>25000</v>
      </c>
      <c r="E33" s="29">
        <v>20937634</v>
      </c>
      <c r="F33" s="29">
        <v>0</v>
      </c>
      <c r="G33" s="29">
        <v>0</v>
      </c>
      <c r="H33" s="29">
        <v>0</v>
      </c>
      <c r="I33" s="29">
        <v>21046509</v>
      </c>
    </row>
  </sheetData>
  <mergeCells count="2">
    <mergeCell ref="A3:I3"/>
    <mergeCell ref="A1:I1"/>
  </mergeCells>
  <pageMargins left="0.7" right="0.7" top="0.75" bottom="0.75" header="0.3" footer="0.3"/>
  <pageSetup paperSize="9" scale="6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3"/>
  <sheetViews>
    <sheetView zoomScaleNormal="100" workbookViewId="0">
      <selection sqref="A1:I1"/>
    </sheetView>
  </sheetViews>
  <sheetFormatPr defaultRowHeight="15"/>
  <cols>
    <col min="1" max="1" width="3.5703125" style="149" bestFit="1" customWidth="1"/>
    <col min="2" max="2" width="82.5703125" style="150" customWidth="1"/>
    <col min="3" max="9" width="15.5703125" style="15" customWidth="1"/>
    <col min="10" max="16384" width="9.140625" style="15"/>
  </cols>
  <sheetData>
    <row r="1" spans="1:9" ht="15" customHeight="1">
      <c r="A1" s="505" t="s">
        <v>1056</v>
      </c>
      <c r="B1" s="505"/>
      <c r="C1" s="505"/>
      <c r="D1" s="505"/>
      <c r="E1" s="505"/>
      <c r="F1" s="505"/>
      <c r="G1" s="505"/>
      <c r="H1" s="505"/>
      <c r="I1" s="505"/>
    </row>
    <row r="2" spans="1:9" ht="15.75">
      <c r="A2" s="137"/>
      <c r="B2" s="138"/>
      <c r="C2" s="139"/>
      <c r="D2" s="139"/>
      <c r="E2" s="139"/>
      <c r="F2" s="139"/>
      <c r="G2" s="139"/>
      <c r="H2" s="139"/>
      <c r="I2" s="139"/>
    </row>
    <row r="3" spans="1:9" ht="15.75" customHeight="1">
      <c r="A3" s="503" t="s">
        <v>832</v>
      </c>
      <c r="B3" s="504"/>
      <c r="C3" s="504"/>
      <c r="D3" s="504"/>
      <c r="E3" s="504"/>
      <c r="F3" s="504"/>
      <c r="G3" s="504"/>
      <c r="H3" s="504"/>
      <c r="I3" s="504"/>
    </row>
    <row r="4" spans="1:9" ht="15.75">
      <c r="A4" s="187"/>
      <c r="B4" s="141"/>
      <c r="C4" s="188"/>
      <c r="D4" s="188"/>
      <c r="E4" s="188"/>
      <c r="F4" s="188"/>
      <c r="G4" s="188"/>
      <c r="H4" s="188"/>
      <c r="I4" s="188"/>
    </row>
    <row r="5" spans="1:9" ht="15.75">
      <c r="A5" s="187"/>
      <c r="B5" s="141"/>
      <c r="C5" s="188"/>
      <c r="D5" s="188"/>
      <c r="E5" s="188"/>
      <c r="F5" s="188"/>
      <c r="G5" s="188"/>
      <c r="H5" s="188"/>
      <c r="I5" s="143" t="s">
        <v>116</v>
      </c>
    </row>
    <row r="6" spans="1:9" ht="15.75">
      <c r="A6" s="6" t="s">
        <v>0</v>
      </c>
      <c r="B6" s="6" t="s">
        <v>1</v>
      </c>
      <c r="C6" s="144" t="s">
        <v>2</v>
      </c>
      <c r="D6" s="144" t="s">
        <v>3</v>
      </c>
      <c r="E6" s="144" t="s">
        <v>4</v>
      </c>
      <c r="F6" s="144" t="s">
        <v>5</v>
      </c>
      <c r="G6" s="144" t="s">
        <v>102</v>
      </c>
      <c r="H6" s="144" t="s">
        <v>103</v>
      </c>
      <c r="I6" s="144" t="s">
        <v>104</v>
      </c>
    </row>
    <row r="7" spans="1:9" ht="63">
      <c r="A7" s="104"/>
      <c r="B7" s="104" t="s">
        <v>63</v>
      </c>
      <c r="C7" s="104" t="s">
        <v>526</v>
      </c>
      <c r="D7" s="104" t="s">
        <v>527</v>
      </c>
      <c r="E7" s="104" t="s">
        <v>528</v>
      </c>
      <c r="F7" s="104" t="s">
        <v>529</v>
      </c>
      <c r="G7" s="104" t="s">
        <v>530</v>
      </c>
      <c r="H7" s="104" t="s">
        <v>531</v>
      </c>
      <c r="I7" s="104" t="s">
        <v>558</v>
      </c>
    </row>
    <row r="8" spans="1:9" ht="15.75">
      <c r="A8" s="203" t="s">
        <v>581</v>
      </c>
      <c r="B8" s="145" t="s">
        <v>532</v>
      </c>
      <c r="C8" s="91">
        <v>0</v>
      </c>
      <c r="D8" s="91">
        <v>0</v>
      </c>
      <c r="E8" s="91">
        <v>618132</v>
      </c>
      <c r="F8" s="91">
        <v>0</v>
      </c>
      <c r="G8" s="91">
        <v>0</v>
      </c>
      <c r="H8" s="91">
        <v>0</v>
      </c>
      <c r="I8" s="91">
        <v>618132</v>
      </c>
    </row>
    <row r="9" spans="1:9" ht="15.75">
      <c r="A9" s="194" t="s">
        <v>582</v>
      </c>
      <c r="B9" s="146" t="s">
        <v>533</v>
      </c>
      <c r="C9" s="89">
        <v>0</v>
      </c>
      <c r="D9" s="89">
        <v>0</v>
      </c>
      <c r="E9" s="89">
        <v>0</v>
      </c>
      <c r="F9" s="89">
        <v>0</v>
      </c>
      <c r="G9" s="89">
        <v>0</v>
      </c>
      <c r="H9" s="89">
        <v>0</v>
      </c>
      <c r="I9" s="89">
        <v>0</v>
      </c>
    </row>
    <row r="10" spans="1:9" ht="15.75">
      <c r="A10" s="194" t="s">
        <v>583</v>
      </c>
      <c r="B10" s="146" t="s">
        <v>534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  <c r="I10" s="89">
        <v>0</v>
      </c>
    </row>
    <row r="11" spans="1:9" ht="15.75">
      <c r="A11" s="194" t="s">
        <v>584</v>
      </c>
      <c r="B11" s="146" t="s">
        <v>535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</row>
    <row r="12" spans="1:9" ht="15.75">
      <c r="A12" s="194" t="s">
        <v>585</v>
      </c>
      <c r="B12" s="146" t="s">
        <v>536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0</v>
      </c>
    </row>
    <row r="13" spans="1:9" ht="15.75">
      <c r="A13" s="194" t="s">
        <v>586</v>
      </c>
      <c r="B13" s="146" t="s">
        <v>537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  <c r="I13" s="89">
        <v>0</v>
      </c>
    </row>
    <row r="14" spans="1:9" ht="15.75">
      <c r="A14" s="194" t="s">
        <v>587</v>
      </c>
      <c r="B14" s="146" t="s">
        <v>538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</row>
    <row r="15" spans="1:9" ht="15.75">
      <c r="A15" s="203" t="s">
        <v>588</v>
      </c>
      <c r="B15" s="145" t="s">
        <v>539</v>
      </c>
      <c r="C15" s="91">
        <v>0</v>
      </c>
      <c r="D15" s="91">
        <v>0</v>
      </c>
      <c r="E15" s="91">
        <v>0</v>
      </c>
      <c r="F15" s="91">
        <v>0</v>
      </c>
      <c r="G15" s="91">
        <v>0</v>
      </c>
      <c r="H15" s="91">
        <v>0</v>
      </c>
      <c r="I15" s="91">
        <v>0</v>
      </c>
    </row>
    <row r="16" spans="1:9" ht="15.75">
      <c r="A16" s="194" t="s">
        <v>589</v>
      </c>
      <c r="B16" s="146" t="s">
        <v>540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</row>
    <row r="17" spans="1:9" ht="15.75">
      <c r="A17" s="194" t="s">
        <v>590</v>
      </c>
      <c r="B17" s="146" t="s">
        <v>541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>
        <v>0</v>
      </c>
    </row>
    <row r="18" spans="1:9" ht="15.75">
      <c r="A18" s="194" t="s">
        <v>591</v>
      </c>
      <c r="B18" s="146" t="s">
        <v>542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</row>
    <row r="19" spans="1:9" ht="31.5">
      <c r="A19" s="194" t="s">
        <v>592</v>
      </c>
      <c r="B19" s="146" t="s">
        <v>543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  <c r="H19" s="89">
        <v>0</v>
      </c>
      <c r="I19" s="89">
        <v>0</v>
      </c>
    </row>
    <row r="20" spans="1:9" ht="15.75">
      <c r="A20" s="194" t="s">
        <v>593</v>
      </c>
      <c r="B20" s="146" t="s">
        <v>544</v>
      </c>
      <c r="C20" s="89">
        <v>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</row>
    <row r="21" spans="1:9" ht="15.75">
      <c r="A21" s="203" t="s">
        <v>594</v>
      </c>
      <c r="B21" s="145" t="s">
        <v>545</v>
      </c>
      <c r="C21" s="91">
        <v>0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</row>
    <row r="22" spans="1:9" ht="15.75">
      <c r="A22" s="203" t="s">
        <v>595</v>
      </c>
      <c r="B22" s="145" t="s">
        <v>546</v>
      </c>
      <c r="C22" s="91">
        <v>0</v>
      </c>
      <c r="D22" s="91">
        <v>0</v>
      </c>
      <c r="E22" s="91">
        <v>618132</v>
      </c>
      <c r="F22" s="91">
        <v>0</v>
      </c>
      <c r="G22" s="91">
        <v>0</v>
      </c>
      <c r="H22" s="91">
        <v>0</v>
      </c>
      <c r="I22" s="91">
        <v>618132</v>
      </c>
    </row>
    <row r="23" spans="1:9" ht="15.75">
      <c r="A23" s="203" t="s">
        <v>596</v>
      </c>
      <c r="B23" s="145" t="s">
        <v>547</v>
      </c>
      <c r="C23" s="91">
        <v>0</v>
      </c>
      <c r="D23" s="91">
        <v>0</v>
      </c>
      <c r="E23" s="91">
        <v>618132</v>
      </c>
      <c r="F23" s="91">
        <v>0</v>
      </c>
      <c r="G23" s="91">
        <v>0</v>
      </c>
      <c r="H23" s="91">
        <v>0</v>
      </c>
      <c r="I23" s="91">
        <v>618132</v>
      </c>
    </row>
    <row r="24" spans="1:9" ht="15.75">
      <c r="A24" s="194" t="s">
        <v>597</v>
      </c>
      <c r="B24" s="146" t="s">
        <v>548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89">
        <v>0</v>
      </c>
    </row>
    <row r="25" spans="1:9" ht="15.75">
      <c r="A25" s="194" t="s">
        <v>598</v>
      </c>
      <c r="B25" s="146" t="s">
        <v>549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</row>
    <row r="26" spans="1:9" ht="15.75">
      <c r="A26" s="203" t="s">
        <v>599</v>
      </c>
      <c r="B26" s="145" t="s">
        <v>550</v>
      </c>
      <c r="C26" s="91">
        <v>0</v>
      </c>
      <c r="D26" s="91">
        <v>0</v>
      </c>
      <c r="E26" s="91">
        <v>618132</v>
      </c>
      <c r="F26" s="91">
        <v>0</v>
      </c>
      <c r="G26" s="91">
        <v>0</v>
      </c>
      <c r="H26" s="91">
        <v>0</v>
      </c>
      <c r="I26" s="91">
        <v>618132</v>
      </c>
    </row>
    <row r="27" spans="1:9" ht="15.75">
      <c r="A27" s="203" t="s">
        <v>600</v>
      </c>
      <c r="B27" s="145" t="s">
        <v>551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</row>
    <row r="28" spans="1:9" ht="15.75">
      <c r="A28" s="194" t="s">
        <v>601</v>
      </c>
      <c r="B28" s="146" t="s">
        <v>552</v>
      </c>
      <c r="C28" s="89">
        <v>0</v>
      </c>
      <c r="D28" s="89">
        <v>0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</row>
    <row r="29" spans="1:9" ht="15.75">
      <c r="A29" s="194" t="s">
        <v>602</v>
      </c>
      <c r="B29" s="146" t="s">
        <v>553</v>
      </c>
      <c r="C29" s="89">
        <v>0</v>
      </c>
      <c r="D29" s="89">
        <v>0</v>
      </c>
      <c r="E29" s="89">
        <v>0</v>
      </c>
      <c r="F29" s="89">
        <v>0</v>
      </c>
      <c r="G29" s="89">
        <v>0</v>
      </c>
      <c r="H29" s="89">
        <v>0</v>
      </c>
      <c r="I29" s="89">
        <v>0</v>
      </c>
    </row>
    <row r="30" spans="1:9" ht="15.75">
      <c r="A30" s="203" t="s">
        <v>603</v>
      </c>
      <c r="B30" s="145" t="s">
        <v>554</v>
      </c>
      <c r="C30" s="91">
        <v>0</v>
      </c>
      <c r="D30" s="91">
        <v>0</v>
      </c>
      <c r="E30" s="91">
        <v>0</v>
      </c>
      <c r="F30" s="91">
        <v>0</v>
      </c>
      <c r="G30" s="91">
        <v>0</v>
      </c>
      <c r="H30" s="91">
        <v>0</v>
      </c>
      <c r="I30" s="91">
        <v>0</v>
      </c>
    </row>
    <row r="31" spans="1:9" ht="15.75">
      <c r="A31" s="203" t="s">
        <v>604</v>
      </c>
      <c r="B31" s="145" t="s">
        <v>555</v>
      </c>
      <c r="C31" s="91">
        <v>0</v>
      </c>
      <c r="D31" s="91">
        <v>0</v>
      </c>
      <c r="E31" s="91">
        <v>618132</v>
      </c>
      <c r="F31" s="91">
        <v>0</v>
      </c>
      <c r="G31" s="91">
        <v>0</v>
      </c>
      <c r="H31" s="91">
        <v>0</v>
      </c>
      <c r="I31" s="91">
        <v>618132</v>
      </c>
    </row>
    <row r="32" spans="1:9" ht="15.75">
      <c r="A32" s="203" t="s">
        <v>605</v>
      </c>
      <c r="B32" s="145" t="s">
        <v>556</v>
      </c>
      <c r="C32" s="91">
        <v>0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</row>
    <row r="33" spans="1:9" ht="15.75">
      <c r="A33" s="205" t="s">
        <v>606</v>
      </c>
      <c r="B33" s="147" t="s">
        <v>557</v>
      </c>
      <c r="C33" s="148">
        <v>0</v>
      </c>
      <c r="D33" s="148">
        <v>0</v>
      </c>
      <c r="E33" s="148">
        <v>618132</v>
      </c>
      <c r="F33" s="148">
        <v>0</v>
      </c>
      <c r="G33" s="148">
        <v>0</v>
      </c>
      <c r="H33" s="148">
        <v>0</v>
      </c>
      <c r="I33" s="148">
        <v>618132</v>
      </c>
    </row>
  </sheetData>
  <mergeCells count="2">
    <mergeCell ref="A3:I3"/>
    <mergeCell ref="A1:I1"/>
  </mergeCells>
  <pageMargins left="0.7" right="0.7" top="0.75" bottom="0.75" header="0.3" footer="0.3"/>
  <pageSetup paperSize="9" scale="6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74"/>
  <sheetViews>
    <sheetView workbookViewId="0">
      <selection sqref="A1:F1"/>
    </sheetView>
  </sheetViews>
  <sheetFormatPr defaultRowHeight="15.75"/>
  <cols>
    <col min="1" max="1" width="3.85546875" style="318" bestFit="1" customWidth="1"/>
    <col min="2" max="2" width="3" style="318" customWidth="1"/>
    <col min="3" max="3" width="55.140625" style="318" bestFit="1" customWidth="1"/>
    <col min="4" max="4" width="7.28515625" style="318" bestFit="1" customWidth="1"/>
    <col min="5" max="5" width="13.7109375" style="317" bestFit="1" customWidth="1"/>
    <col min="6" max="6" width="15.28515625" style="317" bestFit="1" customWidth="1"/>
    <col min="7" max="7" width="9.140625" style="53"/>
    <col min="8" max="9" width="12.28515625" style="53" bestFit="1" customWidth="1"/>
    <col min="10" max="16384" width="9.140625" style="53"/>
  </cols>
  <sheetData>
    <row r="1" spans="1:6">
      <c r="A1" s="496" t="s">
        <v>1057</v>
      </c>
      <c r="B1" s="496"/>
      <c r="C1" s="496"/>
      <c r="D1" s="496"/>
      <c r="E1" s="496"/>
      <c r="F1" s="496"/>
    </row>
    <row r="2" spans="1:6">
      <c r="A2" s="100"/>
      <c r="B2" s="314"/>
      <c r="C2" s="16"/>
      <c r="D2" s="315"/>
      <c r="E2" s="316"/>
    </row>
    <row r="3" spans="1:6">
      <c r="A3" s="510" t="s">
        <v>846</v>
      </c>
      <c r="B3" s="510"/>
      <c r="C3" s="510"/>
      <c r="D3" s="510"/>
      <c r="E3" s="510"/>
      <c r="F3" s="510"/>
    </row>
    <row r="5" spans="1:6" ht="16.5" thickBot="1">
      <c r="F5" s="319" t="s">
        <v>116</v>
      </c>
    </row>
    <row r="6" spans="1:6" ht="16.5" thickBot="1">
      <c r="A6" s="320"/>
      <c r="B6" s="321"/>
      <c r="C6" s="321" t="s">
        <v>0</v>
      </c>
      <c r="D6" s="322" t="s">
        <v>1</v>
      </c>
      <c r="E6" s="323" t="s">
        <v>2</v>
      </c>
      <c r="F6" s="324" t="s">
        <v>3</v>
      </c>
    </row>
    <row r="7" spans="1:6" ht="32.25" thickBot="1">
      <c r="A7" s="325"/>
      <c r="B7" s="326"/>
      <c r="C7" s="327" t="s">
        <v>906</v>
      </c>
      <c r="D7" s="328" t="s">
        <v>907</v>
      </c>
      <c r="E7" s="329" t="s">
        <v>559</v>
      </c>
      <c r="F7" s="330" t="s">
        <v>908</v>
      </c>
    </row>
    <row r="8" spans="1:6">
      <c r="A8" s="331" t="s">
        <v>11</v>
      </c>
      <c r="B8" s="508" t="s">
        <v>909</v>
      </c>
      <c r="C8" s="509"/>
      <c r="D8" s="332"/>
      <c r="E8" s="333"/>
      <c r="F8" s="334"/>
    </row>
    <row r="9" spans="1:6" ht="47.25">
      <c r="A9" s="331" t="s">
        <v>12</v>
      </c>
      <c r="B9" s="335"/>
      <c r="C9" s="336" t="s">
        <v>910</v>
      </c>
      <c r="D9" s="332"/>
      <c r="E9" s="333"/>
      <c r="F9" s="334"/>
    </row>
    <row r="10" spans="1:6">
      <c r="A10" s="331" t="s">
        <v>13</v>
      </c>
      <c r="B10" s="335"/>
      <c r="C10" s="335" t="s">
        <v>911</v>
      </c>
      <c r="D10" s="332" t="s">
        <v>912</v>
      </c>
      <c r="E10" s="333">
        <v>10887000</v>
      </c>
      <c r="F10" s="334">
        <v>10887000</v>
      </c>
    </row>
    <row r="11" spans="1:6">
      <c r="A11" s="331" t="s">
        <v>14</v>
      </c>
      <c r="B11" s="335"/>
      <c r="C11" s="335" t="s">
        <v>913</v>
      </c>
      <c r="D11" s="332"/>
      <c r="E11" s="333">
        <v>153675054</v>
      </c>
      <c r="F11" s="334">
        <v>85550401</v>
      </c>
    </row>
    <row r="12" spans="1:6">
      <c r="A12" s="331" t="s">
        <v>15</v>
      </c>
      <c r="B12" s="335"/>
      <c r="C12" s="335" t="s">
        <v>997</v>
      </c>
      <c r="D12" s="332"/>
      <c r="E12" s="333">
        <v>18388750</v>
      </c>
      <c r="F12" s="334">
        <v>10970676</v>
      </c>
    </row>
    <row r="13" spans="1:6">
      <c r="A13" s="331" t="s">
        <v>16</v>
      </c>
      <c r="B13" s="335"/>
      <c r="C13" s="335" t="s">
        <v>998</v>
      </c>
      <c r="D13" s="332"/>
      <c r="E13" s="333">
        <v>8291000</v>
      </c>
      <c r="F13" s="334">
        <v>3968739</v>
      </c>
    </row>
    <row r="14" spans="1:6">
      <c r="A14" s="331" t="s">
        <v>17</v>
      </c>
      <c r="B14" s="335"/>
      <c r="C14" s="335" t="s">
        <v>999</v>
      </c>
      <c r="D14" s="332">
        <v>219</v>
      </c>
      <c r="E14" s="333">
        <v>152000</v>
      </c>
      <c r="F14" s="334">
        <v>46185</v>
      </c>
    </row>
    <row r="15" spans="1:6">
      <c r="A15" s="331" t="s">
        <v>19</v>
      </c>
      <c r="B15" s="335"/>
      <c r="C15" s="335" t="s">
        <v>1000</v>
      </c>
      <c r="D15" s="337">
        <v>7</v>
      </c>
      <c r="E15" s="333">
        <v>493000</v>
      </c>
      <c r="F15" s="334">
        <v>119467</v>
      </c>
    </row>
    <row r="16" spans="1:6">
      <c r="A16" s="331" t="s">
        <v>18</v>
      </c>
      <c r="B16" s="335"/>
      <c r="C16" s="335" t="s">
        <v>1001</v>
      </c>
      <c r="D16" s="337">
        <v>224</v>
      </c>
      <c r="E16" s="333">
        <v>537000</v>
      </c>
      <c r="F16" s="334">
        <v>194561</v>
      </c>
    </row>
    <row r="17" spans="1:9">
      <c r="A17" s="331" t="s">
        <v>20</v>
      </c>
      <c r="B17" s="335"/>
      <c r="C17" s="335" t="s">
        <v>1002</v>
      </c>
      <c r="D17" s="337" t="s">
        <v>748</v>
      </c>
      <c r="E17" s="333">
        <v>50000</v>
      </c>
      <c r="F17" s="334">
        <v>23938</v>
      </c>
    </row>
    <row r="18" spans="1:9">
      <c r="A18" s="331" t="s">
        <v>21</v>
      </c>
      <c r="B18" s="335"/>
      <c r="C18" s="335" t="s">
        <v>1003</v>
      </c>
      <c r="D18" s="337" t="s">
        <v>749</v>
      </c>
      <c r="E18" s="333">
        <v>4150000</v>
      </c>
      <c r="F18" s="334">
        <v>1985513</v>
      </c>
    </row>
    <row r="19" spans="1:9">
      <c r="A19" s="331" t="s">
        <v>22</v>
      </c>
      <c r="B19" s="335"/>
      <c r="C19" s="335" t="s">
        <v>1015</v>
      </c>
      <c r="D19" s="337" t="s">
        <v>748</v>
      </c>
      <c r="E19" s="333">
        <v>550000</v>
      </c>
      <c r="F19" s="334">
        <v>263162</v>
      </c>
    </row>
    <row r="20" spans="1:9">
      <c r="A20" s="331" t="s">
        <v>23</v>
      </c>
      <c r="B20" s="335"/>
      <c r="C20" s="335" t="s">
        <v>1016</v>
      </c>
      <c r="D20" s="337" t="s">
        <v>628</v>
      </c>
      <c r="E20" s="333">
        <v>2902624</v>
      </c>
      <c r="F20" s="334">
        <v>1486289</v>
      </c>
    </row>
    <row r="21" spans="1:9">
      <c r="A21" s="331" t="s">
        <v>24</v>
      </c>
      <c r="B21" s="335"/>
      <c r="C21" s="335" t="s">
        <v>1017</v>
      </c>
      <c r="D21" s="337" t="s">
        <v>797</v>
      </c>
      <c r="E21" s="333">
        <v>4919637</v>
      </c>
      <c r="F21" s="334">
        <v>2834939</v>
      </c>
    </row>
    <row r="22" spans="1:9">
      <c r="A22" s="331" t="s">
        <v>25</v>
      </c>
      <c r="B22" s="335"/>
      <c r="C22" s="335" t="s">
        <v>1018</v>
      </c>
      <c r="D22" s="337">
        <v>217</v>
      </c>
      <c r="E22" s="333">
        <v>112500</v>
      </c>
      <c r="F22" s="334">
        <v>87996</v>
      </c>
    </row>
    <row r="23" spans="1:9">
      <c r="A23" s="331" t="s">
        <v>26</v>
      </c>
      <c r="B23" s="335"/>
      <c r="C23" s="335" t="s">
        <v>1019</v>
      </c>
      <c r="D23" s="337" t="s">
        <v>748</v>
      </c>
      <c r="E23" s="333">
        <v>187000</v>
      </c>
      <c r="F23" s="334">
        <v>83585</v>
      </c>
      <c r="H23" s="309"/>
    </row>
    <row r="24" spans="1:9" ht="16.5" thickBot="1">
      <c r="A24" s="331" t="s">
        <v>27</v>
      </c>
      <c r="B24" s="335"/>
      <c r="C24" s="335" t="s">
        <v>1020</v>
      </c>
      <c r="D24" s="337"/>
      <c r="E24" s="333">
        <v>384648</v>
      </c>
      <c r="F24" s="334">
        <v>0</v>
      </c>
    </row>
    <row r="25" spans="1:9" ht="16.5" thickBot="1">
      <c r="A25" s="331" t="s">
        <v>28</v>
      </c>
      <c r="B25" s="338"/>
      <c r="C25" s="338" t="s">
        <v>1004</v>
      </c>
      <c r="D25" s="339"/>
      <c r="E25" s="340">
        <f>SUM(E10:E24)</f>
        <v>205680213</v>
      </c>
      <c r="F25" s="341">
        <f>SUM(F10:F24)</f>
        <v>118502451</v>
      </c>
      <c r="H25" s="309"/>
      <c r="I25" s="309"/>
    </row>
    <row r="26" spans="1:9" ht="48" thickBot="1">
      <c r="A26" s="331" t="s">
        <v>29</v>
      </c>
      <c r="B26" s="342"/>
      <c r="C26" s="343" t="s">
        <v>1005</v>
      </c>
      <c r="D26" s="344"/>
      <c r="E26" s="345">
        <f>SUM(E25)</f>
        <v>205680213</v>
      </c>
      <c r="F26" s="346">
        <f>SUM(F25)</f>
        <v>118502451</v>
      </c>
      <c r="H26" s="309"/>
    </row>
    <row r="27" spans="1:9">
      <c r="A27" s="331" t="s">
        <v>30</v>
      </c>
      <c r="B27" s="335"/>
      <c r="C27" s="335" t="s">
        <v>914</v>
      </c>
      <c r="D27" s="332"/>
      <c r="E27" s="333"/>
      <c r="F27" s="334"/>
    </row>
    <row r="28" spans="1:9">
      <c r="A28" s="331" t="s">
        <v>31</v>
      </c>
      <c r="B28" s="335"/>
      <c r="C28" s="335" t="s">
        <v>915</v>
      </c>
      <c r="D28" s="332"/>
      <c r="E28" s="333">
        <v>1388935</v>
      </c>
      <c r="F28" s="334">
        <v>1388935</v>
      </c>
    </row>
    <row r="29" spans="1:9">
      <c r="A29" s="331" t="s">
        <v>32</v>
      </c>
      <c r="B29" s="335"/>
      <c r="C29" s="335" t="s">
        <v>1007</v>
      </c>
      <c r="D29" s="337" t="s">
        <v>795</v>
      </c>
      <c r="E29" s="333">
        <v>28482391</v>
      </c>
      <c r="F29" s="334">
        <v>25443921</v>
      </c>
    </row>
    <row r="30" spans="1:9">
      <c r="A30" s="331" t="s">
        <v>33</v>
      </c>
      <c r="B30" s="335"/>
      <c r="C30" s="335" t="s">
        <v>1008</v>
      </c>
      <c r="D30" s="337" t="s">
        <v>750</v>
      </c>
      <c r="E30" s="333">
        <v>23202445</v>
      </c>
      <c r="F30" s="334">
        <v>15393674</v>
      </c>
    </row>
    <row r="31" spans="1:9">
      <c r="A31" s="331" t="s">
        <v>34</v>
      </c>
      <c r="B31" s="335"/>
      <c r="C31" s="335" t="s">
        <v>1006</v>
      </c>
      <c r="D31" s="337" t="s">
        <v>599</v>
      </c>
      <c r="E31" s="333">
        <v>1542137</v>
      </c>
      <c r="F31" s="334">
        <v>1324161</v>
      </c>
    </row>
    <row r="32" spans="1:9">
      <c r="A32" s="331" t="s">
        <v>35</v>
      </c>
      <c r="B32" s="335"/>
      <c r="C32" s="335" t="s">
        <v>916</v>
      </c>
      <c r="D32" s="337" t="s">
        <v>599</v>
      </c>
      <c r="E32" s="333">
        <v>718484</v>
      </c>
      <c r="F32" s="334">
        <v>269352</v>
      </c>
    </row>
    <row r="33" spans="1:6">
      <c r="A33" s="331" t="s">
        <v>36</v>
      </c>
      <c r="B33" s="335"/>
      <c r="C33" s="335" t="s">
        <v>917</v>
      </c>
      <c r="D33" s="337" t="s">
        <v>918</v>
      </c>
      <c r="E33" s="333">
        <v>1130252</v>
      </c>
      <c r="F33" s="334">
        <v>746680</v>
      </c>
    </row>
    <row r="34" spans="1:6">
      <c r="A34" s="331" t="s">
        <v>37</v>
      </c>
      <c r="B34" s="335"/>
      <c r="C34" s="335" t="s">
        <v>1009</v>
      </c>
      <c r="D34" s="337"/>
      <c r="E34" s="333">
        <v>135000</v>
      </c>
      <c r="F34" s="334">
        <v>26996</v>
      </c>
    </row>
    <row r="35" spans="1:6">
      <c r="A35" s="331" t="s">
        <v>38</v>
      </c>
      <c r="B35" s="335"/>
      <c r="C35" s="335" t="s">
        <v>1010</v>
      </c>
      <c r="D35" s="337" t="s">
        <v>751</v>
      </c>
      <c r="E35" s="333">
        <v>9031635</v>
      </c>
      <c r="F35" s="334">
        <v>7655691</v>
      </c>
    </row>
    <row r="36" spans="1:6">
      <c r="A36" s="331" t="s">
        <v>39</v>
      </c>
      <c r="B36" s="335"/>
      <c r="C36" s="335" t="s">
        <v>1011</v>
      </c>
      <c r="D36" s="337" t="s">
        <v>795</v>
      </c>
      <c r="E36" s="333">
        <v>150000</v>
      </c>
      <c r="F36" s="334">
        <v>71782</v>
      </c>
    </row>
    <row r="37" spans="1:6">
      <c r="A37" s="331" t="s">
        <v>40</v>
      </c>
      <c r="B37" s="335"/>
      <c r="C37" s="335" t="s">
        <v>1014</v>
      </c>
      <c r="D37" s="337" t="s">
        <v>795</v>
      </c>
      <c r="E37" s="333">
        <v>496720</v>
      </c>
      <c r="F37" s="334">
        <v>375769</v>
      </c>
    </row>
    <row r="38" spans="1:6">
      <c r="A38" s="331" t="s">
        <v>41</v>
      </c>
      <c r="B38" s="335"/>
      <c r="C38" s="335" t="s">
        <v>1013</v>
      </c>
      <c r="D38" s="337" t="s">
        <v>750</v>
      </c>
      <c r="E38" s="333">
        <v>25000</v>
      </c>
      <c r="F38" s="334">
        <v>0</v>
      </c>
    </row>
    <row r="39" spans="1:6" ht="16.5" thickBot="1">
      <c r="A39" s="331" t="s">
        <v>42</v>
      </c>
      <c r="B39" s="347"/>
      <c r="C39" s="347" t="s">
        <v>1012</v>
      </c>
      <c r="D39" s="348"/>
      <c r="E39" s="349">
        <f>SUM(E28:E38)</f>
        <v>66302999</v>
      </c>
      <c r="F39" s="350">
        <f>SUM(F28:F38)</f>
        <v>52696961</v>
      </c>
    </row>
    <row r="40" spans="1:6">
      <c r="A40" s="331" t="s">
        <v>56</v>
      </c>
      <c r="B40" s="335"/>
      <c r="C40" s="335" t="s">
        <v>1021</v>
      </c>
      <c r="D40" s="332"/>
      <c r="E40" s="333">
        <v>15416669</v>
      </c>
      <c r="F40" s="334">
        <v>12644647</v>
      </c>
    </row>
    <row r="41" spans="1:6">
      <c r="A41" s="331" t="s">
        <v>57</v>
      </c>
      <c r="B41" s="393"/>
      <c r="C41" s="393" t="s">
        <v>1022</v>
      </c>
      <c r="D41" s="332"/>
      <c r="E41" s="333">
        <v>64888</v>
      </c>
      <c r="F41" s="334">
        <v>13627</v>
      </c>
    </row>
    <row r="42" spans="1:6" ht="16.5" thickBot="1">
      <c r="A42" s="331" t="s">
        <v>58</v>
      </c>
      <c r="B42" s="394"/>
      <c r="C42" s="393" t="s">
        <v>1023</v>
      </c>
      <c r="D42" s="344"/>
      <c r="E42" s="395">
        <v>2227</v>
      </c>
      <c r="F42" s="396">
        <v>2227</v>
      </c>
    </row>
    <row r="43" spans="1:6" ht="16.5" thickBot="1">
      <c r="A43" s="331" t="s">
        <v>59</v>
      </c>
      <c r="B43" s="342"/>
      <c r="C43" s="397" t="s">
        <v>1024</v>
      </c>
      <c r="D43" s="344"/>
      <c r="E43" s="349">
        <f>SUM(E40:E42)</f>
        <v>15483784</v>
      </c>
      <c r="F43" s="350">
        <f>SUM(F40:F42)</f>
        <v>12660501</v>
      </c>
    </row>
    <row r="44" spans="1:6" ht="32.25" thickBot="1">
      <c r="A44" s="331" t="s">
        <v>60</v>
      </c>
      <c r="B44" s="347"/>
      <c r="C44" s="343" t="s">
        <v>1025</v>
      </c>
      <c r="D44" s="344"/>
      <c r="E44" s="345">
        <f>SUM(E43,E39)</f>
        <v>81786783</v>
      </c>
      <c r="F44" s="346">
        <f>SUM(F43,F39)</f>
        <v>65357462</v>
      </c>
    </row>
    <row r="45" spans="1:6" ht="16.5" thickBot="1">
      <c r="A45" s="331" t="s">
        <v>61</v>
      </c>
      <c r="B45" s="506" t="s">
        <v>919</v>
      </c>
      <c r="C45" s="507"/>
      <c r="D45" s="351"/>
      <c r="E45" s="345">
        <f>SUM(E44,E26)</f>
        <v>287466996</v>
      </c>
      <c r="F45" s="346">
        <f>SUM(F44,F26)</f>
        <v>183859913</v>
      </c>
    </row>
    <row r="46" spans="1:6">
      <c r="A46" s="331" t="s">
        <v>85</v>
      </c>
      <c r="B46" s="508" t="s">
        <v>920</v>
      </c>
      <c r="C46" s="509"/>
      <c r="D46" s="352"/>
      <c r="E46" s="353"/>
      <c r="F46" s="354"/>
    </row>
    <row r="47" spans="1:6">
      <c r="A47" s="331" t="s">
        <v>86</v>
      </c>
      <c r="B47" s="335"/>
      <c r="C47" s="335" t="s">
        <v>911</v>
      </c>
      <c r="D47" s="332"/>
      <c r="E47" s="333">
        <v>33794011</v>
      </c>
      <c r="F47" s="334">
        <v>33794011</v>
      </c>
    </row>
    <row r="48" spans="1:6" ht="16.5" thickBot="1">
      <c r="A48" s="331" t="s">
        <v>87</v>
      </c>
      <c r="B48" s="347"/>
      <c r="C48" s="347" t="s">
        <v>1027</v>
      </c>
      <c r="D48" s="348"/>
      <c r="E48" s="349">
        <f>SUM(E47)</f>
        <v>33794011</v>
      </c>
      <c r="F48" s="350">
        <f>SUM(F47:F47)</f>
        <v>33794011</v>
      </c>
    </row>
    <row r="49" spans="1:6">
      <c r="A49" s="331" t="s">
        <v>88</v>
      </c>
      <c r="B49" s="398"/>
      <c r="C49" s="335" t="s">
        <v>1028</v>
      </c>
      <c r="D49" s="332"/>
      <c r="E49" s="333">
        <v>2551276</v>
      </c>
      <c r="F49" s="334">
        <v>1771747</v>
      </c>
    </row>
    <row r="50" spans="1:6">
      <c r="A50" s="331" t="s">
        <v>89</v>
      </c>
      <c r="B50" s="398"/>
      <c r="C50" s="335" t="s">
        <v>1029</v>
      </c>
      <c r="D50" s="332"/>
      <c r="E50" s="333">
        <v>32528262</v>
      </c>
      <c r="F50" s="334">
        <v>2750089</v>
      </c>
    </row>
    <row r="51" spans="1:6" ht="16.5" thickBot="1">
      <c r="A51" s="331" t="s">
        <v>90</v>
      </c>
      <c r="B51" s="347"/>
      <c r="C51" s="399" t="s">
        <v>1030</v>
      </c>
      <c r="D51" s="344"/>
      <c r="E51" s="395">
        <v>2694000</v>
      </c>
      <c r="F51" s="396">
        <v>2694000</v>
      </c>
    </row>
    <row r="52" spans="1:6" ht="32.25" thickBot="1">
      <c r="A52" s="331" t="s">
        <v>91</v>
      </c>
      <c r="B52" s="338"/>
      <c r="C52" s="347" t="s">
        <v>1031</v>
      </c>
      <c r="D52" s="348"/>
      <c r="E52" s="349">
        <f>SUM(E49:E51)</f>
        <v>37773538</v>
      </c>
      <c r="F52" s="350">
        <f>SUM(F49:F51)</f>
        <v>7215836</v>
      </c>
    </row>
    <row r="53" spans="1:6" ht="16.5" thickBot="1">
      <c r="A53" s="331" t="s">
        <v>92</v>
      </c>
      <c r="B53" s="335"/>
      <c r="C53" s="335" t="s">
        <v>1032</v>
      </c>
      <c r="D53" s="332"/>
      <c r="E53" s="333">
        <v>750000</v>
      </c>
      <c r="F53" s="334">
        <v>750000</v>
      </c>
    </row>
    <row r="54" spans="1:6" ht="16.5" thickBot="1">
      <c r="A54" s="331" t="s">
        <v>93</v>
      </c>
      <c r="B54" s="400"/>
      <c r="C54" s="400" t="s">
        <v>1033</v>
      </c>
      <c r="D54" s="401"/>
      <c r="E54" s="402">
        <f>SUM(E53)</f>
        <v>750000</v>
      </c>
      <c r="F54" s="403">
        <f>SUM(F53)</f>
        <v>750000</v>
      </c>
    </row>
    <row r="55" spans="1:6" ht="16.5" thickBot="1">
      <c r="A55" s="331" t="s">
        <v>94</v>
      </c>
      <c r="B55" s="342"/>
      <c r="C55" s="347" t="s">
        <v>1034</v>
      </c>
      <c r="D55" s="344"/>
      <c r="E55" s="349">
        <f>SUM(E54)</f>
        <v>750000</v>
      </c>
      <c r="F55" s="350">
        <f>SUM(F54)</f>
        <v>750000</v>
      </c>
    </row>
    <row r="56" spans="1:6">
      <c r="A56" s="331" t="s">
        <v>95</v>
      </c>
      <c r="B56" s="335"/>
      <c r="C56" s="335" t="s">
        <v>1035</v>
      </c>
      <c r="D56" s="332"/>
      <c r="E56" s="333"/>
      <c r="F56" s="334">
        <v>17309331</v>
      </c>
    </row>
    <row r="57" spans="1:6">
      <c r="A57" s="331" t="s">
        <v>96</v>
      </c>
      <c r="B57" s="335"/>
      <c r="C57" s="335" t="s">
        <v>1036</v>
      </c>
      <c r="D57" s="332"/>
      <c r="E57" s="333"/>
      <c r="F57" s="334">
        <v>8794172</v>
      </c>
    </row>
    <row r="58" spans="1:6">
      <c r="A58" s="331" t="s">
        <v>97</v>
      </c>
      <c r="B58" s="335"/>
      <c r="C58" s="335" t="s">
        <v>1037</v>
      </c>
      <c r="D58" s="332"/>
      <c r="E58" s="333"/>
      <c r="F58" s="334">
        <v>2933283</v>
      </c>
    </row>
    <row r="59" spans="1:6" ht="16.5" thickBot="1">
      <c r="A59" s="331" t="s">
        <v>98</v>
      </c>
      <c r="B59" s="342"/>
      <c r="C59" s="342" t="s">
        <v>1038</v>
      </c>
      <c r="D59" s="344"/>
      <c r="E59" s="395"/>
      <c r="F59" s="396">
        <v>0</v>
      </c>
    </row>
    <row r="60" spans="1:6" ht="16.5" thickBot="1">
      <c r="A60" s="331" t="s">
        <v>99</v>
      </c>
      <c r="B60" s="347"/>
      <c r="C60" s="347" t="s">
        <v>1039</v>
      </c>
      <c r="D60" s="348"/>
      <c r="E60" s="349" t="s">
        <v>912</v>
      </c>
      <c r="F60" s="350">
        <f>SUM(F56:F59)</f>
        <v>29036786</v>
      </c>
    </row>
    <row r="61" spans="1:6" ht="16.5" thickBot="1">
      <c r="A61" s="331" t="s">
        <v>100</v>
      </c>
      <c r="B61" s="506" t="s">
        <v>1040</v>
      </c>
      <c r="C61" s="507"/>
      <c r="D61" s="348"/>
      <c r="E61" s="345">
        <f>SUM(E48,E52,E55)</f>
        <v>72317549</v>
      </c>
      <c r="F61" s="346">
        <f>SUM(F48,F52,F55,F60)</f>
        <v>70796633</v>
      </c>
    </row>
    <row r="62" spans="1:6" ht="16.5" thickBot="1">
      <c r="A62" s="331" t="s">
        <v>101</v>
      </c>
      <c r="B62" s="506" t="s">
        <v>921</v>
      </c>
      <c r="C62" s="507"/>
      <c r="D62" s="351"/>
      <c r="E62" s="345">
        <f>SUM(E61,E45)</f>
        <v>359784545</v>
      </c>
      <c r="F62" s="346">
        <f>SUM(F61,F45)</f>
        <v>254656546</v>
      </c>
    </row>
    <row r="63" spans="1:6">
      <c r="A63" s="331" t="s">
        <v>459</v>
      </c>
      <c r="B63" s="508" t="s">
        <v>1026</v>
      </c>
      <c r="C63" s="509"/>
      <c r="D63" s="332"/>
      <c r="E63" s="333"/>
      <c r="F63" s="334"/>
    </row>
    <row r="64" spans="1:6">
      <c r="A64" s="331" t="s">
        <v>460</v>
      </c>
      <c r="B64" s="335"/>
      <c r="C64" s="336" t="s">
        <v>922</v>
      </c>
      <c r="D64" s="332"/>
      <c r="E64" s="333"/>
      <c r="F64" s="334"/>
    </row>
    <row r="65" spans="1:6">
      <c r="A65" s="331" t="s">
        <v>461</v>
      </c>
      <c r="B65" s="335"/>
      <c r="C65" s="335" t="s">
        <v>923</v>
      </c>
      <c r="D65" s="332"/>
      <c r="E65" s="333"/>
      <c r="F65" s="334">
        <v>0</v>
      </c>
    </row>
    <row r="66" spans="1:6" ht="31.5">
      <c r="A66" s="331" t="s">
        <v>462</v>
      </c>
      <c r="B66" s="335"/>
      <c r="C66" s="335" t="s">
        <v>924</v>
      </c>
      <c r="D66" s="332"/>
      <c r="E66" s="333"/>
      <c r="F66" s="334">
        <v>1153267</v>
      </c>
    </row>
    <row r="67" spans="1:6">
      <c r="A67" s="331" t="s">
        <v>463</v>
      </c>
      <c r="B67" s="335"/>
      <c r="C67" s="335" t="s">
        <v>925</v>
      </c>
      <c r="D67" s="332"/>
      <c r="E67" s="333"/>
      <c r="F67" s="334">
        <v>1405243</v>
      </c>
    </row>
    <row r="68" spans="1:6">
      <c r="A68" s="331" t="s">
        <v>464</v>
      </c>
      <c r="B68" s="335"/>
      <c r="C68" s="335" t="s">
        <v>926</v>
      </c>
      <c r="D68" s="332"/>
      <c r="E68" s="333"/>
      <c r="F68" s="334">
        <v>86899</v>
      </c>
    </row>
    <row r="69" spans="1:6">
      <c r="A69" s="331" t="s">
        <v>465</v>
      </c>
      <c r="B69" s="335"/>
      <c r="C69" s="335" t="s">
        <v>927</v>
      </c>
      <c r="D69" s="332"/>
      <c r="E69" s="333"/>
      <c r="F69" s="334">
        <v>5984</v>
      </c>
    </row>
    <row r="70" spans="1:6">
      <c r="A70" s="331" t="s">
        <v>466</v>
      </c>
      <c r="B70" s="335"/>
      <c r="C70" s="335" t="s">
        <v>992</v>
      </c>
      <c r="D70" s="332"/>
      <c r="E70" s="333"/>
      <c r="F70" s="334">
        <v>165000</v>
      </c>
    </row>
    <row r="71" spans="1:6">
      <c r="A71" s="331" t="s">
        <v>467</v>
      </c>
      <c r="B71" s="335"/>
      <c r="C71" s="335" t="s">
        <v>993</v>
      </c>
      <c r="D71" s="332"/>
      <c r="E71" s="333"/>
      <c r="F71" s="334">
        <v>32500</v>
      </c>
    </row>
    <row r="72" spans="1:6" ht="32.25" thickBot="1">
      <c r="A72" s="331" t="s">
        <v>468</v>
      </c>
      <c r="B72" s="404"/>
      <c r="C72" s="335" t="s">
        <v>994</v>
      </c>
      <c r="D72" s="332"/>
      <c r="E72" s="355"/>
      <c r="F72" s="405">
        <v>0</v>
      </c>
    </row>
    <row r="73" spans="1:6" ht="16.5" thickBot="1">
      <c r="A73" s="331" t="s">
        <v>469</v>
      </c>
      <c r="B73" s="338"/>
      <c r="C73" s="406" t="s">
        <v>995</v>
      </c>
      <c r="D73" s="339"/>
      <c r="E73" s="340"/>
      <c r="F73" s="407">
        <f>SUM(F65:F72)</f>
        <v>2848893</v>
      </c>
    </row>
    <row r="74" spans="1:6" ht="16.5" thickBot="1">
      <c r="A74" s="325" t="s">
        <v>470</v>
      </c>
      <c r="B74" s="506" t="s">
        <v>996</v>
      </c>
      <c r="C74" s="507"/>
      <c r="D74" s="348"/>
      <c r="E74" s="349"/>
      <c r="F74" s="346">
        <f>SUM(F73)</f>
        <v>2848893</v>
      </c>
    </row>
  </sheetData>
  <mergeCells count="9">
    <mergeCell ref="B62:C62"/>
    <mergeCell ref="B63:C63"/>
    <mergeCell ref="B74:C74"/>
    <mergeCell ref="A1:F1"/>
    <mergeCell ref="A3:F3"/>
    <mergeCell ref="B8:C8"/>
    <mergeCell ref="B45:C45"/>
    <mergeCell ref="B46:C46"/>
    <mergeCell ref="B61:C61"/>
  </mergeCells>
  <pageMargins left="0.7" right="0.7" top="0.75" bottom="0.75" header="0.3" footer="0.3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67"/>
  <sheetViews>
    <sheetView tabSelected="1" workbookViewId="0">
      <selection sqref="A1:E1"/>
    </sheetView>
  </sheetViews>
  <sheetFormatPr defaultRowHeight="15.75"/>
  <cols>
    <col min="1" max="1" width="3.140625" style="11" bestFit="1" customWidth="1"/>
    <col min="2" max="2" width="49.85546875" style="11" bestFit="1" customWidth="1"/>
    <col min="3" max="3" width="5.28515625" style="11" bestFit="1" customWidth="1"/>
    <col min="4" max="4" width="12.42578125" style="11" bestFit="1" customWidth="1"/>
    <col min="5" max="5" width="18.28515625" style="11" bestFit="1" customWidth="1"/>
    <col min="6" max="16384" width="9.140625" style="408"/>
  </cols>
  <sheetData>
    <row r="1" spans="1:5">
      <c r="A1" s="496" t="s">
        <v>1058</v>
      </c>
      <c r="B1" s="496"/>
      <c r="C1" s="496"/>
      <c r="D1" s="496"/>
      <c r="E1" s="496"/>
    </row>
    <row r="2" spans="1:5">
      <c r="A2" s="100"/>
      <c r="B2" s="314"/>
      <c r="C2" s="315"/>
      <c r="D2" s="16"/>
    </row>
    <row r="3" spans="1:5" ht="15" customHeight="1">
      <c r="A3" s="510" t="s">
        <v>928</v>
      </c>
      <c r="B3" s="510"/>
      <c r="C3" s="510"/>
      <c r="D3" s="510"/>
      <c r="E3" s="510"/>
    </row>
    <row r="4" spans="1:5">
      <c r="A4" s="392"/>
      <c r="B4" s="392"/>
      <c r="C4" s="392"/>
      <c r="D4" s="392"/>
    </row>
    <row r="5" spans="1:5" ht="16.5" thickBot="1">
      <c r="D5" s="511" t="s">
        <v>116</v>
      </c>
      <c r="E5" s="511"/>
    </row>
    <row r="6" spans="1:5" ht="16.5" thickBot="1">
      <c r="A6" s="409" t="s">
        <v>0</v>
      </c>
      <c r="B6" s="410" t="s">
        <v>1</v>
      </c>
      <c r="C6" s="411" t="s">
        <v>2</v>
      </c>
      <c r="D6" s="411" t="s">
        <v>3</v>
      </c>
      <c r="E6" s="412" t="s">
        <v>4</v>
      </c>
    </row>
    <row r="7" spans="1:5">
      <c r="A7" s="512"/>
      <c r="B7" s="413"/>
      <c r="C7" s="514" t="s">
        <v>907</v>
      </c>
      <c r="D7" s="514" t="s">
        <v>559</v>
      </c>
      <c r="E7" s="516" t="s">
        <v>908</v>
      </c>
    </row>
    <row r="8" spans="1:5" ht="15.75" customHeight="1" thickBot="1">
      <c r="A8" s="513"/>
      <c r="B8" s="414" t="s">
        <v>906</v>
      </c>
      <c r="C8" s="515"/>
      <c r="D8" s="515"/>
      <c r="E8" s="517"/>
    </row>
    <row r="9" spans="1:5">
      <c r="A9" s="415" t="s">
        <v>11</v>
      </c>
      <c r="B9" s="416" t="s">
        <v>929</v>
      </c>
      <c r="C9" s="417"/>
      <c r="D9" s="418"/>
      <c r="E9" s="419"/>
    </row>
    <row r="10" spans="1:5" ht="15" customHeight="1">
      <c r="A10" s="415" t="s">
        <v>12</v>
      </c>
      <c r="B10" s="420" t="s">
        <v>910</v>
      </c>
      <c r="C10" s="421"/>
      <c r="D10" s="422">
        <v>0</v>
      </c>
      <c r="E10" s="423">
        <v>0</v>
      </c>
    </row>
    <row r="11" spans="1:5" ht="16.5" thickBot="1">
      <c r="A11" s="415" t="s">
        <v>13</v>
      </c>
      <c r="B11" s="424" t="s">
        <v>930</v>
      </c>
      <c r="C11" s="421"/>
      <c r="D11" s="422">
        <v>0</v>
      </c>
      <c r="E11" s="423">
        <v>0</v>
      </c>
    </row>
    <row r="12" spans="1:5" ht="16.5" thickBot="1">
      <c r="A12" s="415" t="s">
        <v>14</v>
      </c>
      <c r="B12" s="425" t="s">
        <v>1042</v>
      </c>
      <c r="C12" s="426"/>
      <c r="D12" s="427">
        <v>0</v>
      </c>
      <c r="E12" s="428">
        <v>0</v>
      </c>
    </row>
    <row r="13" spans="1:5">
      <c r="A13" s="415" t="s">
        <v>15</v>
      </c>
      <c r="B13" s="416" t="s">
        <v>931</v>
      </c>
      <c r="C13" s="429"/>
      <c r="D13" s="422"/>
      <c r="E13" s="430"/>
    </row>
    <row r="14" spans="1:5">
      <c r="A14" s="415" t="s">
        <v>16</v>
      </c>
      <c r="B14" s="335" t="s">
        <v>937</v>
      </c>
      <c r="C14" s="356"/>
      <c r="D14" s="355">
        <v>618132</v>
      </c>
      <c r="E14" s="334">
        <v>0</v>
      </c>
    </row>
    <row r="15" spans="1:5" ht="16.5" thickBot="1">
      <c r="A15" s="415" t="s">
        <v>17</v>
      </c>
      <c r="B15" s="347" t="s">
        <v>938</v>
      </c>
      <c r="C15" s="357"/>
      <c r="D15" s="358">
        <f>SUM(D14)</f>
        <v>618132</v>
      </c>
      <c r="E15" s="350">
        <f>SUM(E14)</f>
        <v>0</v>
      </c>
    </row>
    <row r="16" spans="1:5">
      <c r="A16" s="415" t="s">
        <v>20</v>
      </c>
      <c r="B16" s="431" t="s">
        <v>932</v>
      </c>
      <c r="C16" s="421"/>
      <c r="D16" s="432"/>
      <c r="E16" s="423">
        <v>83696</v>
      </c>
    </row>
    <row r="17" spans="1:5" ht="16.5" thickBot="1">
      <c r="A17" s="415" t="s">
        <v>21</v>
      </c>
      <c r="B17" s="433" t="s">
        <v>933</v>
      </c>
      <c r="C17" s="421"/>
      <c r="D17" s="432"/>
      <c r="E17" s="423">
        <v>0</v>
      </c>
    </row>
    <row r="18" spans="1:5" ht="16.5" thickBot="1">
      <c r="A18" s="415" t="s">
        <v>22</v>
      </c>
      <c r="B18" s="434" t="s">
        <v>934</v>
      </c>
      <c r="C18" s="426"/>
      <c r="D18" s="435"/>
      <c r="E18" s="428">
        <f>SUM(E16:E17)</f>
        <v>83696</v>
      </c>
    </row>
    <row r="19" spans="1:5" ht="16.5" thickBot="1">
      <c r="A19" s="415" t="s">
        <v>23</v>
      </c>
      <c r="B19" s="436" t="s">
        <v>921</v>
      </c>
      <c r="C19" s="437"/>
      <c r="D19" s="438"/>
      <c r="E19" s="439">
        <f>SUM(E12,E18)</f>
        <v>83696</v>
      </c>
    </row>
    <row r="20" spans="1:5" ht="17.25" thickTop="1" thickBot="1">
      <c r="A20" s="415" t="s">
        <v>24</v>
      </c>
      <c r="B20" s="440" t="s">
        <v>935</v>
      </c>
      <c r="C20" s="441"/>
      <c r="D20" s="442"/>
      <c r="E20" s="443">
        <v>0</v>
      </c>
    </row>
    <row r="21" spans="1:5" ht="16.5" thickBot="1">
      <c r="A21" s="444" t="s">
        <v>21</v>
      </c>
      <c r="B21" s="425" t="s">
        <v>936</v>
      </c>
      <c r="C21" s="441"/>
      <c r="D21" s="442"/>
      <c r="E21" s="445">
        <v>0</v>
      </c>
    </row>
    <row r="38" spans="1:5" ht="16.5" customHeight="1"/>
    <row r="39" spans="1:5" ht="15.75" customHeight="1"/>
    <row r="48" spans="1:5" s="446" customFormat="1">
      <c r="A48" s="11"/>
      <c r="B48" s="11"/>
      <c r="C48" s="11"/>
      <c r="D48" s="11"/>
      <c r="E48" s="11"/>
    </row>
    <row r="51" spans="1:5" s="446" customFormat="1">
      <c r="A51" s="11"/>
      <c r="B51" s="11"/>
      <c r="C51" s="11"/>
      <c r="D51" s="11"/>
      <c r="E51" s="11"/>
    </row>
    <row r="56" spans="1:5" ht="16.5" customHeight="1"/>
    <row r="57" spans="1:5" ht="16.5" customHeight="1"/>
    <row r="58" spans="1:5" ht="15.75" customHeight="1"/>
    <row r="67" ht="16.5" customHeight="1"/>
  </sheetData>
  <mergeCells count="7">
    <mergeCell ref="A1:E1"/>
    <mergeCell ref="A3:E3"/>
    <mergeCell ref="D5:E5"/>
    <mergeCell ref="A7:A8"/>
    <mergeCell ref="C7:C8"/>
    <mergeCell ref="D7:D8"/>
    <mergeCell ref="E7:E8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</vt:i4>
      </vt:variant>
    </vt:vector>
  </HeadingPairs>
  <TitlesOfParts>
    <vt:vector size="17" baseType="lpstr">
      <vt:lpstr>1.a melléklet</vt:lpstr>
      <vt:lpstr>1.b melléklet</vt:lpstr>
      <vt:lpstr>2.a melléklet</vt:lpstr>
      <vt:lpstr>2.b melléklet</vt:lpstr>
      <vt:lpstr>3. melléklet</vt:lpstr>
      <vt:lpstr>4. melléklet</vt:lpstr>
      <vt:lpstr>5.a melléklet</vt:lpstr>
      <vt:lpstr>5.b melléklet</vt:lpstr>
      <vt:lpstr>6.a melléklet</vt:lpstr>
      <vt:lpstr>6.b melléklet</vt:lpstr>
      <vt:lpstr>7.a melléklet</vt:lpstr>
      <vt:lpstr>7.b melléklet</vt:lpstr>
      <vt:lpstr>8.a melléklet</vt:lpstr>
      <vt:lpstr>8.b melléklet</vt:lpstr>
      <vt:lpstr>9.a melléklet</vt:lpstr>
      <vt:lpstr>9.b melléklet</vt:lpstr>
      <vt:lpstr>'2.a melléklet'!Nyomtatási_terület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2021-05-19T09:40:42Z</cp:lastPrinted>
  <dcterms:created xsi:type="dcterms:W3CDTF">2018-05-08T06:33:56Z</dcterms:created>
  <dcterms:modified xsi:type="dcterms:W3CDTF">2021-05-27T11:16:03Z</dcterms:modified>
</cp:coreProperties>
</file>