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Összevont_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4" i="1" l="1"/>
  <c r="Q44" i="1"/>
  <c r="I44" i="1"/>
  <c r="H44" i="1"/>
  <c r="R43" i="1"/>
  <c r="Q43" i="1"/>
  <c r="I43" i="1"/>
  <c r="H43" i="1"/>
  <c r="R42" i="1"/>
  <c r="Q42" i="1"/>
  <c r="I42" i="1"/>
  <c r="H42" i="1"/>
  <c r="P40" i="1"/>
  <c r="O40" i="1"/>
  <c r="N40" i="1"/>
  <c r="M40" i="1"/>
  <c r="M41" i="1" s="1"/>
  <c r="G40" i="1"/>
  <c r="E40" i="1"/>
  <c r="I40" i="1" s="1"/>
  <c r="D40" i="1"/>
  <c r="R39" i="1"/>
  <c r="Q39" i="1"/>
  <c r="I39" i="1"/>
  <c r="H39" i="1"/>
  <c r="R38" i="1"/>
  <c r="Q38" i="1"/>
  <c r="I38" i="1"/>
  <c r="H38" i="1"/>
  <c r="R37" i="1"/>
  <c r="Q37" i="1"/>
  <c r="I37" i="1"/>
  <c r="H37" i="1"/>
  <c r="R36" i="1"/>
  <c r="Q36" i="1"/>
  <c r="I36" i="1"/>
  <c r="F36" i="1" s="1"/>
  <c r="H36" i="1" s="1"/>
  <c r="R35" i="1"/>
  <c r="Q35" i="1"/>
  <c r="I35" i="1"/>
  <c r="H35" i="1"/>
  <c r="R34" i="1"/>
  <c r="Q34" i="1"/>
  <c r="I34" i="1"/>
  <c r="F34" i="1" s="1"/>
  <c r="H34" i="1" s="1"/>
  <c r="R33" i="1"/>
  <c r="Q33" i="1"/>
  <c r="I33" i="1"/>
  <c r="F33" i="1"/>
  <c r="H33" i="1" s="1"/>
  <c r="R32" i="1"/>
  <c r="Q32" i="1"/>
  <c r="I32" i="1"/>
  <c r="F32" i="1"/>
  <c r="R31" i="1"/>
  <c r="Q31" i="1"/>
  <c r="I31" i="1"/>
  <c r="H31" i="1"/>
  <c r="R30" i="1"/>
  <c r="O30" i="1"/>
  <c r="Q30" i="1" s="1"/>
  <c r="I30" i="1"/>
  <c r="H30" i="1"/>
  <c r="R29" i="1"/>
  <c r="O29" i="1"/>
  <c r="Q29" i="1" s="1"/>
  <c r="I29" i="1"/>
  <c r="F29" i="1"/>
  <c r="H29" i="1" s="1"/>
  <c r="P27" i="1"/>
  <c r="N27" i="1"/>
  <c r="N28" i="1" s="1"/>
  <c r="M27" i="1"/>
  <c r="G27" i="1"/>
  <c r="G28" i="1" s="1"/>
  <c r="G41" i="1" s="1"/>
  <c r="F27" i="1"/>
  <c r="E27" i="1"/>
  <c r="I27" i="1" s="1"/>
  <c r="D27" i="1"/>
  <c r="H27" i="1" s="1"/>
  <c r="R26" i="1"/>
  <c r="Q26" i="1"/>
  <c r="I26" i="1"/>
  <c r="H26" i="1"/>
  <c r="R25" i="1"/>
  <c r="Q25" i="1"/>
  <c r="I25" i="1"/>
  <c r="H25" i="1"/>
  <c r="R24" i="1"/>
  <c r="Q24" i="1"/>
  <c r="I24" i="1"/>
  <c r="H24" i="1"/>
  <c r="R23" i="1"/>
  <c r="O23" i="1" s="1"/>
  <c r="I23" i="1"/>
  <c r="H23" i="1"/>
  <c r="R22" i="1"/>
  <c r="O22" i="1"/>
  <c r="Q22" i="1" s="1"/>
  <c r="I22" i="1"/>
  <c r="H22" i="1"/>
  <c r="P21" i="1"/>
  <c r="P28" i="1" s="1"/>
  <c r="N21" i="1"/>
  <c r="R21" i="1" s="1"/>
  <c r="M21" i="1"/>
  <c r="M28" i="1" s="1"/>
  <c r="G21" i="1"/>
  <c r="D21" i="1"/>
  <c r="D28" i="1" s="1"/>
  <c r="R20" i="1"/>
  <c r="O20" i="1"/>
  <c r="Q20" i="1" s="1"/>
  <c r="I20" i="1"/>
  <c r="H20" i="1"/>
  <c r="R19" i="1"/>
  <c r="O19" i="1"/>
  <c r="Q19" i="1" s="1"/>
  <c r="I19" i="1"/>
  <c r="H19" i="1"/>
  <c r="R18" i="1"/>
  <c r="Q18" i="1"/>
  <c r="I18" i="1"/>
  <c r="H18" i="1"/>
  <c r="R17" i="1"/>
  <c r="Q17" i="1"/>
  <c r="I17" i="1"/>
  <c r="H17" i="1"/>
  <c r="R16" i="1"/>
  <c r="Q16" i="1"/>
  <c r="I16" i="1"/>
  <c r="H16" i="1"/>
  <c r="R15" i="1"/>
  <c r="Q15" i="1"/>
  <c r="I15" i="1"/>
  <c r="H15" i="1"/>
  <c r="R14" i="1"/>
  <c r="Q14" i="1"/>
  <c r="I14" i="1"/>
  <c r="H14" i="1"/>
  <c r="R13" i="1"/>
  <c r="Q13" i="1"/>
  <c r="I13" i="1"/>
  <c r="H13" i="1"/>
  <c r="R12" i="1"/>
  <c r="Q12" i="1"/>
  <c r="I12" i="1"/>
  <c r="H12" i="1"/>
  <c r="R11" i="1"/>
  <c r="Q11" i="1"/>
  <c r="F11" i="1"/>
  <c r="F21" i="1" s="1"/>
  <c r="F28" i="1" s="1"/>
  <c r="E11" i="1"/>
  <c r="I11" i="1" s="1"/>
  <c r="D11" i="1"/>
  <c r="H28" i="1" l="1"/>
  <c r="D41" i="1"/>
  <c r="R28" i="1"/>
  <c r="H40" i="1"/>
  <c r="N41" i="1"/>
  <c r="R41" i="1" s="1"/>
  <c r="Q23" i="1"/>
  <c r="O27" i="1"/>
  <c r="Q27" i="1" s="1"/>
  <c r="F40" i="1"/>
  <c r="F41" i="1" s="1"/>
  <c r="P41" i="1"/>
  <c r="H21" i="1"/>
  <c r="O21" i="1"/>
  <c r="O28" i="1" s="1"/>
  <c r="Q28" i="1" s="1"/>
  <c r="E21" i="1"/>
  <c r="R27" i="1"/>
  <c r="H11" i="1"/>
  <c r="Q21" i="1"/>
  <c r="H32" i="1"/>
  <c r="Q40" i="1"/>
  <c r="R40" i="1"/>
  <c r="O41" i="1" l="1"/>
  <c r="Q41" i="1" s="1"/>
  <c r="H41" i="1"/>
  <c r="E28" i="1"/>
  <c r="I21" i="1"/>
  <c r="I28" i="1" l="1"/>
  <c r="E41" i="1"/>
  <c r="I41" i="1" s="1"/>
</calcChain>
</file>

<file path=xl/sharedStrings.xml><?xml version="1.0" encoding="utf-8"?>
<sst xmlns="http://schemas.openxmlformats.org/spreadsheetml/2006/main" count="88" uniqueCount="72">
  <si>
    <t>Tés  KÖZSÉG  ÖNKORMÁNYZATA  BEVÉTELEINEK  ÉS KIADÁSAINAK</t>
  </si>
  <si>
    <t>2017. ÉVI ÖSSZEVONT KÖLTSÉGVETÉSI MÉRLEGE</t>
  </si>
  <si>
    <t>adatok  Ft-ban</t>
  </si>
  <si>
    <t>Sor-szám</t>
  </si>
  <si>
    <t xml:space="preserve">BEVÉTELEK </t>
  </si>
  <si>
    <t xml:space="preserve">Tés Község Önkormányzata </t>
  </si>
  <si>
    <t>Tési Napsugár  Óvoda</t>
  </si>
  <si>
    <t>Összesen</t>
  </si>
  <si>
    <t>KIADÁSOK</t>
  </si>
  <si>
    <t xml:space="preserve">2017. évi Eredeti előirányzat </t>
  </si>
  <si>
    <t xml:space="preserve">2017. évi  módosított Előirányzat </t>
  </si>
  <si>
    <t>2017. évi eredeti előirányzat</t>
  </si>
  <si>
    <t xml:space="preserve">2017.évi módosított előirányzat 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</si>
  <si>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</si>
  <si>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</si>
  <si>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</si>
  <si>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</si>
  <si>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</si>
  <si>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</si>
  <si>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</si>
  <si>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</si>
  <si>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</si>
  <si>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</si>
  <si>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</si>
  <si>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</si>
  <si>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</si>
  <si>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</si>
  <si>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</si>
  <si>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</si>
  <si>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</si>
  <si>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</si>
  <si>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</si>
  <si>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</si>
  <si>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</si>
  <si>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</si>
  <si>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</si>
  <si>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</si>
  <si>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</si>
  <si>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</si>
  <si>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</si>
  <si>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</si>
  <si>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- ÁHT-n belüli megelőlegezések</t>
  </si>
  <si>
    <t xml:space="preserve"> ÁHT-n belüli megelőlegezések visszafiz.</t>
  </si>
  <si>
    <t xml:space="preserve"> -intézményfinanszírozás működésre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</si>
  <si>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</si>
  <si>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</si>
  <si>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</si>
  <si>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</si>
  <si>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</si>
  <si>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</si>
  <si>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</si>
  <si>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</si>
  <si>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</si>
  <si>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</si>
  <si>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</si>
  <si>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</si>
  <si>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</si>
  <si>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</si>
  <si>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</si>
  <si>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  Víziközmű hitel törlesztés</t>
  </si>
  <si>
    <t>3. Felhalmozási célú átvett pénzeszközök</t>
  </si>
  <si>
    <t xml:space="preserve">  Fejlesztési tartalék</t>
  </si>
  <si>
    <t>Előző évi felhalmozási pénzmaradvány igénybevétele</t>
  </si>
  <si>
    <t>Intézményfinanszírozás fejlesztési kiadásra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</si>
  <si>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</si>
  <si>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</si>
  <si>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</si>
  <si>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</si>
  <si>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</si>
  <si>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>Költségvetési bevételek</t>
  </si>
  <si>
    <t>Költségvetési kiadások</t>
  </si>
  <si>
    <t>1. 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</si>
</sst>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Garamond"/>
      <family val="1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111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1" fillId="0" borderId="0" xfId="1"/>
    <xf numFmtId="3" fontId="3" fillId="0" borderId="4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5" xfId="2" applyNumberFormat="1" applyFont="1" applyBorder="1" applyAlignment="1">
      <alignment horizontal="center"/>
    </xf>
    <xf numFmtId="3" fontId="4" fillId="0" borderId="4" xfId="2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4" fillId="0" borderId="5" xfId="2" applyNumberFormat="1" applyFont="1" applyBorder="1" applyAlignment="1">
      <alignment horizontal="right"/>
    </xf>
    <xf numFmtId="0" fontId="2" fillId="2" borderId="6" xfId="2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8" xfId="2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3" fontId="5" fillId="2" borderId="13" xfId="2" applyNumberFormat="1" applyFont="1" applyFill="1" applyBorder="1" applyAlignment="1">
      <alignment horizontal="center" vertical="center" wrapText="1"/>
    </xf>
    <xf numFmtId="3" fontId="5" fillId="2" borderId="14" xfId="2" applyNumberFormat="1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3" fontId="5" fillId="2" borderId="13" xfId="2" applyNumberFormat="1" applyFont="1" applyFill="1" applyBorder="1" applyAlignment="1">
      <alignment horizontal="center" vertical="center" wrapText="1"/>
    </xf>
    <xf numFmtId="3" fontId="5" fillId="2" borderId="14" xfId="2" applyNumberFormat="1" applyFont="1" applyFill="1" applyBorder="1" applyAlignment="1">
      <alignment horizontal="center" vertical="center" wrapText="1"/>
    </xf>
    <xf numFmtId="3" fontId="5" fillId="2" borderId="16" xfId="2" applyNumberFormat="1" applyFont="1" applyFill="1" applyBorder="1" applyAlignment="1">
      <alignment horizontal="center" vertical="center" wrapText="1"/>
    </xf>
    <xf numFmtId="3" fontId="5" fillId="2" borderId="17" xfId="2" applyNumberFormat="1" applyFont="1" applyFill="1" applyBorder="1" applyAlignment="1">
      <alignment horizontal="center" vertical="center" wrapText="1"/>
    </xf>
    <xf numFmtId="3" fontId="5" fillId="2" borderId="18" xfId="2" applyNumberFormat="1" applyFont="1" applyFill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/>
    </xf>
    <xf numFmtId="3" fontId="7" fillId="0" borderId="16" xfId="2" applyNumberFormat="1" applyFont="1" applyBorder="1" applyAlignment="1">
      <alignment vertical="center"/>
    </xf>
    <xf numFmtId="3" fontId="7" fillId="0" borderId="16" xfId="2" applyNumberFormat="1" applyFont="1" applyBorder="1" applyAlignment="1">
      <alignment vertical="center"/>
    </xf>
    <xf numFmtId="3" fontId="7" fillId="0" borderId="20" xfId="2" applyNumberFormat="1" applyFont="1" applyBorder="1" applyAlignment="1">
      <alignment vertical="center"/>
    </xf>
    <xf numFmtId="3" fontId="7" fillId="0" borderId="18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8" fillId="0" borderId="17" xfId="2" applyNumberFormat="1" applyFont="1" applyBorder="1" applyAlignment="1">
      <alignment vertical="center"/>
    </xf>
    <xf numFmtId="3" fontId="8" fillId="0" borderId="16" xfId="2" applyNumberFormat="1" applyFont="1" applyBorder="1" applyAlignment="1">
      <alignment vertical="center"/>
    </xf>
    <xf numFmtId="3" fontId="8" fillId="0" borderId="16" xfId="2" applyNumberFormat="1" applyFont="1" applyBorder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8" fillId="0" borderId="18" xfId="2" applyNumberFormat="1" applyFont="1" applyBorder="1" applyAlignment="1">
      <alignment vertical="center"/>
    </xf>
    <xf numFmtId="3" fontId="1" fillId="0" borderId="0" xfId="1" applyNumberFormat="1"/>
    <xf numFmtId="3" fontId="8" fillId="0" borderId="20" xfId="2" applyNumberFormat="1" applyFont="1" applyBorder="1" applyAlignment="1">
      <alignment horizontal="left" vertical="center"/>
    </xf>
    <xf numFmtId="3" fontId="8" fillId="0" borderId="17" xfId="2" applyNumberFormat="1" applyFont="1" applyBorder="1" applyAlignment="1">
      <alignment horizontal="left" vertical="center"/>
    </xf>
    <xf numFmtId="3" fontId="8" fillId="0" borderId="17" xfId="2" applyNumberFormat="1" applyFont="1" applyBorder="1" applyAlignment="1">
      <alignment horizontal="right" vertical="center"/>
    </xf>
    <xf numFmtId="3" fontId="8" fillId="0" borderId="17" xfId="2" applyNumberFormat="1" applyFont="1" applyBorder="1" applyAlignment="1">
      <alignment vertical="center"/>
    </xf>
    <xf numFmtId="3" fontId="8" fillId="0" borderId="20" xfId="2" applyNumberFormat="1" applyFont="1" applyFill="1" applyBorder="1" applyAlignment="1">
      <alignment horizontal="left" vertical="center"/>
    </xf>
    <xf numFmtId="3" fontId="8" fillId="0" borderId="17" xfId="2" applyNumberFormat="1" applyFont="1" applyFill="1" applyBorder="1" applyAlignment="1">
      <alignment horizontal="left" vertical="center"/>
    </xf>
    <xf numFmtId="3" fontId="8" fillId="0" borderId="17" xfId="2" applyNumberFormat="1" applyFont="1" applyFill="1" applyBorder="1" applyAlignment="1">
      <alignment horizontal="right" vertical="center"/>
    </xf>
    <xf numFmtId="0" fontId="8" fillId="0" borderId="20" xfId="2" applyFont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3" fontId="8" fillId="0" borderId="16" xfId="2" applyNumberFormat="1" applyFont="1" applyBorder="1" applyAlignment="1">
      <alignment horizontal="center" vertical="center"/>
    </xf>
    <xf numFmtId="3" fontId="8" fillId="0" borderId="21" xfId="2" applyNumberFormat="1" applyFont="1" applyBorder="1" applyAlignment="1">
      <alignment horizontal="right" vertical="center"/>
    </xf>
    <xf numFmtId="3" fontId="8" fillId="0" borderId="20" xfId="2" applyNumberFormat="1" applyFont="1" applyBorder="1" applyAlignment="1">
      <alignment horizontal="center" vertical="center"/>
    </xf>
    <xf numFmtId="3" fontId="8" fillId="0" borderId="17" xfId="2" applyNumberFormat="1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7" fillId="0" borderId="20" xfId="2" applyFont="1" applyBorder="1" applyAlignment="1">
      <alignment horizontal="left" vertical="center"/>
    </xf>
    <xf numFmtId="0" fontId="7" fillId="0" borderId="17" xfId="2" applyFont="1" applyBorder="1" applyAlignment="1">
      <alignment horizontal="left" vertical="center"/>
    </xf>
    <xf numFmtId="3" fontId="7" fillId="0" borderId="17" xfId="2" applyNumberFormat="1" applyFont="1" applyBorder="1" applyAlignment="1">
      <alignment horizontal="right" vertical="center"/>
    </xf>
    <xf numFmtId="0" fontId="10" fillId="0" borderId="0" xfId="1" applyFont="1"/>
    <xf numFmtId="0" fontId="6" fillId="0" borderId="22" xfId="2" applyFont="1" applyBorder="1" applyAlignment="1">
      <alignment horizontal="center" vertical="center"/>
    </xf>
    <xf numFmtId="0" fontId="12" fillId="0" borderId="20" xfId="3" applyFont="1" applyFill="1" applyBorder="1" applyAlignment="1">
      <alignment horizontal="left" vertical="center"/>
    </xf>
    <xf numFmtId="0" fontId="12" fillId="0" borderId="17" xfId="3" applyFont="1" applyFill="1" applyBorder="1" applyAlignment="1">
      <alignment horizontal="left" vertical="center"/>
    </xf>
    <xf numFmtId="3" fontId="7" fillId="0" borderId="20" xfId="2" applyNumberFormat="1" applyFont="1" applyBorder="1" applyAlignment="1">
      <alignment horizontal="left" vertical="center"/>
    </xf>
    <xf numFmtId="3" fontId="7" fillId="0" borderId="17" xfId="2" applyNumberFormat="1" applyFont="1" applyBorder="1" applyAlignment="1">
      <alignment horizontal="left" vertical="center"/>
    </xf>
    <xf numFmtId="0" fontId="8" fillId="0" borderId="20" xfId="3" applyFont="1" applyFill="1" applyBorder="1" applyAlignment="1">
      <alignment horizontal="left" vertical="center"/>
    </xf>
    <xf numFmtId="0" fontId="8" fillId="0" borderId="17" xfId="3" applyFont="1" applyFill="1" applyBorder="1" applyAlignment="1">
      <alignment horizontal="left" vertical="center"/>
    </xf>
    <xf numFmtId="3" fontId="8" fillId="0" borderId="20" xfId="2" applyNumberFormat="1" applyFont="1" applyBorder="1" applyAlignment="1">
      <alignment horizontal="left" vertical="center"/>
    </xf>
    <xf numFmtId="3" fontId="8" fillId="0" borderId="17" xfId="2" applyNumberFormat="1" applyFont="1" applyBorder="1" applyAlignment="1">
      <alignment horizontal="left" vertical="center"/>
    </xf>
    <xf numFmtId="3" fontId="8" fillId="0" borderId="20" xfId="2" applyNumberFormat="1" applyFont="1" applyFill="1" applyBorder="1" applyAlignment="1">
      <alignment horizontal="left" vertical="center"/>
    </xf>
    <xf numFmtId="3" fontId="8" fillId="0" borderId="17" xfId="2" applyNumberFormat="1" applyFont="1" applyFill="1" applyBorder="1" applyAlignment="1">
      <alignment horizontal="left" vertical="center"/>
    </xf>
    <xf numFmtId="0" fontId="9" fillId="0" borderId="19" xfId="2" applyFont="1" applyBorder="1" applyAlignment="1">
      <alignment horizontal="center" vertical="center"/>
    </xf>
    <xf numFmtId="0" fontId="7" fillId="0" borderId="20" xfId="3" applyFont="1" applyFill="1" applyBorder="1" applyAlignment="1">
      <alignment horizontal="left" vertical="center"/>
    </xf>
    <xf numFmtId="0" fontId="7" fillId="0" borderId="17" xfId="3" applyFont="1" applyFill="1" applyBorder="1" applyAlignment="1">
      <alignment horizontal="left" vertical="center"/>
    </xf>
    <xf numFmtId="3" fontId="7" fillId="0" borderId="20" xfId="2" applyNumberFormat="1" applyFont="1" applyFill="1" applyBorder="1" applyAlignment="1">
      <alignment vertical="center"/>
    </xf>
    <xf numFmtId="3" fontId="7" fillId="0" borderId="17" xfId="2" applyNumberFormat="1" applyFont="1" applyFill="1" applyBorder="1" applyAlignment="1">
      <alignment vertical="center"/>
    </xf>
    <xf numFmtId="3" fontId="7" fillId="0" borderId="16" xfId="2" applyNumberFormat="1" applyFont="1" applyFill="1" applyBorder="1" applyAlignment="1">
      <alignment horizontal="right" vertical="center"/>
    </xf>
    <xf numFmtId="3" fontId="7" fillId="0" borderId="20" xfId="2" applyNumberFormat="1" applyFont="1" applyBorder="1" applyAlignment="1">
      <alignment vertical="center"/>
    </xf>
    <xf numFmtId="3" fontId="7" fillId="0" borderId="17" xfId="2" applyNumberFormat="1" applyFont="1" applyBorder="1" applyAlignment="1">
      <alignment vertical="center"/>
    </xf>
    <xf numFmtId="3" fontId="8" fillId="0" borderId="16" xfId="2" applyNumberFormat="1" applyFont="1" applyBorder="1" applyAlignment="1">
      <alignment horizontal="right" vertical="center"/>
    </xf>
    <xf numFmtId="0" fontId="13" fillId="0" borderId="20" xfId="3" applyFont="1" applyBorder="1" applyAlignment="1">
      <alignment horizontal="left" vertical="center"/>
    </xf>
    <xf numFmtId="0" fontId="13" fillId="0" borderId="17" xfId="3" applyFont="1" applyBorder="1" applyAlignment="1">
      <alignment horizontal="left" vertical="center"/>
    </xf>
    <xf numFmtId="3" fontId="8" fillId="0" borderId="20" xfId="2" applyNumberFormat="1" applyFont="1" applyBorder="1" applyAlignment="1">
      <alignment horizontal="center" vertical="center"/>
    </xf>
    <xf numFmtId="3" fontId="8" fillId="0" borderId="17" xfId="2" applyNumberFormat="1" applyFont="1" applyBorder="1" applyAlignment="1">
      <alignment horizontal="center" vertical="center"/>
    </xf>
    <xf numFmtId="3" fontId="7" fillId="0" borderId="20" xfId="2" applyNumberFormat="1" applyFont="1" applyFill="1" applyBorder="1" applyAlignment="1">
      <alignment horizontal="left" vertical="center"/>
    </xf>
    <xf numFmtId="3" fontId="7" fillId="0" borderId="17" xfId="2" applyNumberFormat="1" applyFont="1" applyFill="1" applyBorder="1" applyAlignment="1">
      <alignment horizontal="left" vertical="center"/>
    </xf>
    <xf numFmtId="3" fontId="7" fillId="0" borderId="16" xfId="2" applyNumberFormat="1" applyFont="1" applyBorder="1" applyAlignment="1">
      <alignment horizontal="right" vertical="center"/>
    </xf>
    <xf numFmtId="3" fontId="7" fillId="0" borderId="20" xfId="2" applyNumberFormat="1" applyFont="1" applyFill="1" applyBorder="1" applyAlignment="1">
      <alignment horizontal="center" vertical="center"/>
    </xf>
    <xf numFmtId="3" fontId="7" fillId="0" borderId="17" xfId="2" applyNumberFormat="1" applyFont="1" applyFill="1" applyBorder="1" applyAlignment="1">
      <alignment horizontal="center" vertical="center"/>
    </xf>
    <xf numFmtId="3" fontId="7" fillId="0" borderId="16" xfId="2" applyNumberFormat="1" applyFont="1" applyFill="1" applyBorder="1" applyAlignment="1">
      <alignment vertical="center"/>
    </xf>
    <xf numFmtId="3" fontId="7" fillId="0" borderId="16" xfId="2" applyNumberFormat="1" applyFont="1" applyFill="1" applyBorder="1" applyAlignment="1">
      <alignment vertical="center"/>
    </xf>
    <xf numFmtId="0" fontId="14" fillId="0" borderId="19" xfId="1" applyFont="1" applyBorder="1" applyAlignment="1">
      <alignment horizontal="center" vertical="center"/>
    </xf>
    <xf numFmtId="0" fontId="7" fillId="0" borderId="23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3" fontId="8" fillId="0" borderId="25" xfId="1" applyNumberFormat="1" applyFont="1" applyBorder="1" applyAlignment="1">
      <alignment vertical="center"/>
    </xf>
    <xf numFmtId="3" fontId="7" fillId="0" borderId="23" xfId="1" applyNumberFormat="1" applyFont="1" applyBorder="1" applyAlignment="1">
      <alignment horizontal="left" vertical="center"/>
    </xf>
    <xf numFmtId="3" fontId="7" fillId="0" borderId="24" xfId="1" applyNumberFormat="1" applyFont="1" applyBorder="1" applyAlignment="1">
      <alignment horizontal="left" vertical="center"/>
    </xf>
    <xf numFmtId="3" fontId="8" fillId="0" borderId="23" xfId="1" applyNumberFormat="1" applyFont="1" applyBorder="1" applyAlignment="1">
      <alignment vertical="center"/>
    </xf>
    <xf numFmtId="0" fontId="14" fillId="0" borderId="22" xfId="1" applyFont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3" fontId="7" fillId="0" borderId="28" xfId="1" applyNumberFormat="1" applyFont="1" applyBorder="1" applyAlignment="1">
      <alignment vertical="center"/>
    </xf>
    <xf numFmtId="0" fontId="7" fillId="0" borderId="28" xfId="1" applyFont="1" applyBorder="1" applyAlignment="1">
      <alignment vertical="center"/>
    </xf>
    <xf numFmtId="0" fontId="7" fillId="0" borderId="29" xfId="1" applyFont="1" applyBorder="1" applyAlignment="1">
      <alignment vertical="center"/>
    </xf>
    <xf numFmtId="0" fontId="14" fillId="0" borderId="30" xfId="1" applyFont="1" applyBorder="1" applyAlignment="1">
      <alignment horizontal="center" vertical="center"/>
    </xf>
    <xf numFmtId="0" fontId="7" fillId="0" borderId="30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3" fontId="7" fillId="0" borderId="32" xfId="1" applyNumberFormat="1" applyFont="1" applyBorder="1" applyAlignment="1">
      <alignment vertical="center"/>
    </xf>
    <xf numFmtId="0" fontId="7" fillId="0" borderId="32" xfId="1" applyFont="1" applyBorder="1" applyAlignment="1">
      <alignment vertical="center"/>
    </xf>
    <xf numFmtId="0" fontId="7" fillId="0" borderId="33" xfId="1" applyFont="1" applyBorder="1" applyAlignment="1">
      <alignment vertical="center"/>
    </xf>
    <xf numFmtId="0" fontId="1" fillId="0" borderId="0" xfId="1" applyAlignment="1">
      <alignment vertical="center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workbookViewId="0">
      <selection activeCell="F9" sqref="F9"/>
    </sheetView>
  </sheetViews>
  <sheetFormatPr defaultColWidth="9.42578125" defaultRowHeight="12.75" x14ac:dyDescent="0.2"/>
  <cols>
    <col min="1" max="1" width="5" style="4" customWidth="1"/>
    <col min="2" max="2" width="7.28515625" style="4" customWidth="1"/>
    <col min="3" max="3" width="29.85546875" style="4" customWidth="1"/>
    <col min="4" max="4" width="11.42578125" style="4" customWidth="1"/>
    <col min="5" max="5" width="10.28515625" style="4" customWidth="1"/>
    <col min="6" max="6" width="11.5703125" style="4" customWidth="1"/>
    <col min="7" max="7" width="9.7109375" style="4" customWidth="1"/>
    <col min="8" max="8" width="9.5703125" style="4" customWidth="1"/>
    <col min="9" max="9" width="10.5703125" style="4" customWidth="1"/>
    <col min="10" max="10" width="6" style="4" customWidth="1"/>
    <col min="11" max="11" width="9.140625" style="4" customWidth="1"/>
    <col min="12" max="12" width="20.85546875" style="4" customWidth="1"/>
    <col min="13" max="14" width="9.42578125" style="4" customWidth="1"/>
    <col min="15" max="16" width="8.7109375" style="4" customWidth="1"/>
    <col min="17" max="18" width="9.42578125" style="4" customWidth="1"/>
    <col min="19" max="205" width="9.140625" style="4" customWidth="1"/>
    <col min="206" max="206" width="5" style="4" customWidth="1"/>
    <col min="207" max="207" width="9.140625" style="4" customWidth="1"/>
    <col min="208" max="208" width="25.7109375" style="4" customWidth="1"/>
    <col min="209" max="212" width="9.140625" style="4" customWidth="1"/>
    <col min="213" max="213" width="20.85546875" style="4" customWidth="1"/>
    <col min="214" max="214" width="9.42578125" style="4" customWidth="1"/>
    <col min="215" max="215" width="8.7109375" style="4" customWidth="1"/>
    <col min="216" max="16384" width="9.42578125" style="4"/>
  </cols>
  <sheetData>
    <row r="1" spans="1:20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20" ht="15.75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7"/>
      <c r="R2" s="8"/>
    </row>
    <row r="3" spans="1:20" ht="15.75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8"/>
    </row>
    <row r="4" spans="1:20" ht="20.25" customHeight="1" thickBo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20" ht="12.75" customHeight="1" x14ac:dyDescent="0.2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2" t="s">
        <v>3</v>
      </c>
      <c r="K5" s="13" t="s">
        <v>8</v>
      </c>
      <c r="L5" s="14"/>
      <c r="M5" s="13" t="s">
        <v>5</v>
      </c>
      <c r="N5" s="14"/>
      <c r="O5" s="13" t="s">
        <v>6</v>
      </c>
      <c r="P5" s="14"/>
      <c r="Q5" s="13" t="s">
        <v>7</v>
      </c>
      <c r="R5" s="15"/>
    </row>
    <row r="6" spans="1:20" ht="21.75" customHeight="1" x14ac:dyDescent="0.2">
      <c r="A6" s="16"/>
      <c r="B6" s="17"/>
      <c r="C6" s="18"/>
      <c r="D6" s="17"/>
      <c r="E6" s="18"/>
      <c r="F6" s="17"/>
      <c r="G6" s="18"/>
      <c r="H6" s="17"/>
      <c r="I6" s="18"/>
      <c r="J6" s="16"/>
      <c r="K6" s="17"/>
      <c r="L6" s="18"/>
      <c r="M6" s="17"/>
      <c r="N6" s="18"/>
      <c r="O6" s="17"/>
      <c r="P6" s="18"/>
      <c r="Q6" s="17"/>
      <c r="R6" s="19"/>
    </row>
    <row r="7" spans="1:20" ht="0.75" customHeight="1" x14ac:dyDescent="0.2">
      <c r="A7" s="16"/>
      <c r="B7" s="17"/>
      <c r="C7" s="18"/>
      <c r="D7" s="17"/>
      <c r="E7" s="18"/>
      <c r="F7" s="17"/>
      <c r="G7" s="18"/>
      <c r="H7" s="17"/>
      <c r="I7" s="18"/>
      <c r="J7" s="16"/>
      <c r="K7" s="17"/>
      <c r="L7" s="18"/>
      <c r="M7" s="17"/>
      <c r="N7" s="18"/>
      <c r="O7" s="17"/>
      <c r="P7" s="18"/>
      <c r="Q7" s="17"/>
      <c r="R7" s="19"/>
    </row>
    <row r="8" spans="1:20" ht="6" customHeight="1" x14ac:dyDescent="0.2">
      <c r="A8" s="20"/>
      <c r="B8" s="21"/>
      <c r="C8" s="22"/>
      <c r="D8" s="21"/>
      <c r="E8" s="22"/>
      <c r="F8" s="21"/>
      <c r="G8" s="22"/>
      <c r="H8" s="21"/>
      <c r="I8" s="22"/>
      <c r="J8" s="20"/>
      <c r="K8" s="21"/>
      <c r="L8" s="22"/>
      <c r="M8" s="21"/>
      <c r="N8" s="22"/>
      <c r="O8" s="21"/>
      <c r="P8" s="22"/>
      <c r="Q8" s="21"/>
      <c r="R8" s="23"/>
    </row>
    <row r="9" spans="1:20" ht="34.5" customHeight="1" x14ac:dyDescent="0.2">
      <c r="A9" s="24"/>
      <c r="B9" s="25"/>
      <c r="C9" s="26"/>
      <c r="D9" s="27" t="s">
        <v>9</v>
      </c>
      <c r="E9" s="28" t="s">
        <v>10</v>
      </c>
      <c r="F9" s="27" t="s">
        <v>9</v>
      </c>
      <c r="G9" s="28" t="s">
        <v>10</v>
      </c>
      <c r="H9" s="28" t="s">
        <v>11</v>
      </c>
      <c r="I9" s="27" t="s">
        <v>12</v>
      </c>
      <c r="J9" s="24"/>
      <c r="K9" s="25"/>
      <c r="L9" s="26"/>
      <c r="M9" s="27" t="s">
        <v>9</v>
      </c>
      <c r="N9" s="28" t="s">
        <v>10</v>
      </c>
      <c r="O9" s="27" t="s">
        <v>9</v>
      </c>
      <c r="P9" s="28" t="s">
        <v>10</v>
      </c>
      <c r="Q9" s="28" t="s">
        <v>11</v>
      </c>
      <c r="R9" s="29" t="s">
        <v>12</v>
      </c>
    </row>
    <row r="10" spans="1:20" ht="13.5" customHeight="1" x14ac:dyDescent="0.2">
      <c r="A10" s="30">
        <v>1</v>
      </c>
      <c r="B10" s="31" t="s">
        <v>13</v>
      </c>
      <c r="C10" s="31"/>
      <c r="D10" s="32"/>
      <c r="E10" s="32"/>
      <c r="F10" s="32"/>
      <c r="G10" s="32"/>
      <c r="H10" s="32"/>
      <c r="I10" s="32"/>
      <c r="J10" s="30">
        <v>1</v>
      </c>
      <c r="K10" s="31" t="s">
        <v>14</v>
      </c>
      <c r="L10" s="31"/>
      <c r="M10" s="32"/>
      <c r="N10" s="32"/>
      <c r="O10" s="32"/>
      <c r="P10" s="33"/>
      <c r="Q10" s="33"/>
      <c r="R10" s="34"/>
    </row>
    <row r="11" spans="1:20" ht="13.5" customHeight="1" x14ac:dyDescent="0.2">
      <c r="A11" s="30">
        <v>2</v>
      </c>
      <c r="B11" s="35" t="s">
        <v>15</v>
      </c>
      <c r="C11" s="36"/>
      <c r="D11" s="37">
        <f>SUM(D12:D17)</f>
        <v>41134130</v>
      </c>
      <c r="E11" s="37">
        <f>SUM(E12:E17)</f>
        <v>51494745</v>
      </c>
      <c r="F11" s="37">
        <f>SUM(F12:F17)</f>
        <v>0</v>
      </c>
      <c r="G11" s="37"/>
      <c r="H11" s="37">
        <f>D11+F11</f>
        <v>41134130</v>
      </c>
      <c r="I11" s="37">
        <f>E11+G11</f>
        <v>51494745</v>
      </c>
      <c r="J11" s="30">
        <v>2</v>
      </c>
      <c r="K11" s="38" t="s">
        <v>16</v>
      </c>
      <c r="L11" s="38"/>
      <c r="M11" s="37">
        <v>11844000</v>
      </c>
      <c r="N11" s="37">
        <v>16602625</v>
      </c>
      <c r="O11" s="37">
        <v>11199000</v>
      </c>
      <c r="P11" s="39">
        <v>11499651</v>
      </c>
      <c r="Q11" s="39">
        <f>M11+O11</f>
        <v>23043000</v>
      </c>
      <c r="R11" s="40">
        <f>N11+P11</f>
        <v>28102276</v>
      </c>
    </row>
    <row r="12" spans="1:20" ht="13.5" customHeight="1" x14ac:dyDescent="0.2">
      <c r="A12" s="30">
        <v>3</v>
      </c>
      <c r="B12" s="38" t="s">
        <v>17</v>
      </c>
      <c r="C12" s="38"/>
      <c r="D12" s="37">
        <v>39334130</v>
      </c>
      <c r="E12" s="37">
        <v>44602360</v>
      </c>
      <c r="F12" s="37"/>
      <c r="G12" s="37"/>
      <c r="H12" s="37">
        <f t="shared" ref="H12:I42" si="0">D12+F12</f>
        <v>39334130</v>
      </c>
      <c r="I12" s="37">
        <f t="shared" si="0"/>
        <v>44602360</v>
      </c>
      <c r="J12" s="30">
        <v>3</v>
      </c>
      <c r="K12" s="38" t="s">
        <v>18</v>
      </c>
      <c r="L12" s="38"/>
      <c r="M12" s="37">
        <v>2488000</v>
      </c>
      <c r="N12" s="37">
        <v>3640924</v>
      </c>
      <c r="O12" s="37">
        <v>3043000</v>
      </c>
      <c r="P12" s="39">
        <v>3103164</v>
      </c>
      <c r="Q12" s="39">
        <f t="shared" ref="Q12:R42" si="1">M12+O12</f>
        <v>5531000</v>
      </c>
      <c r="R12" s="40">
        <f t="shared" si="1"/>
        <v>6744088</v>
      </c>
      <c r="T12" s="41"/>
    </row>
    <row r="13" spans="1:20" x14ac:dyDescent="0.2">
      <c r="A13" s="30">
        <v>4</v>
      </c>
      <c r="B13" s="42" t="s">
        <v>19</v>
      </c>
      <c r="C13" s="43"/>
      <c r="D13" s="37">
        <v>1800000</v>
      </c>
      <c r="E13" s="37">
        <v>6892385</v>
      </c>
      <c r="F13" s="37"/>
      <c r="G13" s="37"/>
      <c r="H13" s="37">
        <f t="shared" si="0"/>
        <v>1800000</v>
      </c>
      <c r="I13" s="37">
        <f t="shared" si="0"/>
        <v>6892385</v>
      </c>
      <c r="J13" s="30">
        <v>4</v>
      </c>
      <c r="K13" s="38" t="s">
        <v>20</v>
      </c>
      <c r="L13" s="38"/>
      <c r="M13" s="37">
        <v>23618000</v>
      </c>
      <c r="N13" s="37">
        <v>25025920</v>
      </c>
      <c r="O13" s="37">
        <v>2778000</v>
      </c>
      <c r="P13" s="39">
        <v>3285832</v>
      </c>
      <c r="Q13" s="39">
        <f t="shared" si="1"/>
        <v>26396000</v>
      </c>
      <c r="R13" s="40">
        <f t="shared" si="1"/>
        <v>28311752</v>
      </c>
    </row>
    <row r="14" spans="1:20" x14ac:dyDescent="0.2">
      <c r="A14" s="30">
        <v>5</v>
      </c>
      <c r="B14" s="42" t="s">
        <v>21</v>
      </c>
      <c r="C14" s="43"/>
      <c r="D14" s="37"/>
      <c r="E14" s="37"/>
      <c r="F14" s="37"/>
      <c r="G14" s="37"/>
      <c r="H14" s="37">
        <f t="shared" si="0"/>
        <v>0</v>
      </c>
      <c r="I14" s="37">
        <f t="shared" si="0"/>
        <v>0</v>
      </c>
      <c r="J14" s="30">
        <v>5</v>
      </c>
      <c r="K14" s="38" t="s">
        <v>22</v>
      </c>
      <c r="L14" s="38"/>
      <c r="M14" s="44">
        <v>6542000</v>
      </c>
      <c r="N14" s="44">
        <v>7876800</v>
      </c>
      <c r="O14" s="37"/>
      <c r="P14" s="39"/>
      <c r="Q14" s="39">
        <f t="shared" si="1"/>
        <v>6542000</v>
      </c>
      <c r="R14" s="40">
        <f t="shared" si="1"/>
        <v>7876800</v>
      </c>
    </row>
    <row r="15" spans="1:20" x14ac:dyDescent="0.2">
      <c r="A15" s="30">
        <v>6</v>
      </c>
      <c r="B15" s="42" t="s">
        <v>23</v>
      </c>
      <c r="C15" s="43"/>
      <c r="D15" s="37"/>
      <c r="E15" s="37"/>
      <c r="F15" s="37"/>
      <c r="G15" s="37"/>
      <c r="H15" s="37">
        <f t="shared" si="0"/>
        <v>0</v>
      </c>
      <c r="I15" s="37">
        <f t="shared" si="0"/>
        <v>0</v>
      </c>
      <c r="J15" s="30">
        <v>6</v>
      </c>
      <c r="K15" s="38" t="s">
        <v>24</v>
      </c>
      <c r="L15" s="38"/>
      <c r="M15" s="37">
        <v>743000</v>
      </c>
      <c r="N15" s="37">
        <v>741578</v>
      </c>
      <c r="O15" s="37"/>
      <c r="P15" s="39"/>
      <c r="Q15" s="39">
        <f t="shared" si="1"/>
        <v>743000</v>
      </c>
      <c r="R15" s="40">
        <f t="shared" si="1"/>
        <v>741578</v>
      </c>
    </row>
    <row r="16" spans="1:20" x14ac:dyDescent="0.2">
      <c r="A16" s="30">
        <v>7</v>
      </c>
      <c r="B16" s="42" t="s">
        <v>25</v>
      </c>
      <c r="C16" s="43"/>
      <c r="D16" s="37"/>
      <c r="E16" s="37"/>
      <c r="F16" s="37"/>
      <c r="G16" s="37"/>
      <c r="H16" s="37">
        <f t="shared" si="0"/>
        <v>0</v>
      </c>
      <c r="I16" s="37">
        <f t="shared" si="0"/>
        <v>0</v>
      </c>
      <c r="J16" s="30">
        <v>7</v>
      </c>
      <c r="K16" s="42" t="s">
        <v>26</v>
      </c>
      <c r="L16" s="43"/>
      <c r="M16" s="44">
        <v>1012000</v>
      </c>
      <c r="N16" s="44">
        <v>2658875</v>
      </c>
      <c r="O16" s="37"/>
      <c r="P16" s="37"/>
      <c r="Q16" s="39">
        <f t="shared" si="1"/>
        <v>1012000</v>
      </c>
      <c r="R16" s="40">
        <f t="shared" si="1"/>
        <v>2658875</v>
      </c>
    </row>
    <row r="17" spans="1:18" x14ac:dyDescent="0.2">
      <c r="A17" s="30">
        <v>8</v>
      </c>
      <c r="B17" s="42" t="s">
        <v>27</v>
      </c>
      <c r="C17" s="43"/>
      <c r="D17" s="37"/>
      <c r="E17" s="37"/>
      <c r="F17" s="37"/>
      <c r="G17" s="45"/>
      <c r="H17" s="37">
        <f t="shared" si="0"/>
        <v>0</v>
      </c>
      <c r="I17" s="37">
        <f t="shared" si="0"/>
        <v>0</v>
      </c>
      <c r="J17" s="30">
        <v>8</v>
      </c>
      <c r="K17" s="46" t="s">
        <v>28</v>
      </c>
      <c r="L17" s="47"/>
      <c r="M17" s="48"/>
      <c r="N17" s="48">
        <v>216422</v>
      </c>
      <c r="O17" s="37"/>
      <c r="P17" s="37"/>
      <c r="Q17" s="39">
        <f t="shared" si="1"/>
        <v>0</v>
      </c>
      <c r="R17" s="40">
        <f t="shared" si="1"/>
        <v>216422</v>
      </c>
    </row>
    <row r="18" spans="1:18" x14ac:dyDescent="0.2">
      <c r="A18" s="30">
        <v>9</v>
      </c>
      <c r="B18" s="49" t="s">
        <v>29</v>
      </c>
      <c r="C18" s="50"/>
      <c r="D18" s="44">
        <v>10428949</v>
      </c>
      <c r="E18" s="44">
        <v>10558132</v>
      </c>
      <c r="F18" s="37"/>
      <c r="G18" s="51"/>
      <c r="H18" s="37">
        <f t="shared" si="0"/>
        <v>10428949</v>
      </c>
      <c r="I18" s="37">
        <f t="shared" si="0"/>
        <v>10558132</v>
      </c>
      <c r="J18" s="30">
        <v>9</v>
      </c>
      <c r="K18" s="42" t="s">
        <v>30</v>
      </c>
      <c r="L18" s="43"/>
      <c r="M18" s="44">
        <v>0</v>
      </c>
      <c r="N18" s="44">
        <v>1455369</v>
      </c>
      <c r="O18" s="37"/>
      <c r="P18" s="37"/>
      <c r="Q18" s="39">
        <f t="shared" si="1"/>
        <v>0</v>
      </c>
      <c r="R18" s="40">
        <f t="shared" si="1"/>
        <v>1455369</v>
      </c>
    </row>
    <row r="19" spans="1:18" x14ac:dyDescent="0.2">
      <c r="A19" s="30">
        <v>10</v>
      </c>
      <c r="B19" s="49" t="s">
        <v>31</v>
      </c>
      <c r="C19" s="50"/>
      <c r="D19" s="44">
        <v>9840000</v>
      </c>
      <c r="E19" s="44">
        <v>10644416</v>
      </c>
      <c r="F19" s="37">
        <v>0</v>
      </c>
      <c r="G19" s="52">
        <v>1113</v>
      </c>
      <c r="H19" s="37">
        <f t="shared" si="0"/>
        <v>9840000</v>
      </c>
      <c r="I19" s="37">
        <f t="shared" si="0"/>
        <v>10645529</v>
      </c>
      <c r="J19" s="30">
        <v>10</v>
      </c>
      <c r="K19" s="53"/>
      <c r="L19" s="54"/>
      <c r="M19" s="44"/>
      <c r="N19" s="44"/>
      <c r="O19" s="37">
        <f t="shared" ref="O19:O30" si="2">R19-M19</f>
        <v>0</v>
      </c>
      <c r="P19" s="37"/>
      <c r="Q19" s="39">
        <f t="shared" si="1"/>
        <v>0</v>
      </c>
      <c r="R19" s="40">
        <f t="shared" si="1"/>
        <v>0</v>
      </c>
    </row>
    <row r="20" spans="1:18" x14ac:dyDescent="0.2">
      <c r="A20" s="30">
        <v>11</v>
      </c>
      <c r="B20" s="49" t="s">
        <v>32</v>
      </c>
      <c r="C20" s="50"/>
      <c r="D20" s="44">
        <v>0</v>
      </c>
      <c r="E20" s="44">
        <v>855000</v>
      </c>
      <c r="F20" s="37">
        <v>0</v>
      </c>
      <c r="G20" s="45">
        <v>180000</v>
      </c>
      <c r="H20" s="37">
        <f t="shared" si="0"/>
        <v>0</v>
      </c>
      <c r="I20" s="37">
        <f t="shared" si="0"/>
        <v>1035000</v>
      </c>
      <c r="J20" s="30">
        <v>11</v>
      </c>
      <c r="K20" s="53"/>
      <c r="L20" s="54"/>
      <c r="M20" s="44"/>
      <c r="N20" s="44"/>
      <c r="O20" s="37">
        <f t="shared" si="2"/>
        <v>0</v>
      </c>
      <c r="P20" s="37"/>
      <c r="Q20" s="39">
        <f t="shared" si="1"/>
        <v>0</v>
      </c>
      <c r="R20" s="40">
        <f t="shared" si="1"/>
        <v>0</v>
      </c>
    </row>
    <row r="21" spans="1:18" s="59" customFormat="1" ht="11.25" customHeight="1" x14ac:dyDescent="0.2">
      <c r="A21" s="55">
        <v>12</v>
      </c>
      <c r="B21" s="56" t="s">
        <v>33</v>
      </c>
      <c r="C21" s="57"/>
      <c r="D21" s="58">
        <f>D11+D18+D19+D20</f>
        <v>61403079</v>
      </c>
      <c r="E21" s="58">
        <f>E11+E18+E19+E20</f>
        <v>73552293</v>
      </c>
      <c r="F21" s="58">
        <f t="shared" ref="F21:G21" si="3">F11+F18+F19+F20</f>
        <v>0</v>
      </c>
      <c r="G21" s="58">
        <f t="shared" si="3"/>
        <v>181113</v>
      </c>
      <c r="H21" s="32">
        <f t="shared" si="0"/>
        <v>61403079</v>
      </c>
      <c r="I21" s="32">
        <f t="shared" si="0"/>
        <v>73733406</v>
      </c>
      <c r="J21" s="55">
        <v>12</v>
      </c>
      <c r="K21" s="56" t="s">
        <v>34</v>
      </c>
      <c r="L21" s="57"/>
      <c r="M21" s="58">
        <f>SUM(M11:M19)</f>
        <v>46247000</v>
      </c>
      <c r="N21" s="58">
        <f t="shared" ref="N21:P21" si="4">SUM(N11:N19)</f>
        <v>58218513</v>
      </c>
      <c r="O21" s="58">
        <f t="shared" si="4"/>
        <v>17020000</v>
      </c>
      <c r="P21" s="58">
        <f t="shared" si="4"/>
        <v>17888647</v>
      </c>
      <c r="Q21" s="39">
        <f t="shared" si="1"/>
        <v>63267000</v>
      </c>
      <c r="R21" s="40">
        <f t="shared" si="1"/>
        <v>76107160</v>
      </c>
    </row>
    <row r="22" spans="1:18" x14ac:dyDescent="0.2">
      <c r="A22" s="60">
        <v>13</v>
      </c>
      <c r="B22" s="61" t="s">
        <v>35</v>
      </c>
      <c r="C22" s="62"/>
      <c r="D22" s="44"/>
      <c r="E22" s="44"/>
      <c r="F22" s="37"/>
      <c r="G22" s="45"/>
      <c r="H22" s="37">
        <f t="shared" si="0"/>
        <v>0</v>
      </c>
      <c r="I22" s="37">
        <f t="shared" si="0"/>
        <v>0</v>
      </c>
      <c r="J22" s="60">
        <v>13</v>
      </c>
      <c r="K22" s="63" t="s">
        <v>36</v>
      </c>
      <c r="L22" s="64"/>
      <c r="M22" s="44"/>
      <c r="N22" s="44"/>
      <c r="O22" s="37">
        <f t="shared" si="2"/>
        <v>0</v>
      </c>
      <c r="P22" s="37"/>
      <c r="Q22" s="39">
        <f t="shared" si="1"/>
        <v>0</v>
      </c>
      <c r="R22" s="40">
        <f t="shared" si="1"/>
        <v>0</v>
      </c>
    </row>
    <row r="23" spans="1:18" x14ac:dyDescent="0.2">
      <c r="A23" s="60">
        <v>15</v>
      </c>
      <c r="B23" s="65" t="s">
        <v>37</v>
      </c>
      <c r="C23" s="66"/>
      <c r="D23" s="44"/>
      <c r="E23" s="44"/>
      <c r="F23" s="37"/>
      <c r="G23" s="45"/>
      <c r="H23" s="37">
        <f t="shared" si="0"/>
        <v>0</v>
      </c>
      <c r="I23" s="37">
        <f t="shared" si="0"/>
        <v>0</v>
      </c>
      <c r="J23" s="60">
        <v>15</v>
      </c>
      <c r="K23" s="67" t="s">
        <v>38</v>
      </c>
      <c r="L23" s="68"/>
      <c r="M23" s="44"/>
      <c r="N23" s="44"/>
      <c r="O23" s="37">
        <f t="shared" si="2"/>
        <v>0</v>
      </c>
      <c r="P23" s="37"/>
      <c r="Q23" s="39">
        <f t="shared" si="1"/>
        <v>0</v>
      </c>
      <c r="R23" s="40">
        <f t="shared" si="1"/>
        <v>0</v>
      </c>
    </row>
    <row r="24" spans="1:18" x14ac:dyDescent="0.2">
      <c r="A24" s="60">
        <v>16</v>
      </c>
      <c r="B24" s="65" t="s">
        <v>39</v>
      </c>
      <c r="C24" s="66"/>
      <c r="D24" s="44">
        <v>3967550</v>
      </c>
      <c r="E24" s="44">
        <v>2535678</v>
      </c>
      <c r="F24" s="37">
        <v>0</v>
      </c>
      <c r="G24" s="45">
        <v>0</v>
      </c>
      <c r="H24" s="37">
        <f t="shared" si="0"/>
        <v>3967550</v>
      </c>
      <c r="I24" s="37">
        <f t="shared" si="0"/>
        <v>2535678</v>
      </c>
      <c r="J24" s="60">
        <v>16</v>
      </c>
      <c r="K24" s="67" t="s">
        <v>40</v>
      </c>
      <c r="L24" s="68"/>
      <c r="M24" s="44">
        <v>17708596</v>
      </c>
      <c r="N24" s="44">
        <v>18042233</v>
      </c>
      <c r="O24" s="37"/>
      <c r="P24" s="37"/>
      <c r="Q24" s="39">
        <f t="shared" si="1"/>
        <v>17708596</v>
      </c>
      <c r="R24" s="40">
        <f t="shared" si="1"/>
        <v>18042233</v>
      </c>
    </row>
    <row r="25" spans="1:18" x14ac:dyDescent="0.2">
      <c r="A25" s="30">
        <v>17</v>
      </c>
      <c r="B25" s="65" t="s">
        <v>41</v>
      </c>
      <c r="C25" s="66"/>
      <c r="D25" s="37"/>
      <c r="E25" s="37">
        <v>4654707</v>
      </c>
      <c r="F25" s="37"/>
      <c r="G25" s="45"/>
      <c r="H25" s="37">
        <f t="shared" si="0"/>
        <v>0</v>
      </c>
      <c r="I25" s="37">
        <f t="shared" si="0"/>
        <v>4654707</v>
      </c>
      <c r="J25" s="30">
        <v>17</v>
      </c>
      <c r="K25" s="46" t="s">
        <v>42</v>
      </c>
      <c r="L25" s="47"/>
      <c r="M25" s="37">
        <v>1415033</v>
      </c>
      <c r="N25" s="37">
        <v>4481932</v>
      </c>
      <c r="O25" s="37"/>
      <c r="P25" s="37"/>
      <c r="Q25" s="39">
        <f t="shared" si="1"/>
        <v>1415033</v>
      </c>
      <c r="R25" s="40">
        <f t="shared" si="1"/>
        <v>4481932</v>
      </c>
    </row>
    <row r="26" spans="1:18" x14ac:dyDescent="0.2">
      <c r="A26" s="30">
        <v>18</v>
      </c>
      <c r="B26" s="65" t="s">
        <v>43</v>
      </c>
      <c r="C26" s="66"/>
      <c r="D26" s="45">
        <v>0</v>
      </c>
      <c r="E26" s="45"/>
      <c r="F26" s="37">
        <v>17020000</v>
      </c>
      <c r="G26" s="45">
        <v>17707534</v>
      </c>
      <c r="H26" s="37">
        <f t="shared" si="0"/>
        <v>17020000</v>
      </c>
      <c r="I26" s="37">
        <f t="shared" si="0"/>
        <v>17707534</v>
      </c>
      <c r="J26" s="30">
        <v>18</v>
      </c>
      <c r="K26" s="69"/>
      <c r="L26" s="70"/>
      <c r="M26" s="37"/>
      <c r="N26" s="37"/>
      <c r="O26" s="37"/>
      <c r="P26" s="37"/>
      <c r="Q26" s="39">
        <f t="shared" si="1"/>
        <v>0</v>
      </c>
      <c r="R26" s="40">
        <f t="shared" si="1"/>
        <v>0</v>
      </c>
    </row>
    <row r="27" spans="1:18" s="59" customFormat="1" x14ac:dyDescent="0.2">
      <c r="A27" s="71">
        <v>19</v>
      </c>
      <c r="B27" s="72" t="s">
        <v>44</v>
      </c>
      <c r="C27" s="73"/>
      <c r="D27" s="58">
        <f>SUM(D23:D26)</f>
        <v>3967550</v>
      </c>
      <c r="E27" s="58">
        <f>SUM(E23:E26)</f>
        <v>7190385</v>
      </c>
      <c r="F27" s="58">
        <f>SUM(F23:F26)</f>
        <v>17020000</v>
      </c>
      <c r="G27" s="58">
        <f t="shared" ref="G27" si="5">SUM(G23:G26)</f>
        <v>17707534</v>
      </c>
      <c r="H27" s="32">
        <f t="shared" si="0"/>
        <v>20987550</v>
      </c>
      <c r="I27" s="32">
        <f t="shared" si="0"/>
        <v>24897919</v>
      </c>
      <c r="J27" s="71">
        <v>19</v>
      </c>
      <c r="K27" s="72" t="s">
        <v>45</v>
      </c>
      <c r="L27" s="73"/>
      <c r="M27" s="32">
        <f>SUM(M23:M25)</f>
        <v>19123629</v>
      </c>
      <c r="N27" s="32">
        <f t="shared" ref="N27:P27" si="6">SUM(N23:N25)</f>
        <v>22524165</v>
      </c>
      <c r="O27" s="32">
        <f t="shared" si="6"/>
        <v>0</v>
      </c>
      <c r="P27" s="32">
        <f t="shared" si="6"/>
        <v>0</v>
      </c>
      <c r="Q27" s="39">
        <f t="shared" si="1"/>
        <v>19123629</v>
      </c>
      <c r="R27" s="40">
        <f t="shared" si="1"/>
        <v>22524165</v>
      </c>
    </row>
    <row r="28" spans="1:18" s="59" customFormat="1" x14ac:dyDescent="0.2">
      <c r="A28" s="71">
        <v>20</v>
      </c>
      <c r="B28" s="74" t="s">
        <v>46</v>
      </c>
      <c r="C28" s="75"/>
      <c r="D28" s="58">
        <f>D21+D27</f>
        <v>65370629</v>
      </c>
      <c r="E28" s="58">
        <f>E21+E27</f>
        <v>80742678</v>
      </c>
      <c r="F28" s="58">
        <f t="shared" ref="F28:G28" si="7">F21+F27</f>
        <v>17020000</v>
      </c>
      <c r="G28" s="58">
        <f t="shared" si="7"/>
        <v>17888647</v>
      </c>
      <c r="H28" s="32">
        <f t="shared" si="0"/>
        <v>82390629</v>
      </c>
      <c r="I28" s="32">
        <f t="shared" si="0"/>
        <v>98631325</v>
      </c>
      <c r="J28" s="71">
        <v>20</v>
      </c>
      <c r="K28" s="31" t="s">
        <v>47</v>
      </c>
      <c r="L28" s="31"/>
      <c r="M28" s="32">
        <f>M21+M27</f>
        <v>65370629</v>
      </c>
      <c r="N28" s="32">
        <f t="shared" ref="N28:P28" si="8">N21+N27</f>
        <v>80742678</v>
      </c>
      <c r="O28" s="32">
        <f t="shared" si="8"/>
        <v>17020000</v>
      </c>
      <c r="P28" s="32">
        <f t="shared" si="8"/>
        <v>17888647</v>
      </c>
      <c r="Q28" s="39">
        <f t="shared" si="1"/>
        <v>82390629</v>
      </c>
      <c r="R28" s="40">
        <f t="shared" si="1"/>
        <v>98631325</v>
      </c>
    </row>
    <row r="29" spans="1:18" ht="16.5" customHeight="1" x14ac:dyDescent="0.2">
      <c r="A29" s="30">
        <v>21</v>
      </c>
      <c r="B29" s="74"/>
      <c r="C29" s="75"/>
      <c r="D29" s="76"/>
      <c r="E29" s="76"/>
      <c r="F29" s="37">
        <f t="shared" ref="F29:F36" si="9">I29-D29</f>
        <v>0</v>
      </c>
      <c r="G29" s="37"/>
      <c r="H29" s="37">
        <f t="shared" si="0"/>
        <v>0</v>
      </c>
      <c r="I29" s="37">
        <f t="shared" si="0"/>
        <v>0</v>
      </c>
      <c r="J29" s="30">
        <v>21</v>
      </c>
      <c r="K29" s="31"/>
      <c r="L29" s="31"/>
      <c r="M29" s="32"/>
      <c r="N29" s="32"/>
      <c r="O29" s="37">
        <f t="shared" si="2"/>
        <v>0</v>
      </c>
      <c r="P29" s="39"/>
      <c r="Q29" s="39">
        <f t="shared" si="1"/>
        <v>0</v>
      </c>
      <c r="R29" s="40">
        <f t="shared" si="1"/>
        <v>0</v>
      </c>
    </row>
    <row r="30" spans="1:18" x14ac:dyDescent="0.2">
      <c r="A30" s="30">
        <v>22</v>
      </c>
      <c r="B30" s="77" t="s">
        <v>48</v>
      </c>
      <c r="C30" s="78"/>
      <c r="D30" s="32"/>
      <c r="E30" s="32"/>
      <c r="F30" s="37"/>
      <c r="G30" s="37"/>
      <c r="H30" s="37">
        <f t="shared" si="0"/>
        <v>0</v>
      </c>
      <c r="I30" s="37">
        <f t="shared" si="0"/>
        <v>0</v>
      </c>
      <c r="J30" s="30">
        <v>22</v>
      </c>
      <c r="K30" s="31" t="s">
        <v>49</v>
      </c>
      <c r="L30" s="31"/>
      <c r="M30" s="32"/>
      <c r="N30" s="32"/>
      <c r="O30" s="37">
        <f t="shared" si="2"/>
        <v>0</v>
      </c>
      <c r="P30" s="39"/>
      <c r="Q30" s="39">
        <f t="shared" si="1"/>
        <v>0</v>
      </c>
      <c r="R30" s="40">
        <f t="shared" si="1"/>
        <v>0</v>
      </c>
    </row>
    <row r="31" spans="1:18" x14ac:dyDescent="0.2">
      <c r="A31" s="30">
        <v>23</v>
      </c>
      <c r="B31" s="42" t="s">
        <v>50</v>
      </c>
      <c r="C31" s="43"/>
      <c r="D31" s="37"/>
      <c r="E31" s="37">
        <v>55475221</v>
      </c>
      <c r="F31" s="37"/>
      <c r="G31" s="37"/>
      <c r="H31" s="37">
        <f t="shared" si="0"/>
        <v>0</v>
      </c>
      <c r="I31" s="37">
        <f t="shared" si="0"/>
        <v>55475221</v>
      </c>
      <c r="J31" s="30">
        <v>23</v>
      </c>
      <c r="K31" s="38" t="s">
        <v>51</v>
      </c>
      <c r="L31" s="38"/>
      <c r="M31" s="37">
        <v>6300000</v>
      </c>
      <c r="N31" s="37">
        <v>68911413</v>
      </c>
      <c r="O31" s="37">
        <v>770000</v>
      </c>
      <c r="P31" s="39">
        <v>416103</v>
      </c>
      <c r="Q31" s="39">
        <f t="shared" si="1"/>
        <v>7070000</v>
      </c>
      <c r="R31" s="40">
        <f t="shared" si="1"/>
        <v>69327516</v>
      </c>
    </row>
    <row r="32" spans="1:18" x14ac:dyDescent="0.2">
      <c r="A32" s="30">
        <v>24</v>
      </c>
      <c r="B32" s="35" t="s">
        <v>52</v>
      </c>
      <c r="C32" s="36"/>
      <c r="D32" s="37"/>
      <c r="E32" s="37"/>
      <c r="F32" s="37">
        <f t="shared" si="9"/>
        <v>0</v>
      </c>
      <c r="G32" s="37"/>
      <c r="H32" s="37">
        <f t="shared" si="0"/>
        <v>0</v>
      </c>
      <c r="I32" s="37">
        <f t="shared" si="0"/>
        <v>0</v>
      </c>
      <c r="J32" s="30">
        <v>24</v>
      </c>
      <c r="K32" s="67" t="s">
        <v>53</v>
      </c>
      <c r="L32" s="68"/>
      <c r="M32" s="79">
        <v>15324268</v>
      </c>
      <c r="N32" s="79">
        <v>124162041</v>
      </c>
      <c r="O32" s="37"/>
      <c r="P32" s="39"/>
      <c r="Q32" s="39">
        <f t="shared" si="1"/>
        <v>15324268</v>
      </c>
      <c r="R32" s="40">
        <f t="shared" si="1"/>
        <v>124162041</v>
      </c>
    </row>
    <row r="33" spans="1:18" x14ac:dyDescent="0.2">
      <c r="A33" s="30">
        <v>25</v>
      </c>
      <c r="B33" s="35" t="s">
        <v>54</v>
      </c>
      <c r="C33" s="36"/>
      <c r="D33" s="37"/>
      <c r="E33" s="37"/>
      <c r="F33" s="37">
        <f t="shared" si="9"/>
        <v>0</v>
      </c>
      <c r="G33" s="37"/>
      <c r="H33" s="37">
        <f t="shared" si="0"/>
        <v>0</v>
      </c>
      <c r="I33" s="37">
        <f t="shared" si="0"/>
        <v>0</v>
      </c>
      <c r="J33" s="30">
        <v>25</v>
      </c>
      <c r="K33" s="37" t="s">
        <v>55</v>
      </c>
      <c r="L33" s="37"/>
      <c r="M33" s="37"/>
      <c r="N33" s="37"/>
      <c r="O33" s="37"/>
      <c r="P33" s="39"/>
      <c r="Q33" s="39">
        <f t="shared" si="1"/>
        <v>0</v>
      </c>
      <c r="R33" s="40">
        <f t="shared" si="1"/>
        <v>0</v>
      </c>
    </row>
    <row r="34" spans="1:18" x14ac:dyDescent="0.2">
      <c r="A34" s="30">
        <v>26</v>
      </c>
      <c r="B34" s="35" t="s">
        <v>56</v>
      </c>
      <c r="C34" s="36"/>
      <c r="D34" s="37"/>
      <c r="E34" s="37"/>
      <c r="F34" s="37">
        <f t="shared" si="9"/>
        <v>0</v>
      </c>
      <c r="G34" s="37"/>
      <c r="H34" s="37">
        <f t="shared" si="0"/>
        <v>0</v>
      </c>
      <c r="I34" s="37">
        <f t="shared" si="0"/>
        <v>0</v>
      </c>
      <c r="J34" s="30">
        <v>26</v>
      </c>
      <c r="K34" s="67" t="s">
        <v>57</v>
      </c>
      <c r="L34" s="68"/>
      <c r="M34" s="37"/>
      <c r="N34" s="37"/>
      <c r="O34" s="37"/>
      <c r="P34" s="39"/>
      <c r="Q34" s="39">
        <f t="shared" si="1"/>
        <v>0</v>
      </c>
      <c r="R34" s="40">
        <f t="shared" si="1"/>
        <v>0</v>
      </c>
    </row>
    <row r="35" spans="1:18" x14ac:dyDescent="0.2">
      <c r="A35" s="60">
        <v>28</v>
      </c>
      <c r="B35" s="42" t="s">
        <v>27</v>
      </c>
      <c r="C35" s="43"/>
      <c r="D35" s="37"/>
      <c r="E35" s="37">
        <v>113704233</v>
      </c>
      <c r="F35" s="37">
        <v>0</v>
      </c>
      <c r="G35" s="37"/>
      <c r="H35" s="37">
        <f t="shared" si="0"/>
        <v>0</v>
      </c>
      <c r="I35" s="37">
        <f t="shared" si="0"/>
        <v>113704233</v>
      </c>
      <c r="J35" s="60">
        <v>28</v>
      </c>
      <c r="K35" s="63"/>
      <c r="L35" s="64"/>
      <c r="M35" s="37"/>
      <c r="N35" s="37"/>
      <c r="O35" s="37">
        <v>0</v>
      </c>
      <c r="P35" s="39"/>
      <c r="Q35" s="39">
        <f t="shared" si="1"/>
        <v>0</v>
      </c>
      <c r="R35" s="40">
        <f t="shared" si="1"/>
        <v>0</v>
      </c>
    </row>
    <row r="36" spans="1:18" x14ac:dyDescent="0.2">
      <c r="A36" s="30">
        <v>29</v>
      </c>
      <c r="B36" s="80" t="s">
        <v>58</v>
      </c>
      <c r="C36" s="81"/>
      <c r="D36" s="37"/>
      <c r="E36" s="37"/>
      <c r="F36" s="37">
        <f t="shared" si="9"/>
        <v>0</v>
      </c>
      <c r="G36" s="37"/>
      <c r="H36" s="37">
        <f t="shared" si="0"/>
        <v>0</v>
      </c>
      <c r="I36" s="37">
        <f t="shared" si="0"/>
        <v>0</v>
      </c>
      <c r="J36" s="30">
        <v>29</v>
      </c>
      <c r="K36" s="42" t="s">
        <v>59</v>
      </c>
      <c r="L36" s="43"/>
      <c r="M36" s="37"/>
      <c r="N36" s="37"/>
      <c r="O36" s="37">
        <v>0</v>
      </c>
      <c r="P36" s="39"/>
      <c r="Q36" s="39">
        <f t="shared" si="1"/>
        <v>0</v>
      </c>
      <c r="R36" s="40">
        <f t="shared" si="1"/>
        <v>0</v>
      </c>
    </row>
    <row r="37" spans="1:18" x14ac:dyDescent="0.2">
      <c r="A37" s="30">
        <v>30</v>
      </c>
      <c r="B37" s="80" t="s">
        <v>60</v>
      </c>
      <c r="C37" s="81"/>
      <c r="D37" s="37"/>
      <c r="E37" s="37">
        <v>500000</v>
      </c>
      <c r="F37" s="37"/>
      <c r="G37" s="37"/>
      <c r="H37" s="37">
        <f t="shared" si="0"/>
        <v>0</v>
      </c>
      <c r="I37" s="37">
        <f t="shared" si="0"/>
        <v>500000</v>
      </c>
      <c r="J37" s="30">
        <v>30</v>
      </c>
      <c r="K37" s="42" t="s">
        <v>61</v>
      </c>
      <c r="L37" s="43"/>
      <c r="M37" s="37">
        <v>3845103</v>
      </c>
      <c r="N37" s="37">
        <v>3507243</v>
      </c>
      <c r="O37" s="37">
        <v>0</v>
      </c>
      <c r="P37" s="39"/>
      <c r="Q37" s="39">
        <f t="shared" si="1"/>
        <v>3845103</v>
      </c>
      <c r="R37" s="40">
        <f t="shared" si="1"/>
        <v>3507243</v>
      </c>
    </row>
    <row r="38" spans="1:18" x14ac:dyDescent="0.2">
      <c r="A38" s="30">
        <v>31</v>
      </c>
      <c r="B38" s="35" t="s">
        <v>62</v>
      </c>
      <c r="C38" s="36"/>
      <c r="D38" s="37">
        <v>25469371</v>
      </c>
      <c r="E38" s="37">
        <v>26901243</v>
      </c>
      <c r="F38" s="37">
        <v>81404</v>
      </c>
      <c r="G38" s="37">
        <v>81404</v>
      </c>
      <c r="H38" s="37">
        <f t="shared" si="0"/>
        <v>25550775</v>
      </c>
      <c r="I38" s="37">
        <f t="shared" si="0"/>
        <v>26982647</v>
      </c>
      <c r="J38" s="30">
        <v>31</v>
      </c>
      <c r="K38" s="53"/>
      <c r="L38" s="54"/>
      <c r="M38" s="37"/>
      <c r="N38" s="37"/>
      <c r="O38" s="37">
        <v>0</v>
      </c>
      <c r="P38" s="39"/>
      <c r="Q38" s="39">
        <f t="shared" si="1"/>
        <v>0</v>
      </c>
      <c r="R38" s="40">
        <f t="shared" si="1"/>
        <v>0</v>
      </c>
    </row>
    <row r="39" spans="1:18" x14ac:dyDescent="0.2">
      <c r="A39" s="30">
        <v>32</v>
      </c>
      <c r="B39" s="65" t="s">
        <v>63</v>
      </c>
      <c r="C39" s="66"/>
      <c r="D39" s="37"/>
      <c r="E39" s="37"/>
      <c r="F39" s="37">
        <v>688596</v>
      </c>
      <c r="G39" s="37">
        <v>334699</v>
      </c>
      <c r="H39" s="37">
        <f t="shared" si="0"/>
        <v>688596</v>
      </c>
      <c r="I39" s="37">
        <f t="shared" si="0"/>
        <v>334699</v>
      </c>
      <c r="J39" s="30">
        <v>32</v>
      </c>
      <c r="K39" s="82"/>
      <c r="L39" s="83"/>
      <c r="M39" s="37"/>
      <c r="N39" s="37"/>
      <c r="O39" s="37"/>
      <c r="P39" s="39"/>
      <c r="Q39" s="39">
        <f t="shared" si="1"/>
        <v>0</v>
      </c>
      <c r="R39" s="40">
        <f t="shared" si="1"/>
        <v>0</v>
      </c>
    </row>
    <row r="40" spans="1:18" s="59" customFormat="1" x14ac:dyDescent="0.2">
      <c r="A40" s="71">
        <v>33</v>
      </c>
      <c r="B40" s="84" t="s">
        <v>64</v>
      </c>
      <c r="C40" s="85"/>
      <c r="D40" s="86">
        <f>SUM(D31:D39)</f>
        <v>25469371</v>
      </c>
      <c r="E40" s="86">
        <f>SUM(E31:E39)</f>
        <v>196580697</v>
      </c>
      <c r="F40" s="86">
        <f t="shared" ref="F40:G40" si="10">SUM(F31:F39)</f>
        <v>770000</v>
      </c>
      <c r="G40" s="86">
        <f t="shared" si="10"/>
        <v>416103</v>
      </c>
      <c r="H40" s="37">
        <f t="shared" si="0"/>
        <v>26239371</v>
      </c>
      <c r="I40" s="37">
        <f t="shared" si="0"/>
        <v>196996800</v>
      </c>
      <c r="J40" s="71">
        <v>33</v>
      </c>
      <c r="K40" s="87" t="s">
        <v>65</v>
      </c>
      <c r="L40" s="88"/>
      <c r="M40" s="32">
        <f>SUM(M31:M37)</f>
        <v>25469371</v>
      </c>
      <c r="N40" s="32">
        <f t="shared" ref="N40:P40" si="11">SUM(N31:N37)</f>
        <v>196580697</v>
      </c>
      <c r="O40" s="32">
        <f t="shared" si="11"/>
        <v>770000</v>
      </c>
      <c r="P40" s="32">
        <f t="shared" si="11"/>
        <v>416103</v>
      </c>
      <c r="Q40" s="39">
        <f t="shared" si="1"/>
        <v>26239371</v>
      </c>
      <c r="R40" s="40">
        <f t="shared" si="1"/>
        <v>196996800</v>
      </c>
    </row>
    <row r="41" spans="1:18" s="59" customFormat="1" x14ac:dyDescent="0.2">
      <c r="A41" s="71">
        <v>34</v>
      </c>
      <c r="B41" s="89" t="s">
        <v>66</v>
      </c>
      <c r="C41" s="89"/>
      <c r="D41" s="90">
        <f>D28+D40</f>
        <v>90840000</v>
      </c>
      <c r="E41" s="90">
        <f t="shared" ref="E41:G41" si="12">E28+E40</f>
        <v>277323375</v>
      </c>
      <c r="F41" s="90">
        <f t="shared" si="12"/>
        <v>17790000</v>
      </c>
      <c r="G41" s="90">
        <f t="shared" si="12"/>
        <v>18304750</v>
      </c>
      <c r="H41" s="32">
        <f t="shared" si="0"/>
        <v>108630000</v>
      </c>
      <c r="I41" s="32">
        <f t="shared" si="0"/>
        <v>295628125</v>
      </c>
      <c r="J41" s="71">
        <v>34</v>
      </c>
      <c r="K41" s="31" t="s">
        <v>67</v>
      </c>
      <c r="L41" s="31"/>
      <c r="M41" s="76">
        <f>M40+M28</f>
        <v>90840000</v>
      </c>
      <c r="N41" s="76">
        <f t="shared" ref="N41:P41" si="13">N40+N28</f>
        <v>277323375</v>
      </c>
      <c r="O41" s="76">
        <f t="shared" si="13"/>
        <v>17790000</v>
      </c>
      <c r="P41" s="76">
        <f t="shared" si="13"/>
        <v>18304750</v>
      </c>
      <c r="Q41" s="39">
        <f t="shared" si="1"/>
        <v>108630000</v>
      </c>
      <c r="R41" s="40">
        <f t="shared" si="1"/>
        <v>295628125</v>
      </c>
    </row>
    <row r="42" spans="1:18" ht="13.5" thickBot="1" x14ac:dyDescent="0.25">
      <c r="A42" s="91">
        <v>35</v>
      </c>
      <c r="B42" s="92" t="s">
        <v>68</v>
      </c>
      <c r="C42" s="93"/>
      <c r="D42" s="94"/>
      <c r="E42" s="94"/>
      <c r="F42" s="94"/>
      <c r="G42" s="94"/>
      <c r="H42" s="37">
        <f t="shared" si="0"/>
        <v>0</v>
      </c>
      <c r="I42" s="37">
        <f t="shared" si="0"/>
        <v>0</v>
      </c>
      <c r="J42" s="91">
        <v>35</v>
      </c>
      <c r="K42" s="95" t="s">
        <v>68</v>
      </c>
      <c r="L42" s="96"/>
      <c r="M42" s="94"/>
      <c r="N42" s="94"/>
      <c r="O42" s="94"/>
      <c r="P42" s="97"/>
      <c r="Q42" s="39">
        <f t="shared" si="1"/>
        <v>0</v>
      </c>
      <c r="R42" s="40">
        <f t="shared" si="1"/>
        <v>0</v>
      </c>
    </row>
    <row r="43" spans="1:18" ht="12.75" customHeight="1" x14ac:dyDescent="0.2">
      <c r="A43" s="98">
        <v>36</v>
      </c>
      <c r="B43" s="99" t="s">
        <v>69</v>
      </c>
      <c r="C43" s="100"/>
      <c r="D43" s="101">
        <v>61403079</v>
      </c>
      <c r="E43" s="101">
        <v>243231747</v>
      </c>
      <c r="F43" s="101">
        <v>0</v>
      </c>
      <c r="G43" s="101">
        <v>181113</v>
      </c>
      <c r="H43" s="101">
        <f>D43+F43</f>
        <v>61403079</v>
      </c>
      <c r="I43" s="101">
        <f>E43+G43</f>
        <v>243412860</v>
      </c>
      <c r="J43" s="98">
        <v>36</v>
      </c>
      <c r="K43" s="102" t="s">
        <v>70</v>
      </c>
      <c r="L43" s="102"/>
      <c r="M43" s="102">
        <v>71716371</v>
      </c>
      <c r="N43" s="102">
        <v>254801210</v>
      </c>
      <c r="O43" s="102">
        <v>17790000</v>
      </c>
      <c r="P43" s="103">
        <v>18304750</v>
      </c>
      <c r="Q43" s="39">
        <f>M43+O43</f>
        <v>89506371</v>
      </c>
      <c r="R43" s="40">
        <f>N43+P43</f>
        <v>273105960</v>
      </c>
    </row>
    <row r="44" spans="1:18" ht="12.75" customHeight="1" thickBot="1" x14ac:dyDescent="0.25">
      <c r="A44" s="104">
        <v>37</v>
      </c>
      <c r="B44" s="105" t="s">
        <v>35</v>
      </c>
      <c r="C44" s="106"/>
      <c r="D44" s="107">
        <v>29436921</v>
      </c>
      <c r="E44" s="107">
        <v>34091628</v>
      </c>
      <c r="F44" s="107">
        <v>17790000</v>
      </c>
      <c r="G44" s="107">
        <v>18123637</v>
      </c>
      <c r="H44" s="107">
        <f>D44+F44</f>
        <v>47226921</v>
      </c>
      <c r="I44" s="107">
        <f>E44+G44</f>
        <v>52215265</v>
      </c>
      <c r="J44" s="104">
        <v>37</v>
      </c>
      <c r="K44" s="108" t="s">
        <v>36</v>
      </c>
      <c r="L44" s="108"/>
      <c r="M44" s="108">
        <v>19123629</v>
      </c>
      <c r="N44" s="108">
        <v>22524165</v>
      </c>
      <c r="O44" s="108">
        <v>0</v>
      </c>
      <c r="P44" s="109">
        <v>0</v>
      </c>
      <c r="Q44" s="39">
        <f>M44+O44</f>
        <v>19123629</v>
      </c>
      <c r="R44" s="40">
        <f>N44+P44</f>
        <v>22524165</v>
      </c>
    </row>
    <row r="45" spans="1:18" x14ac:dyDescent="0.2">
      <c r="A45" s="110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</row>
    <row r="46" spans="1:18" x14ac:dyDescent="0.2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</row>
    <row r="47" spans="1:18" x14ac:dyDescent="0.2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</row>
    <row r="48" spans="1:18" x14ac:dyDescent="0.2">
      <c r="A48" s="110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</row>
    <row r="49" spans="1:18" x14ac:dyDescent="0.2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</row>
    <row r="50" spans="1:18" x14ac:dyDescent="0.2">
      <c r="A50" s="110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</row>
    <row r="51" spans="1:18" x14ac:dyDescent="0.2">
      <c r="A51" s="110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</row>
    <row r="52" spans="1:18" x14ac:dyDescent="0.2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</row>
    <row r="53" spans="1:18" x14ac:dyDescent="0.2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</row>
    <row r="54" spans="1:18" x14ac:dyDescent="0.2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</row>
  </sheetData>
  <mergeCells count="74">
    <mergeCell ref="B41:C41"/>
    <mergeCell ref="K41:L41"/>
    <mergeCell ref="B42:C42"/>
    <mergeCell ref="K42:L42"/>
    <mergeCell ref="B43:C43"/>
    <mergeCell ref="B44:C44"/>
    <mergeCell ref="B37:C37"/>
    <mergeCell ref="K37:L37"/>
    <mergeCell ref="B38:C38"/>
    <mergeCell ref="K38:L38"/>
    <mergeCell ref="B39:C39"/>
    <mergeCell ref="B40:C40"/>
    <mergeCell ref="K40:L40"/>
    <mergeCell ref="B32:C32"/>
    <mergeCell ref="B33:C33"/>
    <mergeCell ref="B34:C34"/>
    <mergeCell ref="B35:C35"/>
    <mergeCell ref="K35:L35"/>
    <mergeCell ref="B36:C36"/>
    <mergeCell ref="K36:L36"/>
    <mergeCell ref="B29:C29"/>
    <mergeCell ref="K29:L29"/>
    <mergeCell ref="B30:C30"/>
    <mergeCell ref="K30:L30"/>
    <mergeCell ref="B31:C31"/>
    <mergeCell ref="K31:L31"/>
    <mergeCell ref="B25:C25"/>
    <mergeCell ref="K25:L25"/>
    <mergeCell ref="B26:C26"/>
    <mergeCell ref="B27:C27"/>
    <mergeCell ref="K27:L27"/>
    <mergeCell ref="B28:C28"/>
    <mergeCell ref="K28:L28"/>
    <mergeCell ref="B21:C21"/>
    <mergeCell ref="K21:L21"/>
    <mergeCell ref="B22:C22"/>
    <mergeCell ref="K22:L22"/>
    <mergeCell ref="B23:C23"/>
    <mergeCell ref="B24:C24"/>
    <mergeCell ref="B18:C18"/>
    <mergeCell ref="K18:L18"/>
    <mergeCell ref="B19:C19"/>
    <mergeCell ref="K19:L19"/>
    <mergeCell ref="B20:C20"/>
    <mergeCell ref="K20:L20"/>
    <mergeCell ref="B15:C15"/>
    <mergeCell ref="K15:L15"/>
    <mergeCell ref="B16:C16"/>
    <mergeCell ref="K16:L16"/>
    <mergeCell ref="B17:C17"/>
    <mergeCell ref="K17:L17"/>
    <mergeCell ref="B12:C12"/>
    <mergeCell ref="K12:L12"/>
    <mergeCell ref="B13:C13"/>
    <mergeCell ref="K13:L13"/>
    <mergeCell ref="B14:C14"/>
    <mergeCell ref="K14:L14"/>
    <mergeCell ref="M5:N8"/>
    <mergeCell ref="O5:P8"/>
    <mergeCell ref="Q5:R8"/>
    <mergeCell ref="B10:C10"/>
    <mergeCell ref="K10:L10"/>
    <mergeCell ref="B11:C11"/>
    <mergeCell ref="K11:L11"/>
    <mergeCell ref="A1:R1"/>
    <mergeCell ref="A2:I2"/>
    <mergeCell ref="A3:I3"/>
    <mergeCell ref="A5:A8"/>
    <mergeCell ref="B5:C8"/>
    <mergeCell ref="D5:E8"/>
    <mergeCell ref="F5:G8"/>
    <mergeCell ref="H5:I8"/>
    <mergeCell ref="J5:J8"/>
    <mergeCell ref="K5:L8"/>
  </mergeCells>
  <pageMargins left="0.11811023622047245" right="0.11811023622047245" top="0.35433070866141736" bottom="0.35433070866141736" header="0.31496062992125984" footer="0.31496062992125984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Összevont_KV-i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2018-05-30T05:46:48Z</dcterms:created>
  <dcterms:modified xsi:type="dcterms:W3CDTF">2018-05-30T05:49:38Z</dcterms:modified>
</cp:coreProperties>
</file>