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Felhasznalo7\Desktop\2021. év\PM veszélyhelyztben hozott döntése\Előirányzat módosítás\Módosító táblái\"/>
    </mc:Choice>
  </mc:AlternateContent>
  <xr:revisionPtr revIDLastSave="0" documentId="13_ncr:1_{BB54AAB2-0992-4B19-A640-913FB0651BCC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Kiemelt EI." sheetId="1" r:id="rId1"/>
    <sheet name="Kiadások ÖNK" sheetId="2" state="hidden" r:id="rId2"/>
    <sheet name="Bevételek ÖNK" sheetId="3" state="hidden" r:id="rId3"/>
    <sheet name="Átvett pe." sheetId="4" state="hidden" r:id="rId4"/>
    <sheet name="Átadott pe." sheetId="5" state="hidden" r:id="rId5"/>
    <sheet name="Szociális kiadások" sheetId="6" state="hidden" r:id="rId6"/>
    <sheet name="Tartalékok" sheetId="7" state="hidden" r:id="rId7"/>
    <sheet name="Beruházások felújítások" sheetId="8" state="hidden" r:id="rId8"/>
    <sheet name="Helyi adók" sheetId="9" state="hidden" r:id="rId9"/>
    <sheet name="Rendeletbe" sheetId="10" state="hidden" r:id="rId10"/>
  </sheets>
  <externalReferences>
    <externalReference r:id="rId11"/>
  </externalReferences>
  <definedNames>
    <definedName name="_xlnm.Print_Area" localSheetId="4">'Átadott pe.'!$A$1:$F$117</definedName>
    <definedName name="_xlnm.Print_Area" localSheetId="3">'Átvett pe.'!$A$1:$F$116</definedName>
    <definedName name="_xlnm.Print_Area" localSheetId="7">'Beruházások felújítások'!$A$1:$F$35</definedName>
    <definedName name="_xlnm.Print_Area" localSheetId="1">'Kiadások ÖNK'!$A$1:$E$316</definedName>
    <definedName name="_xlnm.Print_Area" localSheetId="0">'Kiemelt EI.'!$A$1:$E$26</definedName>
    <definedName name="_xlnm.Print_Area" localSheetId="5">'Szociális kiadások'!$A$1:$F$42</definedName>
    <definedName name="_xlnm.Print_Area" localSheetId="6">Tartalékok!$A$1:$F$17</definedName>
    <definedName name="_xlnm.Print_Area">'Kiadások ÖNK'!$B$4:$X$63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9" l="1"/>
  <c r="G12" i="9"/>
  <c r="G14" i="9"/>
  <c r="G22" i="9"/>
  <c r="G32" i="9"/>
  <c r="G33" i="9"/>
  <c r="G34" i="9"/>
  <c r="G8" i="9"/>
  <c r="G14" i="8"/>
  <c r="G13" i="8"/>
  <c r="G12" i="8"/>
  <c r="E32" i="6"/>
  <c r="E33" i="6"/>
  <c r="E34" i="6"/>
  <c r="E35" i="6"/>
  <c r="E36" i="6"/>
  <c r="E37" i="6"/>
  <c r="E38" i="6"/>
  <c r="E39" i="6"/>
  <c r="E40" i="6"/>
  <c r="G32" i="6"/>
  <c r="G33" i="6"/>
  <c r="G34" i="6"/>
  <c r="G35" i="6"/>
  <c r="G36" i="6"/>
  <c r="G37" i="6"/>
  <c r="G38" i="6"/>
  <c r="G39" i="6"/>
  <c r="G40" i="6"/>
  <c r="G31" i="6"/>
  <c r="G33" i="4"/>
  <c r="G34" i="4"/>
  <c r="G35" i="4"/>
  <c r="G36" i="4"/>
  <c r="G37" i="4"/>
  <c r="G38" i="4"/>
  <c r="G39" i="4"/>
  <c r="G40" i="4"/>
  <c r="G41" i="4"/>
  <c r="G42" i="4"/>
  <c r="G43" i="4"/>
  <c r="G44" i="4"/>
  <c r="G45" i="4"/>
  <c r="G46" i="4"/>
  <c r="G47" i="4"/>
  <c r="G48" i="4"/>
  <c r="G49" i="4"/>
  <c r="G50" i="4"/>
  <c r="G51" i="4"/>
  <c r="G52" i="4"/>
  <c r="G53" i="4"/>
  <c r="G54" i="4"/>
  <c r="G55" i="4"/>
  <c r="G56" i="4"/>
  <c r="G57" i="4"/>
  <c r="G58" i="4"/>
  <c r="G59" i="4"/>
  <c r="G60" i="4"/>
  <c r="G61" i="4"/>
  <c r="G62" i="4"/>
  <c r="G63" i="4"/>
  <c r="G64" i="4"/>
  <c r="G65" i="4"/>
  <c r="G66" i="4"/>
  <c r="G67" i="4"/>
  <c r="G68" i="4"/>
  <c r="G69" i="4"/>
  <c r="G70" i="4"/>
  <c r="G71" i="4"/>
  <c r="G72" i="4"/>
  <c r="G73" i="4"/>
  <c r="G74" i="4"/>
  <c r="G75" i="4"/>
  <c r="G76" i="4"/>
  <c r="G77" i="4"/>
  <c r="G78" i="4"/>
  <c r="G79" i="4"/>
  <c r="G80" i="4"/>
  <c r="G81" i="4"/>
  <c r="G82" i="4"/>
  <c r="G84" i="4"/>
  <c r="G85" i="4"/>
  <c r="G86" i="4"/>
  <c r="G87" i="4"/>
  <c r="G88" i="4"/>
  <c r="G89" i="4"/>
  <c r="G90" i="4"/>
  <c r="G91" i="4"/>
  <c r="G92" i="4"/>
  <c r="G93" i="4"/>
  <c r="G95" i="4"/>
  <c r="G96" i="4"/>
  <c r="G97" i="4"/>
  <c r="G98" i="4"/>
  <c r="G99" i="4"/>
  <c r="G100" i="4"/>
  <c r="G101" i="4"/>
  <c r="G102" i="4"/>
  <c r="G103" i="4"/>
  <c r="G104" i="4"/>
  <c r="G105" i="4"/>
  <c r="G107" i="4"/>
  <c r="G108" i="4"/>
  <c r="G109" i="4"/>
  <c r="G110" i="4"/>
  <c r="G111" i="4"/>
  <c r="G112" i="4"/>
  <c r="G113" i="4"/>
  <c r="G114" i="4"/>
  <c r="G115" i="4"/>
  <c r="G116" i="4"/>
  <c r="G32" i="4"/>
  <c r="G329" i="3"/>
  <c r="G316" i="2"/>
  <c r="E31" i="4" l="1"/>
  <c r="E32" i="4"/>
  <c r="E33" i="4"/>
  <c r="E34" i="4"/>
  <c r="E35" i="4"/>
  <c r="E36" i="4"/>
  <c r="E37" i="4"/>
  <c r="E38" i="4"/>
  <c r="E39" i="4"/>
  <c r="E40" i="4"/>
  <c r="E8" i="9" l="1"/>
  <c r="E11" i="9"/>
  <c r="F16" i="8" l="1"/>
  <c r="E12" i="8"/>
  <c r="D16" i="8"/>
  <c r="F41" i="6" l="1"/>
  <c r="D41" i="6"/>
  <c r="F60" i="5"/>
  <c r="D60" i="5"/>
  <c r="E41" i="6" l="1"/>
  <c r="G41" i="6"/>
  <c r="E212" i="2"/>
  <c r="E198" i="2" l="1"/>
  <c r="E275" i="2" s="1"/>
  <c r="D317" i="3"/>
  <c r="D318" i="3"/>
  <c r="D319" i="3"/>
  <c r="D320" i="3"/>
  <c r="D321" i="3"/>
  <c r="D322" i="3"/>
  <c r="D323" i="3"/>
  <c r="D324" i="3"/>
  <c r="D325" i="3"/>
  <c r="E293" i="3"/>
  <c r="C175" i="3"/>
  <c r="D65" i="2"/>
  <c r="D66" i="2"/>
  <c r="D12" i="2"/>
  <c r="G26" i="1" l="1"/>
  <c r="G16" i="1"/>
  <c r="G8" i="8"/>
  <c r="G9" i="8"/>
  <c r="G10" i="8"/>
  <c r="G11" i="8"/>
  <c r="G15" i="8"/>
  <c r="G16" i="8"/>
  <c r="G17" i="8"/>
  <c r="G18" i="8"/>
  <c r="G19" i="8"/>
  <c r="G20" i="8"/>
  <c r="G21" i="8"/>
  <c r="G22" i="8"/>
  <c r="G24" i="8"/>
  <c r="G25" i="8"/>
  <c r="G26" i="8"/>
  <c r="G27" i="8"/>
  <c r="G28" i="8"/>
  <c r="G29" i="8"/>
  <c r="G30" i="8"/>
  <c r="G31" i="8"/>
  <c r="G32" i="8"/>
  <c r="G33" i="8"/>
  <c r="G34" i="8"/>
  <c r="G35" i="8"/>
  <c r="G7" i="8"/>
  <c r="G11" i="7"/>
  <c r="G35" i="5"/>
  <c r="G36" i="5"/>
  <c r="G37" i="5"/>
  <c r="G38" i="5"/>
  <c r="F326" i="3"/>
  <c r="F327" i="3"/>
  <c r="F328" i="3"/>
  <c r="F7" i="3"/>
  <c r="F8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4" i="3"/>
  <c r="F45" i="3"/>
  <c r="F46" i="3"/>
  <c r="F47" i="3"/>
  <c r="F48" i="3"/>
  <c r="F49" i="3"/>
  <c r="F50" i="3"/>
  <c r="F51" i="3"/>
  <c r="F52" i="3"/>
  <c r="F53" i="3"/>
  <c r="F54" i="3"/>
  <c r="F55" i="3"/>
  <c r="F56" i="3"/>
  <c r="F57" i="3"/>
  <c r="F58" i="3"/>
  <c r="F59" i="3"/>
  <c r="F60" i="3"/>
  <c r="F61" i="3"/>
  <c r="F62" i="3"/>
  <c r="F63" i="3"/>
  <c r="F64" i="3"/>
  <c r="F65" i="3"/>
  <c r="F66" i="3"/>
  <c r="F67" i="3"/>
  <c r="F68" i="3"/>
  <c r="F69" i="3"/>
  <c r="F70" i="3"/>
  <c r="F71" i="3"/>
  <c r="F72" i="3"/>
  <c r="F73" i="3"/>
  <c r="F74" i="3"/>
  <c r="F75" i="3"/>
  <c r="F76" i="3"/>
  <c r="F77" i="3"/>
  <c r="F78" i="3"/>
  <c r="F79" i="3"/>
  <c r="F80" i="3"/>
  <c r="F81" i="3"/>
  <c r="F82" i="3"/>
  <c r="F83" i="3"/>
  <c r="F84" i="3"/>
  <c r="F85" i="3"/>
  <c r="F86" i="3"/>
  <c r="F87" i="3"/>
  <c r="F88" i="3"/>
  <c r="F89" i="3"/>
  <c r="F90" i="3"/>
  <c r="F91" i="3"/>
  <c r="F92" i="3"/>
  <c r="F93" i="3"/>
  <c r="F94" i="3"/>
  <c r="F95" i="3"/>
  <c r="F96" i="3"/>
  <c r="F97" i="3"/>
  <c r="F98" i="3"/>
  <c r="F99" i="3"/>
  <c r="F100" i="3"/>
  <c r="F101" i="3"/>
  <c r="F102" i="3"/>
  <c r="F103" i="3"/>
  <c r="F104" i="3"/>
  <c r="F105" i="3"/>
  <c r="F106" i="3"/>
  <c r="F107" i="3"/>
  <c r="F108" i="3"/>
  <c r="F109" i="3"/>
  <c r="F110" i="3"/>
  <c r="F111" i="3"/>
  <c r="F112" i="3"/>
  <c r="F113" i="3"/>
  <c r="F114" i="3"/>
  <c r="F115" i="3"/>
  <c r="F116" i="3"/>
  <c r="F117" i="3"/>
  <c r="F118" i="3"/>
  <c r="F119" i="3"/>
  <c r="F120" i="3"/>
  <c r="F121" i="3"/>
  <c r="F122" i="3"/>
  <c r="F123" i="3"/>
  <c r="F124" i="3"/>
  <c r="F125" i="3"/>
  <c r="F126" i="3"/>
  <c r="F127" i="3"/>
  <c r="F128" i="3"/>
  <c r="F129" i="3"/>
  <c r="F130" i="3"/>
  <c r="F131" i="3"/>
  <c r="F132" i="3"/>
  <c r="F133" i="3"/>
  <c r="F134" i="3"/>
  <c r="F135" i="3"/>
  <c r="F136" i="3"/>
  <c r="F137" i="3"/>
  <c r="F138" i="3"/>
  <c r="F139" i="3"/>
  <c r="F140" i="3"/>
  <c r="F141" i="3"/>
  <c r="F142" i="3"/>
  <c r="F143" i="3"/>
  <c r="F144" i="3"/>
  <c r="F145" i="3"/>
  <c r="F146" i="3"/>
  <c r="F147" i="3"/>
  <c r="F148" i="3"/>
  <c r="F149" i="3"/>
  <c r="F150" i="3"/>
  <c r="F151" i="3"/>
  <c r="F152" i="3"/>
  <c r="F153" i="3"/>
  <c r="F154" i="3"/>
  <c r="F155" i="3"/>
  <c r="F156" i="3"/>
  <c r="F157" i="3"/>
  <c r="F158" i="3"/>
  <c r="F159" i="3"/>
  <c r="F160" i="3"/>
  <c r="F161" i="3"/>
  <c r="F162" i="3"/>
  <c r="F163" i="3"/>
  <c r="F164" i="3"/>
  <c r="F165" i="3"/>
  <c r="F166" i="3"/>
  <c r="F167" i="3"/>
  <c r="F168" i="3"/>
  <c r="F169" i="3"/>
  <c r="F170" i="3"/>
  <c r="F171" i="3"/>
  <c r="F172" i="3"/>
  <c r="F173" i="3"/>
  <c r="F174" i="3"/>
  <c r="F175" i="3"/>
  <c r="F176" i="3"/>
  <c r="F177" i="3"/>
  <c r="F178" i="3"/>
  <c r="F179" i="3"/>
  <c r="F180" i="3"/>
  <c r="F181" i="3"/>
  <c r="F182" i="3"/>
  <c r="F183" i="3"/>
  <c r="F184" i="3"/>
  <c r="F185" i="3"/>
  <c r="F186" i="3"/>
  <c r="F187" i="3"/>
  <c r="F188" i="3"/>
  <c r="F189" i="3"/>
  <c r="F190" i="3"/>
  <c r="F191" i="3"/>
  <c r="F192" i="3"/>
  <c r="F193" i="3"/>
  <c r="F194" i="3"/>
  <c r="F195" i="3"/>
  <c r="F196" i="3"/>
  <c r="F197" i="3"/>
  <c r="F198" i="3"/>
  <c r="F199" i="3"/>
  <c r="F200" i="3"/>
  <c r="F201" i="3"/>
  <c r="F202" i="3"/>
  <c r="F203" i="3"/>
  <c r="F204" i="3"/>
  <c r="F205" i="3"/>
  <c r="F206" i="3"/>
  <c r="F207" i="3"/>
  <c r="F208" i="3"/>
  <c r="F209" i="3"/>
  <c r="F210" i="3"/>
  <c r="F211" i="3"/>
  <c r="F212" i="3"/>
  <c r="F213" i="3"/>
  <c r="F214" i="3"/>
  <c r="F215" i="3"/>
  <c r="F216" i="3"/>
  <c r="F217" i="3"/>
  <c r="F218" i="3"/>
  <c r="F219" i="3"/>
  <c r="F220" i="3"/>
  <c r="F221" i="3"/>
  <c r="F222" i="3"/>
  <c r="F223" i="3"/>
  <c r="F224" i="3"/>
  <c r="F225" i="3"/>
  <c r="F226" i="3"/>
  <c r="F227" i="3"/>
  <c r="F228" i="3"/>
  <c r="F229" i="3"/>
  <c r="F230" i="3"/>
  <c r="F231" i="3"/>
  <c r="F232" i="3"/>
  <c r="F233" i="3"/>
  <c r="F234" i="3"/>
  <c r="F235" i="3"/>
  <c r="F236" i="3"/>
  <c r="F237" i="3"/>
  <c r="F238" i="3"/>
  <c r="F239" i="3"/>
  <c r="F240" i="3"/>
  <c r="F241" i="3"/>
  <c r="F242" i="3"/>
  <c r="F243" i="3"/>
  <c r="F244" i="3"/>
  <c r="F245" i="3"/>
  <c r="F246" i="3"/>
  <c r="F247" i="3"/>
  <c r="F248" i="3"/>
  <c r="F249" i="3"/>
  <c r="F250" i="3"/>
  <c r="F251" i="3"/>
  <c r="F252" i="3"/>
  <c r="F253" i="3"/>
  <c r="F254" i="3"/>
  <c r="F255" i="3"/>
  <c r="F256" i="3"/>
  <c r="F257" i="3"/>
  <c r="F258" i="3"/>
  <c r="F259" i="3"/>
  <c r="F260" i="3"/>
  <c r="F261" i="3"/>
  <c r="F262" i="3"/>
  <c r="F263" i="3"/>
  <c r="F264" i="3"/>
  <c r="F265" i="3"/>
  <c r="F266" i="3"/>
  <c r="F267" i="3"/>
  <c r="F268" i="3"/>
  <c r="F269" i="3"/>
  <c r="F270" i="3"/>
  <c r="F271" i="3"/>
  <c r="F272" i="3"/>
  <c r="F273" i="3"/>
  <c r="F274" i="3"/>
  <c r="F275" i="3"/>
  <c r="F276" i="3"/>
  <c r="F277" i="3"/>
  <c r="F278" i="3"/>
  <c r="F279" i="3"/>
  <c r="F280" i="3"/>
  <c r="F281" i="3"/>
  <c r="F282" i="3"/>
  <c r="F283" i="3"/>
  <c r="F284" i="3"/>
  <c r="F285" i="3"/>
  <c r="F286" i="3"/>
  <c r="F287" i="3"/>
  <c r="F288" i="3"/>
  <c r="F289" i="3"/>
  <c r="F290" i="3"/>
  <c r="F291" i="3"/>
  <c r="F292" i="3"/>
  <c r="F293" i="3"/>
  <c r="F294" i="3"/>
  <c r="F295" i="3"/>
  <c r="F296" i="3"/>
  <c r="F297" i="3"/>
  <c r="F298" i="3"/>
  <c r="F299" i="3"/>
  <c r="F300" i="3"/>
  <c r="F301" i="3"/>
  <c r="F302" i="3"/>
  <c r="F303" i="3"/>
  <c r="F304" i="3"/>
  <c r="F305" i="3"/>
  <c r="F306" i="3"/>
  <c r="F307" i="3"/>
  <c r="F308" i="3"/>
  <c r="F309" i="3"/>
  <c r="F310" i="3"/>
  <c r="F311" i="3"/>
  <c r="F312" i="3"/>
  <c r="F313" i="3"/>
  <c r="F314" i="3"/>
  <c r="F315" i="3"/>
  <c r="F316" i="3"/>
  <c r="F317" i="3"/>
  <c r="F318" i="3"/>
  <c r="F319" i="3"/>
  <c r="F320" i="3"/>
  <c r="F321" i="3"/>
  <c r="F322" i="3"/>
  <c r="F323" i="3"/>
  <c r="F324" i="3"/>
  <c r="F325" i="3"/>
  <c r="F6" i="3"/>
  <c r="F7" i="2" l="1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  <c r="F253" i="2"/>
  <c r="F254" i="2"/>
  <c r="F255" i="2"/>
  <c r="F256" i="2"/>
  <c r="F257" i="2"/>
  <c r="F258" i="2"/>
  <c r="F259" i="2"/>
  <c r="F260" i="2"/>
  <c r="F261" i="2"/>
  <c r="F262" i="2"/>
  <c r="F263" i="2"/>
  <c r="F264" i="2"/>
  <c r="F265" i="2"/>
  <c r="F266" i="2"/>
  <c r="F267" i="2"/>
  <c r="F268" i="2"/>
  <c r="F269" i="2"/>
  <c r="F270" i="2"/>
  <c r="F271" i="2"/>
  <c r="F272" i="2"/>
  <c r="F273" i="2"/>
  <c r="F274" i="2"/>
  <c r="F275" i="2"/>
  <c r="F276" i="2"/>
  <c r="F277" i="2"/>
  <c r="F278" i="2"/>
  <c r="F279" i="2"/>
  <c r="F280" i="2"/>
  <c r="F281" i="2"/>
  <c r="F282" i="2"/>
  <c r="F283" i="2"/>
  <c r="F284" i="2"/>
  <c r="F285" i="2"/>
  <c r="F286" i="2"/>
  <c r="F287" i="2"/>
  <c r="F288" i="2"/>
  <c r="F289" i="2"/>
  <c r="F290" i="2"/>
  <c r="F291" i="2"/>
  <c r="F292" i="2"/>
  <c r="F293" i="2"/>
  <c r="F294" i="2"/>
  <c r="F295" i="2"/>
  <c r="F296" i="2"/>
  <c r="F297" i="2"/>
  <c r="F298" i="2"/>
  <c r="F299" i="2"/>
  <c r="F300" i="2"/>
  <c r="F301" i="2"/>
  <c r="F302" i="2"/>
  <c r="F303" i="2"/>
  <c r="F304" i="2"/>
  <c r="F305" i="2"/>
  <c r="F306" i="2"/>
  <c r="F307" i="2"/>
  <c r="F308" i="2"/>
  <c r="F309" i="2"/>
  <c r="F310" i="2"/>
  <c r="F311" i="2"/>
  <c r="F312" i="2"/>
  <c r="F313" i="2"/>
  <c r="F314" i="2"/>
  <c r="F315" i="2"/>
  <c r="C26" i="1" l="1"/>
  <c r="E26" i="1"/>
  <c r="C16" i="1"/>
  <c r="E16" i="1"/>
  <c r="G23" i="8"/>
  <c r="E329" i="3"/>
  <c r="F329" i="3" s="1"/>
  <c r="E316" i="2"/>
  <c r="F316" i="2" s="1"/>
  <c r="E8" i="8" l="1"/>
  <c r="E9" i="8"/>
  <c r="E10" i="8"/>
  <c r="E11" i="8"/>
  <c r="E15" i="8"/>
  <c r="E16" i="8"/>
  <c r="E17" i="8"/>
  <c r="E18" i="8"/>
  <c r="E19" i="8"/>
  <c r="E20" i="8"/>
  <c r="E21" i="8"/>
  <c r="E22" i="8"/>
  <c r="E23" i="8"/>
  <c r="E24" i="8"/>
  <c r="E25" i="8"/>
  <c r="E26" i="8"/>
  <c r="E27" i="8"/>
  <c r="E28" i="8"/>
  <c r="E29" i="8"/>
  <c r="E30" i="8"/>
  <c r="E31" i="8"/>
  <c r="E33" i="8"/>
  <c r="E7" i="8"/>
  <c r="E11" i="7"/>
  <c r="C329" i="3"/>
  <c r="C316" i="2"/>
  <c r="D7" i="2"/>
  <c r="D8" i="2"/>
  <c r="D9" i="2"/>
  <c r="D10" i="2"/>
  <c r="D11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48" i="2"/>
  <c r="D149" i="2"/>
  <c r="D150" i="2"/>
  <c r="D151" i="2"/>
  <c r="D152" i="2"/>
  <c r="D153" i="2"/>
  <c r="D154" i="2"/>
  <c r="D155" i="2"/>
  <c r="D156" i="2"/>
  <c r="D157" i="2"/>
  <c r="D158" i="2"/>
  <c r="D159" i="2"/>
  <c r="D160" i="2"/>
  <c r="D161" i="2"/>
  <c r="D162" i="2"/>
  <c r="D163" i="2"/>
  <c r="D164" i="2"/>
  <c r="D165" i="2"/>
  <c r="D166" i="2"/>
  <c r="D167" i="2"/>
  <c r="D168" i="2"/>
  <c r="D169" i="2"/>
  <c r="D170" i="2"/>
  <c r="D171" i="2"/>
  <c r="D172" i="2"/>
  <c r="D173" i="2"/>
  <c r="D174" i="2"/>
  <c r="D175" i="2"/>
  <c r="D176" i="2"/>
  <c r="D177" i="2"/>
  <c r="D178" i="2"/>
  <c r="D179" i="2"/>
  <c r="D180" i="2"/>
  <c r="D181" i="2"/>
  <c r="D182" i="2"/>
  <c r="D183" i="2"/>
  <c r="D184" i="2"/>
  <c r="D185" i="2"/>
  <c r="D186" i="2"/>
  <c r="D187" i="2"/>
  <c r="D188" i="2"/>
  <c r="D189" i="2"/>
  <c r="D190" i="2"/>
  <c r="D191" i="2"/>
  <c r="D192" i="2"/>
  <c r="D193" i="2"/>
  <c r="D194" i="2"/>
  <c r="D195" i="2"/>
  <c r="D196" i="2"/>
  <c r="D197" i="2"/>
  <c r="D198" i="2"/>
  <c r="D199" i="2"/>
  <c r="D200" i="2"/>
  <c r="D201" i="2"/>
  <c r="D202" i="2"/>
  <c r="D203" i="2"/>
  <c r="D204" i="2"/>
  <c r="D205" i="2"/>
  <c r="D206" i="2"/>
  <c r="D207" i="2"/>
  <c r="D208" i="2"/>
  <c r="D209" i="2"/>
  <c r="D210" i="2"/>
  <c r="D211" i="2"/>
  <c r="D212" i="2"/>
  <c r="D213" i="2"/>
  <c r="D214" i="2"/>
  <c r="D215" i="2"/>
  <c r="D216" i="2"/>
  <c r="D217" i="2"/>
  <c r="D218" i="2"/>
  <c r="D219" i="2"/>
  <c r="D220" i="2"/>
  <c r="D221" i="2"/>
  <c r="D222" i="2"/>
  <c r="D223" i="2"/>
  <c r="D224" i="2"/>
  <c r="D225" i="2"/>
  <c r="D226" i="2"/>
  <c r="D227" i="2"/>
  <c r="D228" i="2"/>
  <c r="D229" i="2"/>
  <c r="D230" i="2"/>
  <c r="D231" i="2"/>
  <c r="D232" i="2"/>
  <c r="D233" i="2"/>
  <c r="D234" i="2"/>
  <c r="D235" i="2"/>
  <c r="D236" i="2"/>
  <c r="D237" i="2"/>
  <c r="D238" i="2"/>
  <c r="D239" i="2"/>
  <c r="D240" i="2"/>
  <c r="D241" i="2"/>
  <c r="D242" i="2"/>
  <c r="D243" i="2"/>
  <c r="D244" i="2"/>
  <c r="D245" i="2"/>
  <c r="D246" i="2"/>
  <c r="D247" i="2"/>
  <c r="D248" i="2"/>
  <c r="D249" i="2"/>
  <c r="D250" i="2"/>
  <c r="D251" i="2"/>
  <c r="D252" i="2"/>
  <c r="D253" i="2"/>
  <c r="D254" i="2"/>
  <c r="D255" i="2"/>
  <c r="D256" i="2"/>
  <c r="D257" i="2"/>
  <c r="D258" i="2"/>
  <c r="D259" i="2"/>
  <c r="D260" i="2"/>
  <c r="D261" i="2"/>
  <c r="D262" i="2"/>
  <c r="D263" i="2"/>
  <c r="D264" i="2"/>
  <c r="D265" i="2"/>
  <c r="D266" i="2"/>
  <c r="D267" i="2"/>
  <c r="D268" i="2"/>
  <c r="D269" i="2"/>
  <c r="D270" i="2"/>
  <c r="D271" i="2"/>
  <c r="D272" i="2"/>
  <c r="D273" i="2"/>
  <c r="D274" i="2"/>
  <c r="D275" i="2"/>
  <c r="D276" i="2"/>
  <c r="D277" i="2"/>
  <c r="D278" i="2"/>
  <c r="D279" i="2"/>
  <c r="D280" i="2"/>
  <c r="D281" i="2"/>
  <c r="D282" i="2"/>
  <c r="D283" i="2"/>
  <c r="D284" i="2"/>
  <c r="D285" i="2"/>
  <c r="D286" i="2"/>
  <c r="D287" i="2"/>
  <c r="D288" i="2"/>
  <c r="D289" i="2"/>
  <c r="D290" i="2"/>
  <c r="D291" i="2"/>
  <c r="D292" i="2"/>
  <c r="D293" i="2"/>
  <c r="D294" i="2"/>
  <c r="D295" i="2"/>
  <c r="D296" i="2"/>
  <c r="D297" i="2"/>
  <c r="D298" i="2"/>
  <c r="D299" i="2"/>
  <c r="D300" i="2"/>
  <c r="D301" i="2"/>
  <c r="D302" i="2"/>
  <c r="D303" i="2"/>
  <c r="D304" i="2"/>
  <c r="D305" i="2"/>
  <c r="D306" i="2"/>
  <c r="D307" i="2"/>
  <c r="D308" i="2"/>
  <c r="D309" i="2"/>
  <c r="D310" i="2"/>
  <c r="D311" i="2"/>
  <c r="D312" i="2"/>
  <c r="D313" i="2"/>
  <c r="D314" i="2"/>
  <c r="D315" i="2"/>
  <c r="D316" i="2" l="1"/>
  <c r="B1" i="2" l="1"/>
  <c r="D236" i="3"/>
  <c r="D212" i="3"/>
  <c r="C12" i="10" l="1"/>
  <c r="C11" i="10"/>
  <c r="C10" i="10"/>
  <c r="C9" i="10"/>
  <c r="C8" i="10" s="1"/>
  <c r="C6" i="10"/>
  <c r="C5" i="10"/>
  <c r="C4" i="10"/>
  <c r="E31" i="6"/>
  <c r="E21" i="6"/>
  <c r="E25" i="6" s="1"/>
  <c r="E14" i="6"/>
  <c r="E16" i="6" s="1"/>
  <c r="D115" i="5"/>
  <c r="E115" i="5"/>
  <c r="D104" i="5"/>
  <c r="F104" i="5"/>
  <c r="E56" i="5"/>
  <c r="E51" i="5"/>
  <c r="E35" i="5"/>
  <c r="D38" i="5"/>
  <c r="F17" i="5"/>
  <c r="D17" i="5"/>
  <c r="E14" i="5"/>
  <c r="E17" i="5" s="1"/>
  <c r="D106" i="4"/>
  <c r="F106" i="4"/>
  <c r="G106" i="4" s="1"/>
  <c r="F94" i="4"/>
  <c r="G94" i="4" s="1"/>
  <c r="D94" i="4"/>
  <c r="E84" i="4"/>
  <c r="E94" i="4" s="1"/>
  <c r="F83" i="4"/>
  <c r="G83" i="4" s="1"/>
  <c r="E30" i="4"/>
  <c r="D17" i="4"/>
  <c r="D316" i="3"/>
  <c r="D315" i="3"/>
  <c r="D314" i="3"/>
  <c r="D313" i="3"/>
  <c r="D312" i="3"/>
  <c r="D311" i="3"/>
  <c r="D310" i="3"/>
  <c r="D309" i="3"/>
  <c r="D308" i="3"/>
  <c r="D307" i="3"/>
  <c r="D306" i="3"/>
  <c r="D305" i="3"/>
  <c r="D304" i="3"/>
  <c r="D303" i="3"/>
  <c r="D302" i="3"/>
  <c r="D301" i="3"/>
  <c r="D300" i="3"/>
  <c r="D299" i="3"/>
  <c r="D298" i="3"/>
  <c r="D297" i="3"/>
  <c r="D296" i="3"/>
  <c r="D295" i="3"/>
  <c r="D294" i="3"/>
  <c r="D293" i="3"/>
  <c r="D329" i="3" s="1"/>
  <c r="D292" i="3"/>
  <c r="D291" i="3"/>
  <c r="D290" i="3"/>
  <c r="D289" i="3"/>
  <c r="D288" i="3"/>
  <c r="D287" i="3"/>
  <c r="D286" i="3"/>
  <c r="D285" i="3"/>
  <c r="D284" i="3"/>
  <c r="D283" i="3"/>
  <c r="D282" i="3"/>
  <c r="D281" i="3"/>
  <c r="D280" i="3"/>
  <c r="D279" i="3"/>
  <c r="D278" i="3"/>
  <c r="D277" i="3"/>
  <c r="D276" i="3"/>
  <c r="D275" i="3"/>
  <c r="D274" i="3"/>
  <c r="D273" i="3"/>
  <c r="D272" i="3"/>
  <c r="D271" i="3"/>
  <c r="D270" i="3"/>
  <c r="D269" i="3"/>
  <c r="D268" i="3"/>
  <c r="D267" i="3"/>
  <c r="D265" i="3"/>
  <c r="D264" i="3"/>
  <c r="D263" i="3"/>
  <c r="D262" i="3"/>
  <c r="D261" i="3"/>
  <c r="D260" i="3"/>
  <c r="D259" i="3"/>
  <c r="D258" i="3"/>
  <c r="D257" i="3"/>
  <c r="D256" i="3"/>
  <c r="D255" i="3"/>
  <c r="D254" i="3"/>
  <c r="D253" i="3"/>
  <c r="D252" i="3"/>
  <c r="D251" i="3"/>
  <c r="D250" i="3"/>
  <c r="D249" i="3"/>
  <c r="D248" i="3"/>
  <c r="D247" i="3"/>
  <c r="D246" i="3"/>
  <c r="D245" i="3"/>
  <c r="D243" i="3"/>
  <c r="D242" i="3"/>
  <c r="D241" i="3"/>
  <c r="D239" i="3"/>
  <c r="D238" i="3"/>
  <c r="D237" i="3"/>
  <c r="D235" i="3"/>
  <c r="D234" i="3"/>
  <c r="D233" i="3"/>
  <c r="D232" i="3"/>
  <c r="D231" i="3"/>
  <c r="D230" i="3"/>
  <c r="D229" i="3"/>
  <c r="D228" i="3"/>
  <c r="D227" i="3"/>
  <c r="D225" i="3"/>
  <c r="D224" i="3"/>
  <c r="D223" i="3"/>
  <c r="D222" i="3"/>
  <c r="D221" i="3"/>
  <c r="D220" i="3"/>
  <c r="D219" i="3"/>
  <c r="D218" i="3"/>
  <c r="D217" i="3"/>
  <c r="D216" i="3"/>
  <c r="D215" i="3"/>
  <c r="D214" i="3"/>
  <c r="D213" i="3"/>
  <c r="D211" i="3"/>
  <c r="D210" i="3"/>
  <c r="D209" i="3"/>
  <c r="D208" i="3"/>
  <c r="D207" i="3"/>
  <c r="D206" i="3"/>
  <c r="D205" i="3"/>
  <c r="D204" i="3"/>
  <c r="D203" i="3"/>
  <c r="D202" i="3"/>
  <c r="D201" i="3"/>
  <c r="D200" i="3"/>
  <c r="D199" i="3"/>
  <c r="D198" i="3"/>
  <c r="D197" i="3"/>
  <c r="D196" i="3"/>
  <c r="D195" i="3"/>
  <c r="D194" i="3"/>
  <c r="D193" i="3"/>
  <c r="D192" i="3"/>
  <c r="D191" i="3"/>
  <c r="D190" i="3"/>
  <c r="D189" i="3"/>
  <c r="D188" i="3"/>
  <c r="D187" i="3"/>
  <c r="D186" i="3"/>
  <c r="D185" i="3"/>
  <c r="D184" i="3"/>
  <c r="D183" i="3"/>
  <c r="D182" i="3"/>
  <c r="D181" i="3"/>
  <c r="D180" i="3"/>
  <c r="D179" i="3"/>
  <c r="D178" i="3"/>
  <c r="D177" i="3"/>
  <c r="D176" i="3"/>
  <c r="D175" i="3"/>
  <c r="D174" i="3"/>
  <c r="D173" i="3"/>
  <c r="D172" i="3"/>
  <c r="D171" i="3"/>
  <c r="D170" i="3"/>
  <c r="D169" i="3"/>
  <c r="D168" i="3"/>
  <c r="D167" i="3"/>
  <c r="D166" i="3"/>
  <c r="D165" i="3"/>
  <c r="D164" i="3"/>
  <c r="D163" i="3"/>
  <c r="D162" i="3"/>
  <c r="D161" i="3"/>
  <c r="D160" i="3"/>
  <c r="D159" i="3"/>
  <c r="D158" i="3"/>
  <c r="D157" i="3"/>
  <c r="D156" i="3"/>
  <c r="D155" i="3"/>
  <c r="D154" i="3"/>
  <c r="D153" i="3"/>
  <c r="D152" i="3"/>
  <c r="D151" i="3"/>
  <c r="D150" i="3"/>
  <c r="D149" i="3"/>
  <c r="D148" i="3"/>
  <c r="D147" i="3"/>
  <c r="D146" i="3"/>
  <c r="D145" i="3"/>
  <c r="D144" i="3"/>
  <c r="D143" i="3"/>
  <c r="D142" i="3"/>
  <c r="D141" i="3"/>
  <c r="D140" i="3"/>
  <c r="D139" i="3"/>
  <c r="D138" i="3"/>
  <c r="D137" i="3"/>
  <c r="D136" i="3"/>
  <c r="D135" i="3"/>
  <c r="D134" i="3"/>
  <c r="D133" i="3"/>
  <c r="D132" i="3"/>
  <c r="D131" i="3"/>
  <c r="D130" i="3"/>
  <c r="D129" i="3"/>
  <c r="D128" i="3"/>
  <c r="D127" i="3"/>
  <c r="D126" i="3"/>
  <c r="D125" i="3"/>
  <c r="D124" i="3"/>
  <c r="D123" i="3"/>
  <c r="D122" i="3"/>
  <c r="D121" i="3"/>
  <c r="D120" i="3"/>
  <c r="D119" i="3"/>
  <c r="D118" i="3"/>
  <c r="D117" i="3"/>
  <c r="D116" i="3"/>
  <c r="D115" i="3"/>
  <c r="D114" i="3"/>
  <c r="D113" i="3"/>
  <c r="D112" i="3"/>
  <c r="D111" i="3"/>
  <c r="D110" i="3"/>
  <c r="D109" i="3"/>
  <c r="D108" i="3"/>
  <c r="D107" i="3"/>
  <c r="D106" i="3"/>
  <c r="D105" i="3"/>
  <c r="D104" i="3"/>
  <c r="D103" i="3"/>
  <c r="D102" i="3"/>
  <c r="D101" i="3"/>
  <c r="D100" i="3"/>
  <c r="D99" i="3"/>
  <c r="D98" i="3"/>
  <c r="D97" i="3"/>
  <c r="D96" i="3"/>
  <c r="D95" i="3"/>
  <c r="D94" i="3"/>
  <c r="D93" i="3"/>
  <c r="D92" i="3"/>
  <c r="D91" i="3"/>
  <c r="D90" i="3"/>
  <c r="D89" i="3"/>
  <c r="D88" i="3"/>
  <c r="D87" i="3"/>
  <c r="D86" i="3"/>
  <c r="D85" i="3"/>
  <c r="D84" i="3"/>
  <c r="D83" i="3"/>
  <c r="D82" i="3"/>
  <c r="D81" i="3"/>
  <c r="D80" i="3"/>
  <c r="D79" i="3"/>
  <c r="D78" i="3"/>
  <c r="D77" i="3"/>
  <c r="D76" i="3"/>
  <c r="D74" i="3"/>
  <c r="D73" i="3"/>
  <c r="D72" i="3"/>
  <c r="D71" i="3"/>
  <c r="D70" i="3"/>
  <c r="D69" i="3"/>
  <c r="D68" i="3"/>
  <c r="D67" i="3"/>
  <c r="D66" i="3"/>
  <c r="D65" i="3"/>
  <c r="D64" i="3"/>
  <c r="D63" i="3"/>
  <c r="D62" i="3"/>
  <c r="D61" i="3"/>
  <c r="D60" i="3"/>
  <c r="D59" i="3"/>
  <c r="D58" i="3"/>
  <c r="D57" i="3"/>
  <c r="D56" i="3"/>
  <c r="D55" i="3"/>
  <c r="D54" i="3"/>
  <c r="D53" i="3"/>
  <c r="D52" i="3"/>
  <c r="D51" i="3"/>
  <c r="D50" i="3"/>
  <c r="D49" i="3"/>
  <c r="D48" i="3"/>
  <c r="D47" i="3"/>
  <c r="D46" i="3"/>
  <c r="D45" i="3"/>
  <c r="D44" i="3"/>
  <c r="D43" i="3"/>
  <c r="D42" i="3"/>
  <c r="D41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7" i="3"/>
  <c r="D6" i="3"/>
  <c r="D25" i="1"/>
  <c r="D23" i="1"/>
  <c r="D21" i="1"/>
  <c r="D20" i="1"/>
  <c r="D19" i="1"/>
  <c r="D18" i="1"/>
  <c r="D15" i="1"/>
  <c r="D13" i="1"/>
  <c r="D12" i="1"/>
  <c r="D11" i="1"/>
  <c r="D10" i="1"/>
  <c r="D9" i="1"/>
  <c r="D8" i="1"/>
  <c r="D7" i="1"/>
  <c r="E60" i="5" l="1"/>
  <c r="C3" i="10"/>
  <c r="E7" i="6"/>
  <c r="E9" i="6" s="1"/>
  <c r="E38" i="5"/>
  <c r="E104" i="5"/>
  <c r="E17" i="4"/>
  <c r="E106" i="4"/>
  <c r="D24" i="1"/>
  <c r="D26" i="1" s="1"/>
  <c r="D17" i="1"/>
  <c r="E35" i="8" l="1"/>
  <c r="E34" i="8"/>
  <c r="D14" i="1"/>
  <c r="D16" i="1" s="1"/>
  <c r="D6" i="2"/>
  <c r="F6" i="2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4" i="1"/>
  <c r="F25" i="1"/>
  <c r="F26" i="1"/>
  <c r="D6" i="1"/>
  <c r="F6" i="1"/>
  <c r="E12" i="9"/>
  <c r="E14" i="9"/>
  <c r="E22" i="9"/>
  <c r="E32" i="9"/>
  <c r="E33" i="9"/>
  <c r="E34" i="9"/>
  <c r="G23" i="9"/>
  <c r="F23" i="9"/>
  <c r="E23" i="9"/>
  <c r="G26" i="9"/>
  <c r="F26" i="9"/>
  <c r="E26" i="9"/>
  <c r="G25" i="9"/>
  <c r="F25" i="9"/>
  <c r="E25" i="9"/>
  <c r="G29" i="9"/>
  <c r="F29" i="9"/>
  <c r="E29" i="9"/>
  <c r="G15" i="9"/>
  <c r="F15" i="9"/>
  <c r="E15" i="9"/>
  <c r="G27" i="9"/>
  <c r="F27" i="9"/>
  <c r="E27" i="9"/>
  <c r="F23" i="1"/>
  <c r="G23" i="1"/>
  <c r="F6" i="9"/>
  <c r="E6" i="9"/>
  <c r="F7" i="9"/>
  <c r="E7" i="9"/>
  <c r="E9" i="9"/>
  <c r="F9" i="9"/>
  <c r="G9" i="9"/>
  <c r="E24" i="9"/>
  <c r="F24" i="9"/>
  <c r="G24" i="9"/>
  <c r="E19" i="9"/>
  <c r="F19" i="9"/>
  <c r="G19" i="9"/>
  <c r="E31" i="9"/>
  <c r="F31" i="9"/>
  <c r="G31" i="9"/>
  <c r="E28" i="9"/>
  <c r="F28" i="9"/>
  <c r="G28" i="9"/>
  <c r="E30" i="9"/>
  <c r="F30" i="9"/>
  <c r="G30" i="9"/>
  <c r="E20" i="9"/>
  <c r="F20" i="9"/>
  <c r="G20" i="9"/>
  <c r="E13" i="9"/>
  <c r="F13" i="9"/>
  <c r="G13" i="9"/>
  <c r="E10" i="9"/>
  <c r="F10" i="9"/>
  <c r="G10" i="9"/>
  <c r="E18" i="9"/>
  <c r="F18" i="9"/>
  <c r="G18" i="9"/>
  <c r="E17" i="9"/>
  <c r="F17" i="9"/>
  <c r="G17" i="9"/>
  <c r="E16" i="9"/>
  <c r="F16" i="9"/>
  <c r="G16" i="9"/>
  <c r="E21" i="9"/>
  <c r="F21" i="9"/>
  <c r="G21" i="9"/>
</calcChain>
</file>

<file path=xl/sharedStrings.xml><?xml version="1.0" encoding="utf-8"?>
<sst xmlns="http://schemas.openxmlformats.org/spreadsheetml/2006/main" count="1367" uniqueCount="914">
  <si>
    <t>1.</t>
  </si>
  <si>
    <t xml:space="preserve">Az egységes rovatrend szerinti kiemelt kiadási- és bevételi jogcímek </t>
  </si>
  <si>
    <t>adatok: Ft</t>
  </si>
  <si>
    <t>Megnevezés</t>
  </si>
  <si>
    <t>Eredeti előirányzat</t>
  </si>
  <si>
    <t>Módosítás</t>
  </si>
  <si>
    <t>K1. Személyi juttatások</t>
  </si>
  <si>
    <t>K2. Munkaadókat terhelő járulékok és szociális hozzájárulási adó</t>
  </si>
  <si>
    <t>K3. Dologi kiadások</t>
  </si>
  <si>
    <t>K4. Ellátottak pénzbeli juttatásai</t>
  </si>
  <si>
    <t>K5. Egyéb működési célú kiadások</t>
  </si>
  <si>
    <t>K6. Beruházási kiadások</t>
  </si>
  <si>
    <t>K7. Felújítások</t>
  </si>
  <si>
    <t>K8. Egyéb felhalmozási célú kiadások</t>
  </si>
  <si>
    <t>K1-8. Költségvetési kiadások</t>
  </si>
  <si>
    <t>K9. Finanszírozási kiadások</t>
  </si>
  <si>
    <t>KIADÁSOK ÖSSZESEN (K1-9)</t>
  </si>
  <si>
    <t>B1. Működési célú támogatások államháztartáson belülről</t>
  </si>
  <si>
    <t>B2. Felhalmozási célú támogatások államháztartáson belülről</t>
  </si>
  <si>
    <t>B3. Közhatalmi bevételek</t>
  </si>
  <si>
    <t>B4. Működési bevételek</t>
  </si>
  <si>
    <t>B5. Felhalmozási bevételek</t>
  </si>
  <si>
    <t>B6. Működési célú átvett pénzeszközök</t>
  </si>
  <si>
    <t>B7. Felhalmozási célú átvett pénzeszközök</t>
  </si>
  <si>
    <t>B1-7. Költségvetési bevételek</t>
  </si>
  <si>
    <t>B8. Finanszírozási bevételek</t>
  </si>
  <si>
    <t>BEVÉTELEK ÖSSZESEN (B1-8)</t>
  </si>
  <si>
    <t>2.</t>
  </si>
  <si>
    <t>Kiadások (Ft)</t>
  </si>
  <si>
    <t>ÖNKORMÁNYZAT</t>
  </si>
  <si>
    <t>Törvény szerinti illetmények, munkabérek (K1101)</t>
  </si>
  <si>
    <t>Normatív jutalmak (K1102)</t>
  </si>
  <si>
    <t>Céljuttatás, projektprémium (K1103)</t>
  </si>
  <si>
    <t>Készenléti, ügyeleti, helyettesítési díj, túlóra, túlszolgálat (K1104)</t>
  </si>
  <si>
    <t>Végkielégítés (K1105)</t>
  </si>
  <si>
    <t>Jubileumi jutalom (K1106)</t>
  </si>
  <si>
    <t>Béren kívüli juttatások (K1107)</t>
  </si>
  <si>
    <t>Ruházati költségtérítés (K1108)</t>
  </si>
  <si>
    <t>Közlekedési költségtérítés (K1109)</t>
  </si>
  <si>
    <t>Egyéb költségtérítések (K1110)</t>
  </si>
  <si>
    <t>Lakhatási támogatások (K1111)</t>
  </si>
  <si>
    <t>Szociális támogatások (K1112)</t>
  </si>
  <si>
    <t>Foglalkoztatottak egyéb személyi juttatásai (&gt;=14) (K1113)</t>
  </si>
  <si>
    <t>ebből:biztosítási díjak (K1113)</t>
  </si>
  <si>
    <t>Foglalkoztatottak személyi juttatásai (=01+…+13) (K11)</t>
  </si>
  <si>
    <t>Választott tisztségviselők juttatásai (K121)</t>
  </si>
  <si>
    <t>Munkavégzésre irányuló egyéb jogviszonyban nem saját foglalkoztatottnak fizetett juttatások (K122)</t>
  </si>
  <si>
    <t>Egyéb külső személyi juttatások (K123)</t>
  </si>
  <si>
    <t>Külső személyi juttatások (=16+17+18) (K12)</t>
  </si>
  <si>
    <t>Személyi juttatások (=15+19) (K1)</t>
  </si>
  <si>
    <t>Munkaadókat terhelő járulékok és szociális hozzájárulási adó (=22+…+28) (K2)</t>
  </si>
  <si>
    <t>ebből: szociális hozzájárulási adó (K2)</t>
  </si>
  <si>
    <t>ebből: rehabilitációs hozzájárulás (K2)</t>
  </si>
  <si>
    <t>ebből: korkedvezmény-biztosítási járulék (K2)</t>
  </si>
  <si>
    <t>ebből: egészségügyi hozzájárulás (K2)</t>
  </si>
  <si>
    <t>ebből: táppénz hozzájárulás (K2)</t>
  </si>
  <si>
    <t>ebből: munkaadót a foglalkoztatottak részére történő kifizetésekkel kapcsolatban terhelő más járulék jellegű kötelezettségek (K2)</t>
  </si>
  <si>
    <t>ebből: munkáltatót terhelő személyi jövedelemadó (K2)</t>
  </si>
  <si>
    <t>Szakmai anyagok beszerzése (K311)</t>
  </si>
  <si>
    <t>Üzemeltetési anyagok beszerzése (K312)</t>
  </si>
  <si>
    <t>Árubeszerzés (K313)</t>
  </si>
  <si>
    <t>Készletbeszerzés (=29+30+31) (K31)</t>
  </si>
  <si>
    <t>Informatikai szolgáltatások igénybevétele (K321)</t>
  </si>
  <si>
    <t>Egyéb kommunikációs szolgáltatások (K322)</t>
  </si>
  <si>
    <t>Kommunikációs szolgáltatások (=33+34) (K32)</t>
  </si>
  <si>
    <t>Közüzemi díjak (K331)</t>
  </si>
  <si>
    <t>Vásárolt élelmezés (K332)</t>
  </si>
  <si>
    <t>Bérleti és lízing díjak (&gt;=39) (K333)</t>
  </si>
  <si>
    <t>ebből: a közszféra és a magánszféra együttműködésén (PPP) alapuló szerződéses konstrukció (K333)</t>
  </si>
  <si>
    <t>Karbantartási, kisjavítási szolgáltatások (K334)</t>
  </si>
  <si>
    <t>Közvetített szolgáltatások  (&gt;=42) (K335)</t>
  </si>
  <si>
    <t>ebből: államháztartáson belül (K335)</t>
  </si>
  <si>
    <t>Szakmai tevékenységet segítő szolgáltatások  (K336)</t>
  </si>
  <si>
    <t>Egyéb szolgáltatások  (K337)</t>
  </si>
  <si>
    <t>ebből: biztosítási díjak (K337)</t>
  </si>
  <si>
    <t>Szolgáltatási kiadások (=36+37+38+40+41+43+44) (K33)</t>
  </si>
  <si>
    <t>Kiküldetések kiadásai (K341)</t>
  </si>
  <si>
    <t>Reklám- és propagandakiadások (K342)</t>
  </si>
  <si>
    <t>Kiküldetések, reklám- és propagandakiadások (=47+48) (K34)</t>
  </si>
  <si>
    <t>Működési célú előzetesen felszámított általános forgalmi adó (K351)</t>
  </si>
  <si>
    <t>Fizetendő általános forgalmi adó  (K352)</t>
  </si>
  <si>
    <t>Kamatkiadások (&gt;=53+54) (K353)</t>
  </si>
  <si>
    <t>ebből: államháztartáson belül (K353)</t>
  </si>
  <si>
    <t>ebből: fedezeti ügyletek kamatkiadásai (K353)</t>
  </si>
  <si>
    <t>Egyéb pénzügyi műveletek kiadásai (&gt;=56+…+58) (K354)</t>
  </si>
  <si>
    <t>ebből: valuta, deviza eszközök realizált árfolyamvesztesége (K354)</t>
  </si>
  <si>
    <t>ebből: hitelviszonyt megtestesítő értékpapírok árfolyamkülönbözete (K354)</t>
  </si>
  <si>
    <t>ebből: deviza kötelezettségek realizált árfolyamvesztesége (K354)</t>
  </si>
  <si>
    <t>Egyéb dologi kiadások (K355)</t>
  </si>
  <si>
    <t>Különféle befizetések és egyéb dologi kiadások (=50+51+52+55+59) (K35)</t>
  </si>
  <si>
    <t>Dologi kiadások (=32+35+46+49+60) (K3)</t>
  </si>
  <si>
    <t>Társadalombiztosítási ellátások (K41)</t>
  </si>
  <si>
    <t>Családi támogatások (=64+…+73) (K42)</t>
  </si>
  <si>
    <t>ebből: családi pótlék (K42)</t>
  </si>
  <si>
    <t>ebből: anyasági támogatás (K42)</t>
  </si>
  <si>
    <t>ebből: gyermekgondozást segítő ellátás (K42)</t>
  </si>
  <si>
    <t>ebből: gyermeknevelési támogatás (K42)</t>
  </si>
  <si>
    <t>ebből: gyermekek születésével kapcsolatos szabadság megtérítése (K42)</t>
  </si>
  <si>
    <t>ebből: életkezdési támogatás (K42)</t>
  </si>
  <si>
    <t>ebből: otthonteremtési támogatás (K42)</t>
  </si>
  <si>
    <t>ebből: gyermektartásdíj megelőlegezése (K42)</t>
  </si>
  <si>
    <t>ebből: GYES-en és GYED-en lévők hallgatói hitelének célzott támogatása a Gyvt. 161/T. § (1) bekezdése szerinti támogatás kivételével (K42)</t>
  </si>
  <si>
    <t>ebből:  az egyéb pénzbeli és természetbeni gyermekvédelmi támogatások  (K42)</t>
  </si>
  <si>
    <t>Pénzbeli kárpótlások, kártérítések (K43)</t>
  </si>
  <si>
    <t>Betegséggel kapcsolatos (nem társadalombiztosítási) ellátások (=76+…+82) (K44)</t>
  </si>
  <si>
    <t>ebből: ápolási díj (K44)</t>
  </si>
  <si>
    <t>ebből: fogyatékossági támogatás és vakok személyi járadéka (K44)</t>
  </si>
  <si>
    <t>ebből: mozgáskorlátozottak szerzési és átalakítási támogatása (K44)</t>
  </si>
  <si>
    <t>ebből: megváltozott munkaképességűek illetve egészségkárosodottak kereset-kiegészítése (K44)</t>
  </si>
  <si>
    <t>ebből: közgyógyellátás [Szoctv.50.§ (1)-(2) bekezdése] (K44)</t>
  </si>
  <si>
    <t>ebből: cukorbetegek támogatása (K44)</t>
  </si>
  <si>
    <t>ebből: egészségügyi szolgáltatási jogosultságra való jogosultság szociális rászorultság alapján [Szoctv. 54. §-a] (K44)</t>
  </si>
  <si>
    <t>Foglalkoztatással, munkanélküliséggel kapcsolatos ellátások (=84+…+92) (K45)</t>
  </si>
  <si>
    <t>ebből: a Nemzeti Foglalkoztatási Alalpból folyósított passzív, ellátási típusú támogatások, így különösen az álláskeresési járadék, a nyugdíj előtti álláskeresési segély, valamint az ellátások megállapításával kapcsolatos utiköltség-térítés (K45)</t>
  </si>
  <si>
    <t>ebből: korhatár előtti ellátás és a fegyveres testületek volt tagjai szolgálati járandósága (K45)</t>
  </si>
  <si>
    <t>ebből: munkáltatói befizetésből finanszírozott korengedményes nyugdíj (K45)</t>
  </si>
  <si>
    <t>ebből: átmeneti bányászjáradék (K45)</t>
  </si>
  <si>
    <t>ebből: szénjárandóság pénzbeli megváltása (K45)</t>
  </si>
  <si>
    <t>ebből: mecseki bányászatban munkát végzők bányászati kereset-kiegészítése (K45)</t>
  </si>
  <si>
    <t>ebből: mezőgazdasági járadék (K45)</t>
  </si>
  <si>
    <t>ebből: foglalkoztatást helyettesítő támogatás [Szoctv. 35. § (1) bek.] (K45)</t>
  </si>
  <si>
    <t>ebből: polgármesterek korhatár előtti ellátása  (K45)</t>
  </si>
  <si>
    <t>Lakhatással kapcsolatos ellátások (=94+…+97) (K46)</t>
  </si>
  <si>
    <t>ebből: hozzájárulás a lakossági energiaköltségekhez (K46)</t>
  </si>
  <si>
    <t>ebből: lakbértámogatás (K46)</t>
  </si>
  <si>
    <t>ebből: lakásfenntartási támogatás [Szoctv. 38. § (1) bek. a) és b) pontok]  (K46)</t>
  </si>
  <si>
    <t>ebből: adósságcsökkentési támogatás [Szoctv. 55/A. § 1. bek. b) pont] (K46)</t>
  </si>
  <si>
    <t>Intézményi ellátottak pénzbeli juttatásai (&gt;=99+100) (K47)</t>
  </si>
  <si>
    <t>ebből: állami gondozottak pénzbeli juttatásai (K47)</t>
  </si>
  <si>
    <t>ebből: oktatásban résztvevők pénzbeli juttatásai (K47)</t>
  </si>
  <si>
    <t>Egyéb nem intézményi ellátások (&gt;=102+…+120) (K48)</t>
  </si>
  <si>
    <t>ebből: házastársi pótlék (K48)</t>
  </si>
  <si>
    <t>ebből: Hadigondozottak Közalapítványát terhelő hadigondozotti ellátások (K48)</t>
  </si>
  <si>
    <t>ebből: tudományos fokozattal rendelkezők nyugdíjkiegészítése (K48)</t>
  </si>
  <si>
    <t>ebből:nemzeti gondozotti ellátások (K48)</t>
  </si>
  <si>
    <t>ebből: nemzeti helytállásért pótlék (K48)</t>
  </si>
  <si>
    <t>ebből: egyes nyugdíjjogi hátrányok enyhítése miatti (közszolgálati idő után járó) nyugdíj-kiegészítés (K48)</t>
  </si>
  <si>
    <t>ebből: egyes, tartós időtartamú szabadságelvonást elszenvedettek részére járó juttatás (K48)</t>
  </si>
  <si>
    <t>ebből: a Nemzet Színésze címet viselő színészek havi életjáradéka, művészeti nyugdíjsegélyek, balettművészeti életjáradék (K48)</t>
  </si>
  <si>
    <t>ebből: az elhunyt akadémikusok hozzátartozóinak folyósított özvegyi- és árvaellátás (K48)</t>
  </si>
  <si>
    <t>ebből: a Nemzet Sportolója címmel járó járadék, olimpiai járadék, idős sportolók szociális támogatása (K48)</t>
  </si>
  <si>
    <t>ebből: életjáradék termőföldért (K48)</t>
  </si>
  <si>
    <t>ebből: Bevándorlási és Állampolgársági Hivatal által folyósított ellátások (K48)</t>
  </si>
  <si>
    <t>ebből: szépkorúak jubileumi juttatása (K48)</t>
  </si>
  <si>
    <t>ebből: időskorúak járadéka [Szoctv. 32/B. § (1) bekezdése] (K48)</t>
  </si>
  <si>
    <t>ebből: egyéb, az önkormányzat rendeletében megállapított juttatás (K48)</t>
  </si>
  <si>
    <t>ebből: köztemetés [Szoctv. 48.§] (K48)</t>
  </si>
  <si>
    <t>ebből: települési támogatás [Szoctv. 45. §], (K48)</t>
  </si>
  <si>
    <t>ebből: egészségkárosodási és gyermekfelügyeleti támogatás [Szoctv. 37.§ (1) bekezdés a) és b) pontja] (K48)</t>
  </si>
  <si>
    <t>ebből: önkormányzat által saját hatáskörben (nem szociális és gyermekvédelmi előírások alapján) adott más ellátás (K48)</t>
  </si>
  <si>
    <t>Ellátottak pénzbeli juttatásai (=62+63+74+75+83+93+98+101) (K4)</t>
  </si>
  <si>
    <t>Nemzetközi kötelezettségek (&gt;=123) (K501)</t>
  </si>
  <si>
    <t>ebből: Európai Unió (K501)</t>
  </si>
  <si>
    <t>A helyi önkormányzatok előző évi elszámolásából származó kiadások (K5021)</t>
  </si>
  <si>
    <t>A helyi önkormányzatok törvényi előíráson alapuló befizetései (K5022)</t>
  </si>
  <si>
    <t>Egyéb elvonások, befizetések (K5023)</t>
  </si>
  <si>
    <t>Elvonások és befizetések (=124+125+126) (K502)</t>
  </si>
  <si>
    <t>Működési célú garancia- és kezességvállalásból származó kifizetés államháztartáson belülre (K503)</t>
  </si>
  <si>
    <t>ebből: központi költségvetési szervek (K504)</t>
  </si>
  <si>
    <t>ebből: központi kezelésű előirányzatok (K504)</t>
  </si>
  <si>
    <t>ebből: fejezeti kezelésű előirányzatok EU-s programokra és azok hazai társfinanszírozása (K504)</t>
  </si>
  <si>
    <t>ebből: egyéb fejezeti kezelésű előirányzatok (K504)</t>
  </si>
  <si>
    <t>ebből: társadalombiztosítás pénzügyi alapjai (K504)</t>
  </si>
  <si>
    <t>ebből: elkülönített állami pénzalapok (K504)</t>
  </si>
  <si>
    <t>ebből: helyi önkormányzatok és költségvetési szerveik (K504)</t>
  </si>
  <si>
    <t>ebből: társulások és költségvetési szerveik (K504)</t>
  </si>
  <si>
    <t>ebből: nemzetiségi önkormányzatok és költségvetési szerveik (K504)</t>
  </si>
  <si>
    <t>ebből: térségi fejlesztési tanácsok és költségvetési szerveik (K504)</t>
  </si>
  <si>
    <t>Működési célú visszatérítendő támogatások, kölcsönök törlesztése államháztartáson belülre (=141+…+150) (K505)</t>
  </si>
  <si>
    <t>ebből: központi költségvetési szervek (K505)</t>
  </si>
  <si>
    <t>ebből: központi kezelésű előirányzatok (K505)</t>
  </si>
  <si>
    <t>ebből: fejezeti kezelésű előirányzatok EU-s programokra és azok hazai társfinanszírozása (K505)</t>
  </si>
  <si>
    <t>ebből: egyéb fejezeti kezelésű előirányzatok (K505)</t>
  </si>
  <si>
    <t>ebből: társadalombiztosítás pénzügyi alapjai (K505)</t>
  </si>
  <si>
    <t>ebből: elkülönített állami pénzalapok (K505)</t>
  </si>
  <si>
    <t>ebből: helyi önkormányzatok és költségvetési szerveik (K505)</t>
  </si>
  <si>
    <t>ebből: társulások és költségvetési szerveik (K505)</t>
  </si>
  <si>
    <t>ebből: nemzetiségi önkormányzatok és költségvetési szerveik (K505)</t>
  </si>
  <si>
    <t>ebből: térségi fejlesztési tanácsok és költségvetési szerveik (K505)</t>
  </si>
  <si>
    <t>Egyéb működési célú támogatások államháztartáson belülre (=152+…+161) (K506)</t>
  </si>
  <si>
    <t>ebből: központi költségvetési szervek (K506)</t>
  </si>
  <si>
    <t>ebből: központi kezelésű előirányzatok (K506)</t>
  </si>
  <si>
    <t>ebből: fejezeti kezelésű előirányzatok EU-s programokra és azok hazai társfinanszírozása (K506)</t>
  </si>
  <si>
    <t>ebből: egyéb fejezeti kezelésű előirányzatok (K506)</t>
  </si>
  <si>
    <t>ebből: társadalombiztosítás pénzügyi alapjai (K506)</t>
  </si>
  <si>
    <t>ebből: elkülönített állami pénzalapok (K506)</t>
  </si>
  <si>
    <t>ebből: helyi önkormányzatok és költségvetési szerveik (K506)</t>
  </si>
  <si>
    <t>ebből: társulások és költségvetési szerveik (K506)</t>
  </si>
  <si>
    <t>ebből: nemzetiségi önkormányzatok és költségvetési szerveik (K506)</t>
  </si>
  <si>
    <t>ebből: térségi fejlesztési tanácsok és költségvetési szerveik (K506)</t>
  </si>
  <si>
    <t>Működési célú garancia- és kezességvállalásból származó kifizetés államháztartáson kívülre (&gt;=163) (K507)</t>
  </si>
  <si>
    <t>ebből: állami vagy önkormányzati tulajdonban lévő gazdasági társaságok tartozásai miatti kifizetések (K507)</t>
  </si>
  <si>
    <t>Működési célú visszatérítendő támogatások, kölcsönök nyújtása államháztartáson kívülre (=165+…+175) (K508)</t>
  </si>
  <si>
    <t>ebből: egyházi jogi személyek (K508)</t>
  </si>
  <si>
    <t>ebből: nonprofit gazdasági társaságok (K508)</t>
  </si>
  <si>
    <t>ebből: egyéb civil szervezetek (K508)</t>
  </si>
  <si>
    <t>ebből: háztartások (K508)</t>
  </si>
  <si>
    <t>ebből: pénzügyi vállalkozások (K508)</t>
  </si>
  <si>
    <t>ebből: állami többségi tulajdonú nem pénzügyi vállalkozások (K508)</t>
  </si>
  <si>
    <t>ebből:önkormányzati többségi tulajdonú nem pénzügyi vállalkozások (K508)</t>
  </si>
  <si>
    <t>ebből: egyéb vállalkozások (K508)</t>
  </si>
  <si>
    <t>ebből: Európai Unió  (K508)</t>
  </si>
  <si>
    <t>ebből: kormányok és nemzetközi szervezetek (K508)</t>
  </si>
  <si>
    <t>ebből: egyéb külföldiek (K508)</t>
  </si>
  <si>
    <t>Árkiegészítések, ártámogatások (K509)</t>
  </si>
  <si>
    <t>Kamattámogatások (K510)</t>
  </si>
  <si>
    <t>Működési célú támogatások az Európai Uniónak (K511)</t>
  </si>
  <si>
    <t>Egyéb működési célú támogatások államháztartáson kívülre (=180+…+189) (K512)</t>
  </si>
  <si>
    <t>ebből: egyházi jogi személyek (K512)</t>
  </si>
  <si>
    <t>ebből: nonprofit gazdasági társaságok (K512)</t>
  </si>
  <si>
    <t>ebből: egyéb civil szervezetek (K512)</t>
  </si>
  <si>
    <t>ebből: háztartások (K512)</t>
  </si>
  <si>
    <t>ebből: pénzügyi vállalkozások (K512)</t>
  </si>
  <si>
    <t>ebből: állami többségi tulajdonú nem pénzügyi vállalkozások (K512)</t>
  </si>
  <si>
    <t>ebből:önkormányzati többségi tulajdonú nem pénzügyi vállalkozások (K512)</t>
  </si>
  <si>
    <t>ebből: egyéb vállalkozások (K512)</t>
  </si>
  <si>
    <t>ebből: kormányok és nemzetközi szervezetek (K512)</t>
  </si>
  <si>
    <t>ebből: egyéb külföldiek (K512)</t>
  </si>
  <si>
    <t>Tartalékok (K513)</t>
  </si>
  <si>
    <t>Egyéb működési célú kiadások (=122+127+128+129+140+151+162+164+176+177+178+179+190) (K5)</t>
  </si>
  <si>
    <t>Immateriális javak beszerzése, létesítése (K61)</t>
  </si>
  <si>
    <t>Ingatlanok beszerzése, létesítése (&gt;=194) (K62)</t>
  </si>
  <si>
    <t>ebből: termőföld-vásárlás kiadásai (K62)</t>
  </si>
  <si>
    <t>Informatikai eszközök beszerzése, létesítése (K63)</t>
  </si>
  <si>
    <t>Egyéb tárgyi eszközök beszerzése, létesítése (K64)</t>
  </si>
  <si>
    <t>Részesedések beszerzése (K65)</t>
  </si>
  <si>
    <t>Meglévő részesedések növeléséhez kapcsolódó kiadások (K66)</t>
  </si>
  <si>
    <t>Beruházási célú előzetesen felszámított általános forgalmi adó (K67)</t>
  </si>
  <si>
    <t>Beruházások (=192+193+195+…+199) (K6)</t>
  </si>
  <si>
    <t>Ingatlanok felújítása (K71)</t>
  </si>
  <si>
    <t>Informatikai eszközök felújítása (K72)</t>
  </si>
  <si>
    <t>Egyéb tárgyi eszközök felújítása  (K73)</t>
  </si>
  <si>
    <t>Felújítási célú előzetesen felszámított általános forgalmi adó (K74)</t>
  </si>
  <si>
    <t>Felújítások (=201+...+204) (K7)</t>
  </si>
  <si>
    <t>Felhalmozási célú garancia- és kezességvállalásból származó kifizetés államháztartáson belülre (K81)</t>
  </si>
  <si>
    <t>Felhalmozási célú visszatérítendő támogatások, kölcsönök nyújtása államháztartáson belülre (=208+…+217) (K82)</t>
  </si>
  <si>
    <t>ebből: központi költségvetési szervek (K82)</t>
  </si>
  <si>
    <t>ebből: központi kezelésű előirányzatok (K82)</t>
  </si>
  <si>
    <t>ebből: fejezeti kezelésű előirányzatok EU-s programokra és azok hazai társfinanszírozása (K82)</t>
  </si>
  <si>
    <t>ebből: egyéb fejezeti kezelésű előirányzatok (K82)</t>
  </si>
  <si>
    <t>ebből: társadalombiztosítás pénzügyi alapjai (K82)</t>
  </si>
  <si>
    <t>ebből: elkülönített állami pénzalapok (K82)</t>
  </si>
  <si>
    <t>ebből: helyi önkormányzatok és költségvetési szerveik (K82)</t>
  </si>
  <si>
    <t>ebből: társulások és költségvetési szerveik (K82)</t>
  </si>
  <si>
    <t>ebből: nemzetiségi önkormányzatok és költségvetési szerveik (K82)</t>
  </si>
  <si>
    <t>ebből: térségi fejlesztési tanácsok és költségvetési szerveik (K82)</t>
  </si>
  <si>
    <t>Felhalmozási célú visszatérítendő támogatások, kölcsönök törlesztése államháztartáson belülre (=219+…+228) (K83)</t>
  </si>
  <si>
    <t>ebből: központi költségvetési szervek (K83)</t>
  </si>
  <si>
    <t>ebből: központi kezelésű előirányzatok (K83)</t>
  </si>
  <si>
    <t>ebből: fejezeti kezelésű előirányzatok EU-s programokra és azok hazai társfinanszírozása (K83)</t>
  </si>
  <si>
    <t>ebből: egyéb fejezeti kezelésű előirányzatok (K83)</t>
  </si>
  <si>
    <t>ebből: társadalombiztosítás pénzügyi alapjai (K83)</t>
  </si>
  <si>
    <t>ebből: elkülönített állami pénzalapok (K83)</t>
  </si>
  <si>
    <t>ebből: helyi önkormányzatok és költségvetési szerveik (K83)</t>
  </si>
  <si>
    <t>ebből: társulások és költségvetési szerveik (K83)</t>
  </si>
  <si>
    <t>ebből: nemzetiségi önkormányzatok és költségvetési szerveik (K83)</t>
  </si>
  <si>
    <t>ebből: térségi fejlesztési tanácsok és költségvetési szerveik (K83)</t>
  </si>
  <si>
    <t>Egyéb felhalmozási célú támogatások államháztartáson belülre (=230+…+239) (K84)</t>
  </si>
  <si>
    <t>ebből: központi költségvetési szervek (K84)</t>
  </si>
  <si>
    <t>ebből: központi kezelésű előirányzatok (K84)</t>
  </si>
  <si>
    <t>ebből: fejezeti kezelésű előirányzatok EU-s programokra és azok hazai társfinanszírozása (K84)</t>
  </si>
  <si>
    <t>ebből: egyéb fejezeti kezelésű előirányzatok (K84)</t>
  </si>
  <si>
    <t>ebből: társadalombiztosítás pénzügyi alapjai (K84)</t>
  </si>
  <si>
    <t>ebből: elkülönített állami pénzalapok (K84)</t>
  </si>
  <si>
    <t>ebből: helyi önkormányzatok és költségvetési szerveik (K84)</t>
  </si>
  <si>
    <t>ebből: társulások és költségvetési szerveik (K84)</t>
  </si>
  <si>
    <t>ebből: nemzetiségi önkormányzatok és költségvetési szerveik (K84)</t>
  </si>
  <si>
    <t>ebből: térségi fejlesztési tanácsok és költségvetési szerveik (K84)</t>
  </si>
  <si>
    <t>Felhalmozási célú garancia- és kezességvállalásból származó kifizetés államháztartáson kívülre (&gt;=241) (K85)</t>
  </si>
  <si>
    <t>ebből: állami vagy önkormányzati tulajdonban lévő gazdasági társaságok tartozásai miatti kifizetések (K85)</t>
  </si>
  <si>
    <t>Felhalmozási célú visszatérítendő támogatások, kölcsönök nyújtása államháztartáson kívülre (=243+…+253) (K86)</t>
  </si>
  <si>
    <t>ebből: egyházi jogi személyek (K86)</t>
  </si>
  <si>
    <t>ebből: nonprofit gazdasági társaságok (K86)</t>
  </si>
  <si>
    <t>ebből: egyéb civil szervezetek (K86)</t>
  </si>
  <si>
    <t>ebből: háztartások (K86)</t>
  </si>
  <si>
    <t>ebből: pénzügyi vállalkozások (K86)</t>
  </si>
  <si>
    <t>ebből: állami többségi tulajdonú nem pénzügyi vállalkozások (K86)</t>
  </si>
  <si>
    <t>ebből:önkormányzati többségi tulajdonú nem pénzügyi vállalkozások (K86)</t>
  </si>
  <si>
    <t>ebből: egyéb vállalkozások (K86)</t>
  </si>
  <si>
    <t>ebből: Európai Unió  (K86)</t>
  </si>
  <si>
    <t>ebből: kormányok és nemzetközi szervezetek (K86)</t>
  </si>
  <si>
    <t>ebből: egyéb külföldiek (K86)</t>
  </si>
  <si>
    <t>Lakástámogatás (K87)</t>
  </si>
  <si>
    <t>Felhalmozási célú támogatások az Európai Uniónak (K88)</t>
  </si>
  <si>
    <t>Egyéb felhalmozási célú támogatások államháztartáson kívülre (=257+…+266) (K89)</t>
  </si>
  <si>
    <t>ebből: egyházi jogi személyek (K89)</t>
  </si>
  <si>
    <t>ebből: nonprofit gazdasági társaságok (K89)</t>
  </si>
  <si>
    <t>ebből: egyéb civil szervezetek (K89)</t>
  </si>
  <si>
    <t>ebből: háztartások (K89)</t>
  </si>
  <si>
    <t>ebből: pénzügyi vállalkozások (K89)</t>
  </si>
  <si>
    <t>ebből: állami többségi tulajdonú nem pénzügyi vállalkozások (K89)</t>
  </si>
  <si>
    <t>ebből:önkormányzati többségi tulajdonú nem pénzügyi vállalkozások (K89)</t>
  </si>
  <si>
    <t>ebből: egyéb vállalkozások (K89)</t>
  </si>
  <si>
    <t>ebből: kormányok és nemzetközi szervezetek (K89)</t>
  </si>
  <si>
    <t>ebből: egyéb külföldiek (K89)</t>
  </si>
  <si>
    <t>Egyéb felhalmozási célú kiadások (=206+207+218+229+240+242+254+255+256) (K8)</t>
  </si>
  <si>
    <t>Költségvetési kiadások (=20+21+61+121+191+200+205+267) (K1-K8)</t>
  </si>
  <si>
    <t>Hosszú lejáratú hitelek, kölcsönök törlesztése pénzügyi vállalkozásnak (&gt;=02) (K9111)</t>
  </si>
  <si>
    <t>ebből: fedezeti ügyletek nettó kiadásai (K9111)</t>
  </si>
  <si>
    <t>Likviditási célú hitelek, kölcsönök törlesztése pénzügyi vállalkozásnak (K9112)</t>
  </si>
  <si>
    <t>Rövid lejáratú hitelek, kölcsönök törlesztése pénzügyi vállalkozásnak (&gt;=05) (K9113)</t>
  </si>
  <si>
    <t>ebből: fedezeti ügyletek nettó kiadásai (K9113)</t>
  </si>
  <si>
    <t>Hitel-, kölcsöntörlesztés államháztartáson kívülre (=01+03+04) (K911)</t>
  </si>
  <si>
    <t>Forgatási célú belföldi értékpapírok vásárlása (&gt;=08+09) (K9121)</t>
  </si>
  <si>
    <t>ebből: befektetési jegyek (K9121)</t>
  </si>
  <si>
    <t>ebből: kárpótlási jegyek (K9121)</t>
  </si>
  <si>
    <t>Befektetési célú belföldi értékpapírok vásárlása (K9122)</t>
  </si>
  <si>
    <t>Kincstárjegyek beváltása (K9123)</t>
  </si>
  <si>
    <t>Éven belüli lejáratú belföldi értékpapírok beváltása (&gt;=13+14+15) (K9124)</t>
  </si>
  <si>
    <t>ebből: fedezeti ügyletek nettó kiadásai (K9124)</t>
  </si>
  <si>
    <t>ebből: befektetési jegyek (K9124)</t>
  </si>
  <si>
    <t>ebből: kárpótlási jegyek (K9124)</t>
  </si>
  <si>
    <t>Belföldi kötvények beváltása (K9125)</t>
  </si>
  <si>
    <t>Éven túli lejáratú belföldi értékpapírok beváltása (&gt;=18) (K9126)</t>
  </si>
  <si>
    <t>ebből: fedezeti ügyletek nettó kiadásai (K9126)</t>
  </si>
  <si>
    <t>Belföldi értékpapírok kiadásai (=07+10+11+12+16+17) (K912)</t>
  </si>
  <si>
    <t>Államháztartáson belüli megelőlegezések folyósítása (K913)</t>
  </si>
  <si>
    <t>Államháztartáson belüli megelőlegezések visszafizetése (K914)</t>
  </si>
  <si>
    <t>Központi, irányító szervi támogatások folyósítása (K915)</t>
  </si>
  <si>
    <t>Pénzeszközök lekötött bankbetétként elhelyezése (K916)</t>
  </si>
  <si>
    <t>Pénzügyi lízing kiadásai (K917)</t>
  </si>
  <si>
    <t>Központi költségvetés sajátos finanszírozási kiadásai (K918)</t>
  </si>
  <si>
    <t>Hosszú lejáratú tulajdonosi kölcsönök kiadásai (K9191)</t>
  </si>
  <si>
    <t>Rövid lejáratú tulajdonosi kölcsönök kiadásai (K9192)</t>
  </si>
  <si>
    <t>Tulajdonosi kölcsönök kiadásai (=26+27) (K919)</t>
  </si>
  <si>
    <t>Belföldi finanszírozás kiadásai (=06+19+…+25+28) (K91)</t>
  </si>
  <si>
    <t>Forgatási célú külföldi értékpapírok vásárlása (K921)</t>
  </si>
  <si>
    <t>Befektetési célú külföldi értékpapírok vásárlása (K922)</t>
  </si>
  <si>
    <t>Külföldi értékpapírok beváltása (&gt;=33) (K923)</t>
  </si>
  <si>
    <t>ebből: fedezeti ügyletek nettó kiadásai (K923)</t>
  </si>
  <si>
    <t>Hitelek, kölcsönök törlesztése külföldi kormányoknak és nemzetközi szervezeteknek (K924)</t>
  </si>
  <si>
    <t>Hitelek, kölcsönök törlesztése külföldi pénzintézeteknek (&gt;=36) (K925)</t>
  </si>
  <si>
    <t>ebből: fedezeti ügyletek nettó kiadásai (K925)</t>
  </si>
  <si>
    <t>Külföldi finanszírozás kiadásai (=30+31+32+34+35) (K92)</t>
  </si>
  <si>
    <t>Adóssághoz nem kapcsolódó származékos ügyletek kiadásai (K93)</t>
  </si>
  <si>
    <t>Váltókiadások (K94)</t>
  </si>
  <si>
    <t>Finanszírozási kiadások (=29+37+38+39) (K9)</t>
  </si>
  <si>
    <t>Kiadások összesen</t>
  </si>
  <si>
    <t>3.</t>
  </si>
  <si>
    <t>Bevételek (Ft)</t>
  </si>
  <si>
    <t>Helyi önkormányzatok működésének általános támogatása (B111)</t>
  </si>
  <si>
    <t>Települési önkormányzatok egyes köznevelési feladatainak támogatása (B112)</t>
  </si>
  <si>
    <t>Települési önkormányzatok kulturális feladatainak támogatása (B114)</t>
  </si>
  <si>
    <t>Működési célú költségvetési támogatások és kiegészítő támogatások (B115)</t>
  </si>
  <si>
    <t>Elszámolásból származó bevételek (B116)</t>
  </si>
  <si>
    <t>Önkormányzatok működési támogatásai (=01+…+06) (B11)</t>
  </si>
  <si>
    <t>Elvonások és befizetések bevételei (B12)</t>
  </si>
  <si>
    <t>Működési célú garancia- és kezességvállalásból származó megtérülések államháztartáson belülről (B13)</t>
  </si>
  <si>
    <t>ebből: központi költségvetési szervek (B14)</t>
  </si>
  <si>
    <t>ebből: központi kezelésű előirányzatok (B14)</t>
  </si>
  <si>
    <t>ebből: fejezeti kezelésű előirányzatok EU-s programokra és azok hazai társfinanszírozása (B14)</t>
  </si>
  <si>
    <t>ebből: egyéb fejezeti kezelésű előirányzatok (B14)</t>
  </si>
  <si>
    <t>ebből: társadalombiztosítás pénzügyi alapjai (B14)</t>
  </si>
  <si>
    <t>ebből: elkülönített állami pénzalapok (B14)</t>
  </si>
  <si>
    <t>ebből: helyi önkormányzatok és költségvetési szerveik (B14)</t>
  </si>
  <si>
    <t>ebből: társulások és költségvetési szerveik (B14)</t>
  </si>
  <si>
    <t>ebből: nemzetiségi önkormányzatok és költségvetési szerveik (B14)</t>
  </si>
  <si>
    <t>ebből: térségi fejlesztési tanácsok és költségvetési szerveik (B14)</t>
  </si>
  <si>
    <t>Működési célú visszatérítendő támogatások, kölcsönök igénybevétele államháztartáson belülről (=22+…+31) (B15)</t>
  </si>
  <si>
    <t>ebből: központi költségvetési szervek (B15)</t>
  </si>
  <si>
    <t>ebből: központi kezelésű előirányzatok (B15)</t>
  </si>
  <si>
    <t>ebből: fejezeti kezelésű előirányzatok EU-s programokra és azok hazai társfinanszírozása (B15)</t>
  </si>
  <si>
    <t>ebből: egyéb fejezeti kezelésű előirányzatok (B15)</t>
  </si>
  <si>
    <t>ebből: társadalombiztosítás pénzügyi alapjai (B15)</t>
  </si>
  <si>
    <t>ebből: elkülönített állami pénzalapok (B15)</t>
  </si>
  <si>
    <t>ebből: helyi önkormányzatok és költségvetési szerveik (B15)</t>
  </si>
  <si>
    <t>ebből: társulások és költségvetési szerveik (B15)</t>
  </si>
  <si>
    <t>ebből: nemzetiségi önkormányzatok és költségvetési szerveik (B15)</t>
  </si>
  <si>
    <t>ebből: térségi fejlesztési tanácsok és költségvetési szerveik (B15)</t>
  </si>
  <si>
    <t>Egyéb működési célú támogatások bevételei államháztartáson belülről (=33+…+42) (B16)</t>
  </si>
  <si>
    <t>ebből: központi költségvetési szervek (B16)</t>
  </si>
  <si>
    <t>ebből: központi kezelésű előirányzatok (B16)</t>
  </si>
  <si>
    <t>ebből: fejezeti kezelésű előirányzatok EU-s programokra és azok hazai társfinanszírozása (B16)</t>
  </si>
  <si>
    <t>ebből: egyéb fejezeti kezelésű előirányzatok (B16)</t>
  </si>
  <si>
    <t>ebből: társadalombiztosítás pénzügyi alapjai (B16)</t>
  </si>
  <si>
    <t>ebből: elkülönített állami pénzalapok (B16)</t>
  </si>
  <si>
    <t>ebből: helyi önkormányzatok és költségvetési szerveik (B16)</t>
  </si>
  <si>
    <t>ebből: társulások és költségvetési szerveik (B16)</t>
  </si>
  <si>
    <t>ebből: nemzetiségi önkormányzatok és költségvetési szerveik (B16)</t>
  </si>
  <si>
    <t>ebből: térségi fejlesztési tanácsok és költségvetési szerveik (B16)</t>
  </si>
  <si>
    <t>Működési célú támogatások államháztartáson belülről (=07+...+10+21+32) (B1)</t>
  </si>
  <si>
    <t>Felhalmozási célú önkormányzati támogatások (B21)</t>
  </si>
  <si>
    <t>Felhalmozási célú garancia- és kezességvállalásból származó megtérülések államháztartáson belülről (B22)</t>
  </si>
  <si>
    <t>Felhalmozási célú visszatérítendő támogatások, kölcsönök visszatérülése államháztartáson belülről (=47+…+56) (B23)</t>
  </si>
  <si>
    <t>ebből: központi költségvetési szervek (B23)</t>
  </si>
  <si>
    <t>ebből: központi kezelésű előirányzatok (B23)</t>
  </si>
  <si>
    <t>ebből: fejezeti kezelésű előirányzatok EU-s programokra és azok hazai társfinanszírozása (B23)</t>
  </si>
  <si>
    <t>ebből: egyéb fejezeti kezelésű előirányzatok (B23)</t>
  </si>
  <si>
    <t>ebből: társadalombiztosítás pénzügyi alapjai (B23)</t>
  </si>
  <si>
    <t>ebből: elkülönített állami pénzalapok (B23)</t>
  </si>
  <si>
    <t>ebből: helyi önkormányzatok és költségvetési szerveik (B23)</t>
  </si>
  <si>
    <t>ebből: társulások és költségvetési szerveik (B23)</t>
  </si>
  <si>
    <t>ebből: nemzetiségi önkormányzatok és költségvetési szerveik (B23)</t>
  </si>
  <si>
    <t>ebből: térségi fejlesztési tanácsok és költségvetési szerveik (B23)</t>
  </si>
  <si>
    <t>Felhalmozási célú visszatérítendő támogatások, kölcsönök igénybevétele államháztartáson belülről (=58+…+67) (B24)</t>
  </si>
  <si>
    <t>ebből: központi költségvetési szervek (B24)</t>
  </si>
  <si>
    <t>ebből: központi kezelésű előirányzatok (B24)</t>
  </si>
  <si>
    <t>ebből: fejezeti kezelésű előirányzatok EU-s programokra és azok hazai társfinanszírozása (B24)</t>
  </si>
  <si>
    <t>ebből: egyéb fejezeti kezelésű előirányzatok (B24)</t>
  </si>
  <si>
    <t>ebből: társadalombiztosítás pénzügyi alapjai (B24)</t>
  </si>
  <si>
    <t>ebből: elkülönített állami pénzalapok (B24)</t>
  </si>
  <si>
    <t>ebből: helyi önkormányzatok és költségvetési szerveik (B24)</t>
  </si>
  <si>
    <t>ebből: társulások és költségvetési szerveik (B24)</t>
  </si>
  <si>
    <t>ebből: nemzetiségi önkormányzatok és költségvetési szerveik (B24)</t>
  </si>
  <si>
    <t>ebből: térségi fejlesztési tanácsok és költségvetési szerveik (B24)</t>
  </si>
  <si>
    <t>Egyéb felhalmozási célú támogatások bevételei államháztartáson belülről (=69+…+78) (B25)</t>
  </si>
  <si>
    <t>ebből: központi költségvetési szervek (B25)</t>
  </si>
  <si>
    <t>ebből: központi kezelésű előirányzatok (B25)</t>
  </si>
  <si>
    <t>ebből: fejezeti kezelésű előirányzatok EU-s programokra és azok hazai társfinanszírozása (B25)</t>
  </si>
  <si>
    <t>ebből: egyéb fejezeti kezelésű előirányzatok (B25)</t>
  </si>
  <si>
    <t>ebből: társadalombiztosítás pénzügyi alapjai (B25)</t>
  </si>
  <si>
    <t>ebből: elkülönített állami pénzalapok (B25)</t>
  </si>
  <si>
    <t>ebből: helyi önkormányzatok és költségvetési szerveik (B25)</t>
  </si>
  <si>
    <t>ebből: társulások és költségvetési szerveik (B25)</t>
  </si>
  <si>
    <t>ebből: nemzetiségi önkormányzatok és költségvetési szerveik (B25)</t>
  </si>
  <si>
    <t>ebből: térségi fejlesztési tanácsok és költségvetési szerveik (B25)</t>
  </si>
  <si>
    <t>Felhalmozási célú támogatások államháztartáson belülről (=44+45+46+57+68) (B2)</t>
  </si>
  <si>
    <t>Magánszemélyek jövedelemadói (=81+82+83) (B311)</t>
  </si>
  <si>
    <t>ebből: személyi jövedelemadó (B311)</t>
  </si>
  <si>
    <t>ebből: magánszemély jogviszonyának megszűnéséhez kapcsolódó egyes jövedelmek különadója (B311)</t>
  </si>
  <si>
    <t>ebből: termőföld bérbeadásából származó jövedelem utáni személyi jövedelemadó (B311)</t>
  </si>
  <si>
    <t>Társaságok jövedelemadói (=85+…+92) (B312)</t>
  </si>
  <si>
    <t>ebből: társasági adó (B312)</t>
  </si>
  <si>
    <t>ebből: társas vállalkozások különadója (B312)</t>
  </si>
  <si>
    <t>ebből: hitelintézetek és pénzügyi vállalkozások különadója (B312)</t>
  </si>
  <si>
    <t>ebből: hiteintézeti járadék (B312)</t>
  </si>
  <si>
    <t>ebből: pénzügyi szervezetek különadója (B312)</t>
  </si>
  <si>
    <t>ebből: energiaellátók jövedelemadója (B312)</t>
  </si>
  <si>
    <t>ebből: kisvállalati adó (B312)</t>
  </si>
  <si>
    <t>ebből: kisadózó vállalkozások tételes adója (B312)</t>
  </si>
  <si>
    <t>Jövedelemadók (=80+84) (B31)</t>
  </si>
  <si>
    <t>Szociális hozzájárulási adó és járulékok (=95+…+103) (B32)</t>
  </si>
  <si>
    <t>ebből: szociális hozzájárulási adó (B32)</t>
  </si>
  <si>
    <t>ebből: nyugdíjjárulék (B32)</t>
  </si>
  <si>
    <t>ebből: korkedvezmény-biztosítási járulék (B32)</t>
  </si>
  <si>
    <t>ebből: egészségbiztosítási és munkaerőpiaci járulék (B32)</t>
  </si>
  <si>
    <t>ebből: egészségügyi szolgáltatási járulék (B32)</t>
  </si>
  <si>
    <t>ebből: egyszerűsített közteherviselési hozzájárulás (B32)</t>
  </si>
  <si>
    <t>ebből: biztosítotti nyugdíjjárulék, egészségbiztosítási járulék (B32)</t>
  </si>
  <si>
    <t>ebből: megállapodás alapján fizetők járulékai (B32)</t>
  </si>
  <si>
    <t>ebből: munkáltatói táppénz hozzájárulás (B32)</t>
  </si>
  <si>
    <t>Bérhez és foglalkoztatáshoz kapcsolódó adók (=105+…+108) (B33)</t>
  </si>
  <si>
    <t>ebből: szakképzési hozzájárulás  (B33)</t>
  </si>
  <si>
    <t>ebből: rehabilitációs hozzájárulás (B33)</t>
  </si>
  <si>
    <t>ebből: egészségügyi hozzájárulás (B33)</t>
  </si>
  <si>
    <t>ebből: egyszerűsített foglalkoztatás utáni közterhek (B33)</t>
  </si>
  <si>
    <t>Vagyoni tipusú adók (=110+…+116) (B34)</t>
  </si>
  <si>
    <t>ebből: építményadó  (B34)</t>
  </si>
  <si>
    <t>ebből: épület után fizetett idegenforgalmi adó  (B34)</t>
  </si>
  <si>
    <t>ebből: magánszemélyek kommunális adója (B34)</t>
  </si>
  <si>
    <t>ebből: telekadó (B34)</t>
  </si>
  <si>
    <t>ebből: cégautóadó (B34)</t>
  </si>
  <si>
    <t>ebből: közművezetékek adója (B34)</t>
  </si>
  <si>
    <t>ebből: öröklési és ajándékozási illeték (B34)</t>
  </si>
  <si>
    <t>Értékesítési és forgalmi adók (=118+…+139) (B351)</t>
  </si>
  <si>
    <t>ebből: általános forgalmi adó (B351)</t>
  </si>
  <si>
    <t>ebből: távközlési ágazatot terhelő különadó (B351)</t>
  </si>
  <si>
    <t>ebből: kiskereskedői ágazatot terhelő különadó (B351)</t>
  </si>
  <si>
    <t>ebből: energia ágazatot terhelő különadó (B351)</t>
  </si>
  <si>
    <t>ebből: bank- és biztosítási ágazatot terhelő különadó (B351)</t>
  </si>
  <si>
    <t>ebből: visszterhes vagyonátruházási illeték (B351)</t>
  </si>
  <si>
    <t>ebből: állandó jeleggel végzett iparűzési tevékenység után fizetett helyi iparűzési adó (B351)</t>
  </si>
  <si>
    <t>ebből: ideiglenes jeleggel végzett tevékenység után fizetett helyi iparűzési adó (B351)</t>
  </si>
  <si>
    <t>ebből: innovációs járulék (B351)</t>
  </si>
  <si>
    <t>ebből: egyszerűsített vállalkozási adó (B351)</t>
  </si>
  <si>
    <t>ebből: gyógyszer forgalmazási jogosultak befizetései [2006. évi XCVIII. tv. 36. § (1) bek.] (B351)</t>
  </si>
  <si>
    <t>ebből: gyógyszer nagykereskedést végzők befizetései [2006. évi XCVIII. tv. 36. § (2) bek.] (B351)</t>
  </si>
  <si>
    <t>ebből: gyógyszergyártók 10 %-os befizetési kötelezettsége (2006.évi XCVIII. tv. 40/A. §. (1) bekezdése) (B351)</t>
  </si>
  <si>
    <t>ebből: gyógyszer és gyógyászati segédeszköz ismertetés utáni befizetések [2006. évi XCVIII. tv. 36. § (4) bek.] (B351)</t>
  </si>
  <si>
    <t>ebből:  gyógyszertámogatás többletének sávos kockázatviseléséből származó bevételek [2006. évi XCVIII. tv. 42. § ] (B351)</t>
  </si>
  <si>
    <t>ebből: népegészségügyi termékadó (B351)</t>
  </si>
  <si>
    <t>ebből: dohányipari vállalkozások egészségügyi hozzájárulása (B351)</t>
  </si>
  <si>
    <t>ebből: távközlési adó (B351)</t>
  </si>
  <si>
    <t>ebből: pénzügyi tranzakciós illeték (B351)</t>
  </si>
  <si>
    <t>ebből: biztosítási adó (B351)</t>
  </si>
  <si>
    <t>ebből: reklámadó (B351)</t>
  </si>
  <si>
    <t>ebből: a kollektív befektetési formákról és kezelőikről, valamint egyes pénzügyi tárgyú törvények módosításáról szóló 2014. évi XVI. törvény szerinti forgalmazó és a befektetési alap különadója (B351)</t>
  </si>
  <si>
    <t>Fogyasztási adók  (=141+142+143) (B352)</t>
  </si>
  <si>
    <t>ebből: jövedéki adó (B352)</t>
  </si>
  <si>
    <t>ebből: regisztrációs adó (B352)</t>
  </si>
  <si>
    <t>ebből: energiaadó (B352)</t>
  </si>
  <si>
    <t>Pénzügyi monopóliumok nyereségét terhelő adók  (B353)</t>
  </si>
  <si>
    <t>Gépjárműadók (=146+…+149) (B354)</t>
  </si>
  <si>
    <t>ebből: belföldi gépjárművek adójának a központi költségvetést megillető része (B354)</t>
  </si>
  <si>
    <t>ebből: belföldi gépjárművek adójának a helyi önkormányzatot megillető része (B354)</t>
  </si>
  <si>
    <t>ebből: külföldi gépjárművek adója (B354)</t>
  </si>
  <si>
    <t>ebből: gépjármű túlsúlydíj (B354)</t>
  </si>
  <si>
    <t>Egyéb áruhasználati és szolgáltatási adók  (=151+…+167) (B355)</t>
  </si>
  <si>
    <t>ebből: kulturális adó (B355)</t>
  </si>
  <si>
    <t>ebből: baleseti adó (B355)</t>
  </si>
  <si>
    <t>ebből: nukleáris létesítmények Központi Nukleáris Pénzügyi Alapba történő kötelező befizetései (B355)</t>
  </si>
  <si>
    <t>ebből: környezetterhelési díj (B355)</t>
  </si>
  <si>
    <t>ebből: környezetvédelmi termékdíj (B355)</t>
  </si>
  <si>
    <t>ebből: bérfőzési szeszadó (B355)</t>
  </si>
  <si>
    <t>ebből: szerencsejáték szervezési díj (B355)</t>
  </si>
  <si>
    <t>ebből: tartózkodás után fizetett idegenforgalmi adó  (B355)</t>
  </si>
  <si>
    <t>ebből: talajterhelési díj (B355)</t>
  </si>
  <si>
    <t>ebből: vizkészletjárulék (B355)</t>
  </si>
  <si>
    <t>ebből: állami vadászjegyek díjai (B355)</t>
  </si>
  <si>
    <t>ebből: erdővédelmi járulék (B355)</t>
  </si>
  <si>
    <t>ebből: földvédelmi járulék (B355)</t>
  </si>
  <si>
    <t>ebből: halászati haszonbérleti díj, valamint az állami halász- és horgászjegy díja (B355)</t>
  </si>
  <si>
    <t>ebből: hulladéklerakási járulék (B355)</t>
  </si>
  <si>
    <t>ebből: a távhőszolgáltatásról más hőellátásra áttérő által felhasznált hőmennyiség és annak előállítása során a pozitív előjelű széndioxid kibocsátási különbözet után fizetendő díj (B355)</t>
  </si>
  <si>
    <t>ebből: korábbi évek megszünt adónemei áthúzódó fizetéseiből befolyt bevételek (B355)</t>
  </si>
  <si>
    <t>Termékek és szolgáltatások adói (=117+140+144+145+150)  (B35)</t>
  </si>
  <si>
    <t>Egyéb közhatalmi bevételek (&gt;=170+…+184) (B36)</t>
  </si>
  <si>
    <t>ebből: cégnyílvántartás bevételei (B36)</t>
  </si>
  <si>
    <t>ebből: eljárási illetékek (B36)</t>
  </si>
  <si>
    <t>ebből: igazgatási szolgáltatási díjak (B36)</t>
  </si>
  <si>
    <t>ebből: felügyeleti díjak (B36)</t>
  </si>
  <si>
    <t>ebből:ebrendészeti hozzájárulás (B36)</t>
  </si>
  <si>
    <t>ebből: mezőgazdasági termelést érintő időjárási és más természeti kockázatok kezeléséről szóló törvény szerinti kárenyhítési hozzájárulás (B36)</t>
  </si>
  <si>
    <t>ebből: környezetvédelmi bírság (B36)</t>
  </si>
  <si>
    <t>ebből: természetvédelmi bírság (B36)</t>
  </si>
  <si>
    <t>ebből: műemlékvédelmi bírság (B36)</t>
  </si>
  <si>
    <t>ebből: építésügyi bírság (B36)</t>
  </si>
  <si>
    <t>ebből: szabálysértési pénz- és helyszíni bírság és a közlekedési szabályszegések után kiszabott közigazgatási bírság helyi önkormányzatot megillető része (B36)</t>
  </si>
  <si>
    <t>ebből: egyéb bírság (B36)</t>
  </si>
  <si>
    <t>ebből: vagyoni típusú települési adók (B36)</t>
  </si>
  <si>
    <t>ebből: jövedelmi típusú települési adók (B36)</t>
  </si>
  <si>
    <t>ebből: egyéb települési adók (B36)</t>
  </si>
  <si>
    <t>Közhatalmi bevételek (=93+94+104+109+168+169) (B3)</t>
  </si>
  <si>
    <t>Készletértékesítés ellenértéke (B401)</t>
  </si>
  <si>
    <t>Szolgáltatások ellenértéke (&gt;=188+189) (B402)</t>
  </si>
  <si>
    <t>ebből:tárgyi eszközök bérbeadásából származó bevétel (B402)</t>
  </si>
  <si>
    <t>ebből: utak használata ellenében beszedett használati díj, pótdíj, elektronikus útdíj (B402)</t>
  </si>
  <si>
    <t>Közvetített szolgáltatások ellenértéke  (&gt;=191) (B403)</t>
  </si>
  <si>
    <t>ebből: államháztartáson belül (B403)</t>
  </si>
  <si>
    <t>Tulajdonosi bevételek (&gt;=193+…+198) (B404)</t>
  </si>
  <si>
    <t>ebből: vadászati jog bérbeadásból származó bevétel (B404)</t>
  </si>
  <si>
    <t>ebből: önkormányzati vagyon üzemeltetéséből, koncesszióból származó bevétel (B404)</t>
  </si>
  <si>
    <t>ebből: önkormányzati vagyon vagyonkezelésbe adásából származó bevétel (B404)</t>
  </si>
  <si>
    <t>ebből: állami többségi tulajdonú vállalkozástól kapott osztalék (B404)</t>
  </si>
  <si>
    <t>ebből:  önkormányzati többségi tulajdonú vállalkozástól kapott osztalék (B404)</t>
  </si>
  <si>
    <t>ebből: egyéb részesedések után kapott osztalék (B404)</t>
  </si>
  <si>
    <t>Ellátási díjak (B405)</t>
  </si>
  <si>
    <t>Kiszámlázott általános forgalmi adó (B406)</t>
  </si>
  <si>
    <t>Általános forgalmi adó visszatérítése (B407)</t>
  </si>
  <si>
    <t>Befektetett pénzügyi eszközökből származó bevételek (&gt;=203+204) (B4081)</t>
  </si>
  <si>
    <t>ebből: államháztartáson belül (B4081)</t>
  </si>
  <si>
    <t>ebből: hitelviszonyt megtestesítő értékpapírok értékesítési nyeresége (B4081)</t>
  </si>
  <si>
    <t>Egyéb kapott (járó) kamatok és kamatjellegű bevételek (&gt;=206+207) (B4082)</t>
  </si>
  <si>
    <t>ebből: államháztartáson belül (B4082)</t>
  </si>
  <si>
    <t>ebből: fedezeti ügyletek kamatbevételei (B4082)</t>
  </si>
  <si>
    <t>Kamatbevételek és más nyereségjellegű bevételek (=202+205) (B408)</t>
  </si>
  <si>
    <t>Részesedésekből származó pénzügyi műveletek bevételei (B4091)</t>
  </si>
  <si>
    <t>Más egyéb pénzügyi műveletek bevételei (&gt;=211+215) (B4092)</t>
  </si>
  <si>
    <t>ebből: részesedések értékesítéséhez kapcsolódó realizált nyereség (B4092)</t>
  </si>
  <si>
    <t>ebből: hitelviszonyt megtestesítő értékpapírok értékesítési nyeresége (B4092)</t>
  </si>
  <si>
    <t>ebből: befektetési jegyek bevételei (B4092)</t>
  </si>
  <si>
    <t>ebből: hitelviszonyt megtestesítő értékpapírok kibocsátási nyeresége (B4092)</t>
  </si>
  <si>
    <t>ebből: valuta és deviza eszközök realizált árfolyamnyeresége (B4092)</t>
  </si>
  <si>
    <t>Egyéb pénzügyi műveletek bevételei (=209+210) (B409)</t>
  </si>
  <si>
    <t>Biztosító által fizetett kártérítés (B410)</t>
  </si>
  <si>
    <t>Egyéb működési bevételek (&gt;=219+220) (B411)</t>
  </si>
  <si>
    <t>ebből: a szerződés megerősítésével, a szerződésszegéssel kapcsolatos véglegesen járó bevételek, a szerződésen kívüli károkozásért, személyiségi, dologi vagy más jog megsértéséért, jogalap nélküli gazdagodásért kapott összegek (B411)</t>
  </si>
  <si>
    <t>ebből: kiadások visszatérítései (B411)</t>
  </si>
  <si>
    <t>Működési bevételek (=186+187+190+192+199+…+201+208+216+217+218) (B4)</t>
  </si>
  <si>
    <t>Immateriális javak értékesítése (&gt;=223) (B51)</t>
  </si>
  <si>
    <t>ebből: kiotói egységek és kibocsátási egységek eladásából befolyt eladási ár (B51)</t>
  </si>
  <si>
    <t>Ingatlanok értékesítése (&gt;=225) (B52)</t>
  </si>
  <si>
    <t>ebből: termőföld-eladás bevételei (B52)</t>
  </si>
  <si>
    <t>Egyéb tárgyi eszközök értékesítése (B53)</t>
  </si>
  <si>
    <t>Részesedések értékesítése (&gt;=228) (B54)</t>
  </si>
  <si>
    <t>ebből: privatizációból származó bevétel (B54)</t>
  </si>
  <si>
    <t>Részesedések megszűnéséhez kapcsolódó bevételek (B55)</t>
  </si>
  <si>
    <t>Felhalmozási bevételek (=222+224+226+227+229) (B5)</t>
  </si>
  <si>
    <t>Működési célú garancia- és kezességvállalásból származó megtérülések államháztartáson kívülről (B61)</t>
  </si>
  <si>
    <t>Működési célú visszatérítendő támogatások, kölcsönök visszatérülése az Európai Uniótól (B62)</t>
  </si>
  <si>
    <t>Működési célú visszatérítendő támogatások, kölcsönök visszatérülése kormányoktól és más nemzetközi szervezetektől (B63)</t>
  </si>
  <si>
    <t>Működési célú visszatérítendő támogatások, kölcsönök visszatérülése államháztartáson kívülről (=235+…+243) (B64)</t>
  </si>
  <si>
    <t>ebből: egyházi jogi személyek (B64)</t>
  </si>
  <si>
    <t>ebből: nonprofit gazdasági társaságok (B64)</t>
  </si>
  <si>
    <t>ebből: egyéb civil szervezetek (B64)</t>
  </si>
  <si>
    <t>ebből: háztartások (B64)</t>
  </si>
  <si>
    <t>ebből: pénzügyi vállalkozások (B64)</t>
  </si>
  <si>
    <t>ebből: állami többségi tulajdonú nem pénzügyi vállalkozások (B64)</t>
  </si>
  <si>
    <t>ebből:önkormányzati többségi tulajdonú nem pénzügyi vállalkozások (B64)</t>
  </si>
  <si>
    <t>ebből: egyéb vállalkozások (B64)</t>
  </si>
  <si>
    <t>ebből: külföldi szervezetek, személyek (B64)</t>
  </si>
  <si>
    <t>Egyéb működési célú átvett pénzeszközök (=244+…+255) (B65)</t>
  </si>
  <si>
    <t>ebből: egyházi jogi személyek (B65)</t>
  </si>
  <si>
    <t>ebből: nonprofit gazdasági társaságok (B65)</t>
  </si>
  <si>
    <t>ebből: egyéb civil szervezetek (B65)</t>
  </si>
  <si>
    <t>ebből: háztartások (B65)</t>
  </si>
  <si>
    <t>ebből: pénzügyi vállalkozások (B65)</t>
  </si>
  <si>
    <t>ebből: állami többségi tulajdonú nem pénzügyi vállalkozások (B65)</t>
  </si>
  <si>
    <t>ebből:önkormányzati többségi tulajdonú nem pénzügyi vállalkozások (B65)</t>
  </si>
  <si>
    <t>ebből: egyéb vállalkozások (B65)</t>
  </si>
  <si>
    <t>ebből: Európai Unió  (B65)</t>
  </si>
  <si>
    <t>ebből: kormányok és nemzetközi szervezetek (B65)</t>
  </si>
  <si>
    <t>ebből: egyéb külföldiek (B65)</t>
  </si>
  <si>
    <t>Működési célú átvett pénzeszközök (=231+...+234+244) (B6)</t>
  </si>
  <si>
    <t>Felhalmozási célú garancia- és kezességvállalásból származó megtérülések államháztartáson kívülről (B71)</t>
  </si>
  <si>
    <t>Felhalmozási célú visszatérítendő támogatások, kölcsönök visszatérülése az Európai Uniótól (B72)</t>
  </si>
  <si>
    <t>Felhalmozási célú visszatérítendő támogatások, kölcsönök visszatérülése kormányoktól és más nemzetközi szervezetektől (B73)</t>
  </si>
  <si>
    <t>Felhalmozási célú visszatérítendő támogatások, kölcsönök visszatérülése államháztartáson kívülről (=261+…+269) (B74)</t>
  </si>
  <si>
    <t>ebből: egyházi jogi személyek (B74)</t>
  </si>
  <si>
    <t>ebből: nonprofit gazdasági társaságok (B74)</t>
  </si>
  <si>
    <t>ebből: egyéb civil szervezetek (B74)</t>
  </si>
  <si>
    <t>ebből: háztartások (B74)</t>
  </si>
  <si>
    <t>ebből: pénzügyi vállalkozások (B74)</t>
  </si>
  <si>
    <t>ebből: állami többségi tulajdonú nem pénzügyi vállalkozások (B74)</t>
  </si>
  <si>
    <t>ebből:önkormányzati többségi tulajdonú nem pénzügyi vállalkozások (B74)</t>
  </si>
  <si>
    <t>ebből: egyéb vállalkozások (B74)</t>
  </si>
  <si>
    <t>ebből: külföldi szervezetek, személyek (B74)</t>
  </si>
  <si>
    <t>Egyéb felhalmozási célú átvett pénzeszközök (=271+…+281) (B75)</t>
  </si>
  <si>
    <t>ebből: egyházi jogi személyek (B75)</t>
  </si>
  <si>
    <t>ebből: nonprofit gazdasági társaságok (B75)</t>
  </si>
  <si>
    <t>ebből: egyéb civil szervezetek (B75)</t>
  </si>
  <si>
    <t>ebből: háztartások (B75)</t>
  </si>
  <si>
    <t>ebből: pénzügyi vállalkozások (B75)</t>
  </si>
  <si>
    <t>ebből: állami többségi tulajdonú nem pénzügyi vállalkozások (B75)</t>
  </si>
  <si>
    <t>ebből:önkormányzati többségi tulajdonú nem pénzügyi vállalkozások (B75)</t>
  </si>
  <si>
    <t>ebből: egyéb vállalkozások (B75)</t>
  </si>
  <si>
    <t>ebből: Európai Unió  (B75)</t>
  </si>
  <si>
    <t>ebből: kormányok és nemzetközi szervezetek (B75)</t>
  </si>
  <si>
    <t>ebből: egyéb külföldiek (B75)</t>
  </si>
  <si>
    <t>Felhalmozási célú átvett pénzeszközök (=257+…+260+270) (B7)</t>
  </si>
  <si>
    <t>Költségvetési bevételek (=43+79+185+221+230+256+282) (B1-B7)</t>
  </si>
  <si>
    <t>Hosszú lejáratú hitelek, kölcsönök felvétele pénzügyi vállalkozástól (B8111)</t>
  </si>
  <si>
    <t>Likviditási célú hitelek, kölcsönök felvétele pénzügyi vállalkozástól (B8112)</t>
  </si>
  <si>
    <t>Rövid lejáratú hitelek, kölcsönök felvétele pénzügyi vállalkozástól (B8113)</t>
  </si>
  <si>
    <t>Hitel-, kölcsönfelvétel pénzügyi vállalkozástól (=01+02+03) (B811)</t>
  </si>
  <si>
    <t>Forgatási célú belföldi értékpapírok beváltása, értékesítése (&gt;=06+07) (B8121)</t>
  </si>
  <si>
    <t>ebből: befektetési jegyek (B8121)</t>
  </si>
  <si>
    <t>ebből: kárpótlási jegyek (B8121)</t>
  </si>
  <si>
    <t>Éven belüli lejáratú belföldi értékpapírok kibocsátása (B8122)</t>
  </si>
  <si>
    <t>Befektetési célú belföldi értékpapírok beváltása, értékesítése (B8123)</t>
  </si>
  <si>
    <t>Éven túli lejáratú belföldi értékpapírok kibocsátása (B8124)</t>
  </si>
  <si>
    <t>Belföldi értékpapírok bevételei (=05+08+09+10) (B812)</t>
  </si>
  <si>
    <t>Előző év költségvetési maradványának igénybevétele (B8131)</t>
  </si>
  <si>
    <t>Előző év vállalkozási maradványának igénybevétele (B8132)</t>
  </si>
  <si>
    <t>Maradvány igénybevétele (=12+13) (B813)</t>
  </si>
  <si>
    <t>Államháztartáson belüli megelőlegezések (B814)</t>
  </si>
  <si>
    <t>Államháztartáson belüli megelőlegezések törlesztése (B815)</t>
  </si>
  <si>
    <t>Központi, irányító szervi támogatás (B816)</t>
  </si>
  <si>
    <t>Lekötött bankbetétek megszüntetése (B817)</t>
  </si>
  <si>
    <t>Központi költségvetés sajátos finanszírozási bevételei (B818)</t>
  </si>
  <si>
    <t>Hosszú lejáratú tulajdonosi kölcsönök bevételei (B8191)</t>
  </si>
  <si>
    <t>Rövid lejáratú tulajdonosi kölcsönök bevételei (B8192)</t>
  </si>
  <si>
    <t>Tulajdonosi kölcsönök bevételei (=20+21) (B819)</t>
  </si>
  <si>
    <t>Belföldi finanszírozás bevételei (=04+11+14+…+19+22) (B81)</t>
  </si>
  <si>
    <t>Forgatási célú külföldi értékpapírok beváltása, értékesítése (B821)</t>
  </si>
  <si>
    <t>Befektetési célú külföldi értékpapírok beváltása, értékesítése (B822)</t>
  </si>
  <si>
    <t>Külföldi értékpapírok kibocsátása (B823)</t>
  </si>
  <si>
    <t>Hitelek, kölcsönök felvétele külföldi kormányoktól és nemzetközi szervezetektől (B824)</t>
  </si>
  <si>
    <t>Hitelek, kölcsönök felvétele külföldi pénzintézetektől (B825)</t>
  </si>
  <si>
    <t>Külföldi finanszírozás bevételei (=24+…+28) (B82)</t>
  </si>
  <si>
    <t>Adóssághoz nem kapcsolódó származékos ügyletek bevételei (B83)</t>
  </si>
  <si>
    <t>Váltóbevételek (B84)</t>
  </si>
  <si>
    <t>Finanszírozási bevételek (=23+29+30+31) (B8)</t>
  </si>
  <si>
    <t xml:space="preserve">Működési bevételek és működési kiadások egyenlege </t>
  </si>
  <si>
    <t xml:space="preserve">Felhalmozási bevételek és felhalmozási kiadások egyenlege </t>
  </si>
  <si>
    <t>Finanszírozási bevételek és finanszírozási kiadások egyenlege</t>
  </si>
  <si>
    <t>4.</t>
  </si>
  <si>
    <t>Támogatások, kölcsönök bevételei (Ft)</t>
  </si>
  <si>
    <t>ÖNKORMÁNYZATI ELŐIRÁNYZATOK</t>
  </si>
  <si>
    <t>Rovat-szám</t>
  </si>
  <si>
    <t>Eredeti ei.</t>
  </si>
  <si>
    <t>központi költségvetési szervektől</t>
  </si>
  <si>
    <t>B14</t>
  </si>
  <si>
    <t>központi kezelésű előirányzatoktól</t>
  </si>
  <si>
    <t>fejezeti kezelésű előirányzatok EU-s programokra és azok hazai társfinanszírozásától</t>
  </si>
  <si>
    <t>egyéb fejezeti kezelésű előirányzatoktól</t>
  </si>
  <si>
    <t>társadalombiztosítás pénzügyi alapjaitól</t>
  </si>
  <si>
    <t>elkülönített állami pénzalapoktól</t>
  </si>
  <si>
    <t>helyi önkormányzatok és költségvetési szerveiktől</t>
  </si>
  <si>
    <r>
      <t xml:space="preserve">társulások és költségvetési szerveiktől </t>
    </r>
    <r>
      <rPr>
        <b/>
        <sz val="10"/>
        <rFont val="Bookman Old Style"/>
        <family val="1"/>
        <charset val="238"/>
      </rPr>
      <t>(DBRHÖT pótbefizetés)</t>
    </r>
  </si>
  <si>
    <t>nemzetiségi önkormányzatok és költségvetési szerveiktől</t>
  </si>
  <si>
    <t>térségi fejlesztési tanácsok és költségvetési szerveiktől</t>
  </si>
  <si>
    <t>Működési célú visszatérítendő támogatások, kölcsönök visszatérülése államháztartáson belülről</t>
  </si>
  <si>
    <t>B15</t>
  </si>
  <si>
    <t>társulások és költségvetési szerveiktől</t>
  </si>
  <si>
    <t xml:space="preserve">Működési célú visszatérítendő támogatások, kölcsönök igénybevétele államháztartáson belülről </t>
  </si>
  <si>
    <t>B16</t>
  </si>
  <si>
    <r>
      <t xml:space="preserve">központi kezelésű előirányzatoktól </t>
    </r>
    <r>
      <rPr>
        <b/>
        <sz val="10"/>
        <rFont val="Bookman Old Style"/>
        <family val="1"/>
        <charset val="238"/>
      </rPr>
      <t>(szoc. Erzsébet-utalvány)</t>
    </r>
  </si>
  <si>
    <r>
      <t xml:space="preserve">társadalombiztosítás pénzügyi alapjaitól </t>
    </r>
    <r>
      <rPr>
        <b/>
        <sz val="10"/>
        <rFont val="Bookman Old Style"/>
        <family val="1"/>
        <charset val="238"/>
      </rPr>
      <t>(háziorvos, védőnő)</t>
    </r>
  </si>
  <si>
    <r>
      <t xml:space="preserve">elkülönített állami pénzalapoktól </t>
    </r>
    <r>
      <rPr>
        <b/>
        <sz val="10"/>
        <rFont val="Bookman Old Style"/>
        <family val="1"/>
        <charset val="238"/>
      </rPr>
      <t>(Közfoglalkoztatás támogatása)</t>
    </r>
  </si>
  <si>
    <t xml:space="preserve">Egyéb működési célú támogatások bevételei államháztartáson belülről </t>
  </si>
  <si>
    <t>B23</t>
  </si>
  <si>
    <t xml:space="preserve">Felhalmozási célú visszatérítendő támogatások, kölcsönök visszatérülése államháztartáson belülről </t>
  </si>
  <si>
    <t xml:space="preserve"> központi költségvetési szervektől</t>
  </si>
  <si>
    <t>B24</t>
  </si>
  <si>
    <t xml:space="preserve">Felhalmozási célú visszatérítendő támogatások, kölcsönök igénybevétele államháztartáson belülről </t>
  </si>
  <si>
    <t>B25</t>
  </si>
  <si>
    <t>Egyéb felhalmozási célú támogatások bevételei államháztartáson belülről</t>
  </si>
  <si>
    <t>egyházi jogi személyektől</t>
  </si>
  <si>
    <t>B64</t>
  </si>
  <si>
    <t>egyéb civil szervezetektől</t>
  </si>
  <si>
    <t>háztartásoktól</t>
  </si>
  <si>
    <t>pénzügyi vállalkozásoktól</t>
  </si>
  <si>
    <t>állami többségi tulajdonú nem pénzügyi vállalkozásoktól</t>
  </si>
  <si>
    <t>önkormányzati többségi tulajdonú nem pénzügyi vállalkozásoktól</t>
  </si>
  <si>
    <t>egyéb vállalkozásoktól</t>
  </si>
  <si>
    <t xml:space="preserve">Európai Uniótól </t>
  </si>
  <si>
    <t>kormányok és nemzetközi szervezetektől</t>
  </si>
  <si>
    <t>egyéb külföldiektől</t>
  </si>
  <si>
    <t xml:space="preserve">Működési célú visszatérítendő támogatások, kölcsönök visszatérülése államháztartáson kívülről </t>
  </si>
  <si>
    <r>
      <t xml:space="preserve">egyházi jogi személyektől </t>
    </r>
    <r>
      <rPr>
        <b/>
        <sz val="10"/>
        <rFont val="Bookman Old Style"/>
        <family val="1"/>
        <charset val="238"/>
      </rPr>
      <t>(MAZSIHISZ)</t>
    </r>
  </si>
  <si>
    <t>B65</t>
  </si>
  <si>
    <t>Európai Uniótól</t>
  </si>
  <si>
    <t xml:space="preserve">Egyéb működési célú átvett pénzeszközök </t>
  </si>
  <si>
    <t>B74</t>
  </si>
  <si>
    <t xml:space="preserve">Felhalmozási célú visszatérítendő támogatások, kölcsönök visszatérülése államháztartáson kívülről </t>
  </si>
  <si>
    <t>B75</t>
  </si>
  <si>
    <t xml:space="preserve">Egyéb felhalmozási célú átvett pénzeszközök </t>
  </si>
  <si>
    <t>5.</t>
  </si>
  <si>
    <t>Támogatások, kölcsönök nyújtása és törlesztése (Ft)</t>
  </si>
  <si>
    <t>központi költségvetési szervek részére</t>
  </si>
  <si>
    <t>K504</t>
  </si>
  <si>
    <t>központi kezelésű előirányzatok részére</t>
  </si>
  <si>
    <t>fejezeti kezelésű előirányzatok EU-s programokra és azok hazai társfinanszírozása részére</t>
  </si>
  <si>
    <t>egyéb fejezeti kezelésű előirányzatok részére</t>
  </si>
  <si>
    <t>társadalombiztosítás pénzügyi alapjai részére</t>
  </si>
  <si>
    <t>elkülönített állami pénzalapok részére</t>
  </si>
  <si>
    <t>helyi önkormányzatok és költségvetési szerveik részére</t>
  </si>
  <si>
    <r>
      <t xml:space="preserve">társulások és költségvetési szerveik részére </t>
    </r>
    <r>
      <rPr>
        <b/>
        <sz val="10"/>
        <rFont val="Bookman Old Style"/>
        <family val="1"/>
        <charset val="238"/>
      </rPr>
      <t>(DBRHÖT pótbefizetés)</t>
    </r>
  </si>
  <si>
    <t>nemzetiségi önkormányzatok és költségvetési szerveik részére</t>
  </si>
  <si>
    <t>térségi fejlesztési tanácsok és költségvetési szerveik részére</t>
  </si>
  <si>
    <t>Működési célú visszatérítendő támogatások, kölcsönök nyújtása államháztartáson belülre</t>
  </si>
  <si>
    <t>K505</t>
  </si>
  <si>
    <t>társulások és költségvetési szerveik részére</t>
  </si>
  <si>
    <t xml:space="preserve">Működési célú visszatérítendő támogatások, kölcsönök törlesztése államháztartáson belülre </t>
  </si>
  <si>
    <t>K506</t>
  </si>
  <si>
    <t>Egyéb működési célú támogatások államháztartáson belülre</t>
  </si>
  <si>
    <t>egyházi jogi személyek részére</t>
  </si>
  <si>
    <t>K508</t>
  </si>
  <si>
    <t>egyéb civil szervezetek részére</t>
  </si>
  <si>
    <t xml:space="preserve">háztartások részére </t>
  </si>
  <si>
    <t>pénzügyi vállalkozások részére</t>
  </si>
  <si>
    <t>állami többségi tulajdonú nem pénzügyi vállalkozások részére</t>
  </si>
  <si>
    <t>önkormányzati többségi tulajdonú nem pénzügyi vállalkozások részére</t>
  </si>
  <si>
    <t>egyéb vállalkozások részére</t>
  </si>
  <si>
    <t>Európai Unió részére</t>
  </si>
  <si>
    <t>kormányok és nemzetközi szervezetek részére</t>
  </si>
  <si>
    <t>egyéb külföldiek részére</t>
  </si>
  <si>
    <t xml:space="preserve">Működési célú visszatérítendő támogatások, kölcsönök nyújtása államháztartáson kívülre </t>
  </si>
  <si>
    <r>
      <t xml:space="preserve">egyházi jogi személyek részére </t>
    </r>
    <r>
      <rPr>
        <b/>
        <sz val="10"/>
        <rFont val="Bookman Old Style"/>
        <family val="1"/>
        <charset val="238"/>
      </rPr>
      <t>(Református Egyház)</t>
    </r>
  </si>
  <si>
    <t>K512</t>
  </si>
  <si>
    <t xml:space="preserve">egyéb civil szervezetek részére </t>
  </si>
  <si>
    <t xml:space="preserve">pénzügyi vállalkozások részére </t>
  </si>
  <si>
    <t>Európai Unió  részére</t>
  </si>
  <si>
    <t xml:space="preserve">Egyéb működési célú támogatások államháztartáson kívülre </t>
  </si>
  <si>
    <t>K82</t>
  </si>
  <si>
    <t xml:space="preserve">Felhalmozási célú visszatérítendő támogatások, kölcsönök nyújtása államháztartáson belülre </t>
  </si>
  <si>
    <t>K83</t>
  </si>
  <si>
    <t xml:space="preserve">Felhalmozási célú visszatérítendő támogatások, kölcsönök törlesztése államháztartáson belülre </t>
  </si>
  <si>
    <t>K84</t>
  </si>
  <si>
    <t xml:space="preserve">Egyéb felhalmozási célú támogatások államháztartáson belülre </t>
  </si>
  <si>
    <t>K86</t>
  </si>
  <si>
    <t xml:space="preserve">Felhalmozási célú visszatérítendő támogatások, kölcsönök nyújtása államháztartáson kívülre </t>
  </si>
  <si>
    <t>K89</t>
  </si>
  <si>
    <t>háztartások részére</t>
  </si>
  <si>
    <t xml:space="preserve">Egyéb felhalmozási célú támogatások államháztartáson kívülre </t>
  </si>
  <si>
    <t>6.</t>
  </si>
  <si>
    <t>Lakosságnak juttatott támogatások, szociális, rászorultsági jellegű ellátások (Ft)</t>
  </si>
  <si>
    <r>
      <t xml:space="preserve">Rendszeres gyermekvédelmi kedvezmény/Gyvt 20/A </t>
    </r>
    <r>
      <rPr>
        <b/>
        <sz val="12"/>
        <rFont val="Calibri"/>
        <family val="2"/>
        <charset val="238"/>
      </rPr>
      <t>(szociális Erzsébet utalvány)</t>
    </r>
  </si>
  <si>
    <t>K42</t>
  </si>
  <si>
    <t xml:space="preserve">Természetben nyújtott gyermekvédelmi támogatás Gyvt.20/C/4 </t>
  </si>
  <si>
    <t>Családi támogatások</t>
  </si>
  <si>
    <t>mozgáskorlátozottak közlekedési támogatása</t>
  </si>
  <si>
    <t>K44</t>
  </si>
  <si>
    <t>mozgáskorlátozottak szerzési és átalakítási támogatása</t>
  </si>
  <si>
    <t>megváltozott munkaképességűek illetve egészségkárosodottak keresetkiegészítése</t>
  </si>
  <si>
    <t>cukorbetegek támogatása</t>
  </si>
  <si>
    <t xml:space="preserve">helyi megállapítású ápolási díj  [Szoctv. 43/B. §]  </t>
  </si>
  <si>
    <t xml:space="preserve">helyi megállapítású közgyógyellátás [Szoctv.50.§ (3) bek.] </t>
  </si>
  <si>
    <t xml:space="preserve">Betegséggel kapcsolatos (nem társadalombiztosítási) ellátások </t>
  </si>
  <si>
    <t>foglalkoztatást helyettesítő támogatás [Szoctv. 35. § (1) bek.]</t>
  </si>
  <si>
    <t>K45</t>
  </si>
  <si>
    <t xml:space="preserve">Foglalkoztatással, munkanélküliséggel kapcsolatos ellátások </t>
  </si>
  <si>
    <t>hozzájárulás a lakossági energiaköltségekhez</t>
  </si>
  <si>
    <t>K46</t>
  </si>
  <si>
    <t>lakbértámogatás</t>
  </si>
  <si>
    <t xml:space="preserve">lakásfenntartási támogatás [Szoctv. 38. § (1) bek. a) és b) pontok] </t>
  </si>
  <si>
    <t>adósságcsökkentési támogatás [Szoctv. 55/A. § 1. bek. b) pont]</t>
  </si>
  <si>
    <t>természetben nyújtott lakásfenntartási támogatás [Szoctv. 47.§ (1) bek. b) pont]</t>
  </si>
  <si>
    <t>adósságkezelési szolgáltatás keretében gáz-vagy áram fogyasztást mérő készülék biztosítása [Szoctv. 55/A. § (3) bek.]</t>
  </si>
  <si>
    <t xml:space="preserve">Lakhatással kapcsolatos ellátások </t>
  </si>
  <si>
    <t>állami gondozottak pénzbeli juttatásai</t>
  </si>
  <si>
    <t>K47</t>
  </si>
  <si>
    <t>oktatásban résztvevők pénzbeli juttatásai</t>
  </si>
  <si>
    <t xml:space="preserve">Intézményi ellátottak pénzbeli juttatásai </t>
  </si>
  <si>
    <t>időskorúak járadéka [Szoctv. 32/B. § (1) bek.]</t>
  </si>
  <si>
    <t>K48</t>
  </si>
  <si>
    <t>rendszeres szociális segély [Szoctv. 37. § (1) bek. a) - d) pontok]</t>
  </si>
  <si>
    <t>települési támogatás [Szoctv. 45.§]</t>
  </si>
  <si>
    <t>temetési támogatás [Szoctv. 46.§]</t>
  </si>
  <si>
    <t>egyéb, az önkormányzat rendeletében megállapított juttatás</t>
  </si>
  <si>
    <t>természetben nyújtott rendszeres szociális segély [Szoctv. 47.§ (1) bek. a) pont]</t>
  </si>
  <si>
    <t>átmeneti segély [Szoctv. 47.§ (1) bek. c) pont]</t>
  </si>
  <si>
    <t>temetési segély [Szoctv. 47.§ (1) bek. d) pont}</t>
  </si>
  <si>
    <t>köztemetés [Szoctv. 48.§]</t>
  </si>
  <si>
    <t>7.</t>
  </si>
  <si>
    <t>Általános- és céltartalékok (Ft)</t>
  </si>
  <si>
    <t>Rovat megnevezése</t>
  </si>
  <si>
    <t>Általános tartalékok</t>
  </si>
  <si>
    <t>K513</t>
  </si>
  <si>
    <t>Céltartalékok-</t>
  </si>
  <si>
    <t>8.</t>
  </si>
  <si>
    <t>Beruházások és felújítások (Ft)</t>
  </si>
  <si>
    <t>Immateriális javak beszerzése, létesítése</t>
  </si>
  <si>
    <t>K61</t>
  </si>
  <si>
    <t xml:space="preserve">Ingatlanok beszerzése, létesítése </t>
  </si>
  <si>
    <t>K62</t>
  </si>
  <si>
    <t>Informatikai eszközök beszerzése, létesítése</t>
  </si>
  <si>
    <t>K63</t>
  </si>
  <si>
    <t>Egyéb tárgyi eszközök beszerzése, létesítése</t>
  </si>
  <si>
    <t>K64</t>
  </si>
  <si>
    <t>Részesedések beszerzése</t>
  </si>
  <si>
    <t>K65</t>
  </si>
  <si>
    <t>Meglévő részesedések növeléséhez kapcsolódó kiadások</t>
  </si>
  <si>
    <t>K66</t>
  </si>
  <si>
    <t>Beruházási célú előzetesen felszámított általános forgalmi adó</t>
  </si>
  <si>
    <t>K67</t>
  </si>
  <si>
    <t xml:space="preserve">Beruházások </t>
  </si>
  <si>
    <t>K6</t>
  </si>
  <si>
    <t>Ingatlanok felújítása összesen</t>
  </si>
  <si>
    <t>K71</t>
  </si>
  <si>
    <t>Informatikai eszközök felújítása</t>
  </si>
  <si>
    <t>K72</t>
  </si>
  <si>
    <t xml:space="preserve">Egyéb tárgyi eszközök felújítása </t>
  </si>
  <si>
    <t>K73</t>
  </si>
  <si>
    <t>Felújítási célú előzetesen felszámított általános forgalmi adó</t>
  </si>
  <si>
    <t>K74</t>
  </si>
  <si>
    <t xml:space="preserve">Felújítások </t>
  </si>
  <si>
    <t>K7</t>
  </si>
  <si>
    <t>9.</t>
  </si>
  <si>
    <t>Helyi adók és egyéb közhatalmi bevételek (Ft)</t>
  </si>
  <si>
    <t xml:space="preserve">építményadó </t>
  </si>
  <si>
    <t>B34</t>
  </si>
  <si>
    <t xml:space="preserve">épület után fizetett idegenforgalmi adó </t>
  </si>
  <si>
    <t>magánszemélyek kommunális adója</t>
  </si>
  <si>
    <t>telekadó</t>
  </si>
  <si>
    <t xml:space="preserve">Vagyoni tipusú adók </t>
  </si>
  <si>
    <t xml:space="preserve">Értékesítési és forgalmi adók </t>
  </si>
  <si>
    <t>B351</t>
  </si>
  <si>
    <t>ebből: állandó jeleggel végzett iparűzési tevékenység után fizetett helyi iparűzési adó</t>
  </si>
  <si>
    <t>ebből: ideiglenes jeleggel végzett tevékenység után fizetett helyi iparűzési adó</t>
  </si>
  <si>
    <t>Gépjárműadók</t>
  </si>
  <si>
    <t>B354</t>
  </si>
  <si>
    <t>ebből: belföldi gépjárművek adójának a központi költségvetést megillető része</t>
  </si>
  <si>
    <t>ebből: belföldi gépjárművek adójának a helyi önkormányzatot megillető része</t>
  </si>
  <si>
    <t>ebből: külföldi gépjárművek adója</t>
  </si>
  <si>
    <t>ebből: gépjármű túlsúlydíj</t>
  </si>
  <si>
    <t xml:space="preserve">Egyéb áruhasználati és szolgáltatási adók  </t>
  </si>
  <si>
    <t>B355</t>
  </si>
  <si>
    <t xml:space="preserve">ebből: tartózkodás után fizetett idegenforgalmi adó </t>
  </si>
  <si>
    <t>ebből: talajterhelési díj</t>
  </si>
  <si>
    <t xml:space="preserve">Termékek és szolgáltatások adói </t>
  </si>
  <si>
    <t>B35</t>
  </si>
  <si>
    <t>eljárási illetékek</t>
  </si>
  <si>
    <t>B36</t>
  </si>
  <si>
    <t>igazgatási szolgáltatási díjak</t>
  </si>
  <si>
    <t>felügyeleti díjak</t>
  </si>
  <si>
    <t>ebrendészeti hozzájárulás</t>
  </si>
  <si>
    <t>környezetvédelmi bírság</t>
  </si>
  <si>
    <t>természetvédelmi bírság</t>
  </si>
  <si>
    <t>műemlékvédelmi bírság</t>
  </si>
  <si>
    <t>építésügyi bírság</t>
  </si>
  <si>
    <t>egyéb bírság</t>
  </si>
  <si>
    <t xml:space="preserve">Egyéb közhatalmi bevételek </t>
  </si>
  <si>
    <t xml:space="preserve">a.)    a tárgyévi költségvetési bevételek főösszegét: </t>
  </si>
  <si>
    <t xml:space="preserve">     aa) működési bevételek:</t>
  </si>
  <si>
    <t xml:space="preserve">     ab) felhalmozási bevételek:</t>
  </si>
  <si>
    <t xml:space="preserve">     ac) finanszírozási bevételek:</t>
  </si>
  <si>
    <t>b.)   a tárgyévi költségvetési kiadások főösszegét:</t>
  </si>
  <si>
    <t xml:space="preserve">     ba) működési kiadások:</t>
  </si>
  <si>
    <t xml:space="preserve">     bb) felhalmozási kiadások:</t>
  </si>
  <si>
    <t xml:space="preserve">     bc) tartalékok:</t>
  </si>
  <si>
    <t xml:space="preserve">     bd) finanszírozási kiadások:</t>
  </si>
  <si>
    <t>EZT NEM KELL KINYOMTATNI !</t>
  </si>
  <si>
    <t>Egyéb pénzügyi műveletek kiadáai (K354)</t>
  </si>
  <si>
    <t>Működési célú visszatérítendő támogatások, kölcsönök nyújtása államháztartáson kívülről(K508)</t>
  </si>
  <si>
    <t>Működési célú visszatérítendő támogatások, kölcsönök nyújtása államháztartáson belülre (K504)</t>
  </si>
  <si>
    <t xml:space="preserve">Működési célú visszatérítendő támogatások, kölcsönök visszatérülése államháztartáson belülről (=11+…+20) (B14) </t>
  </si>
  <si>
    <t>Tulajdonosi bevételek (B403)</t>
  </si>
  <si>
    <t>Biztosító álltal fizetett kártérítés (B410)</t>
  </si>
  <si>
    <t>Ingatlanok értékesítése (B52)</t>
  </si>
  <si>
    <t>K4</t>
  </si>
  <si>
    <t>Ellátottak pénzbeli juttatásai (K4)</t>
  </si>
  <si>
    <t>B3</t>
  </si>
  <si>
    <t xml:space="preserve">közhatalmi bevételek </t>
  </si>
  <si>
    <r>
      <t xml:space="preserve">Társulások, helyi önkormányzatok és költségvetési szerveik részére </t>
    </r>
    <r>
      <rPr>
        <b/>
        <sz val="10"/>
        <rFont val="Bookman Old Style"/>
        <family val="1"/>
        <charset val="238"/>
      </rPr>
      <t>(KÖH, Társulás,Bakony és Balaton KKK, KBTT, TSZSZI,BÜRKÖSRÉTI)</t>
    </r>
  </si>
  <si>
    <t>Bevételek összesen</t>
  </si>
  <si>
    <t xml:space="preserve">helyi önkormányzatok és költségvetési szerveiktől </t>
  </si>
  <si>
    <t>Működési célú visszatérítendő támogatások, kölcsönök visszatérülése államháztartáson kívülről (B64)</t>
  </si>
  <si>
    <t>Működési célú átvett pénzeszközök (B6)</t>
  </si>
  <si>
    <t>B6</t>
  </si>
  <si>
    <t xml:space="preserve">háztartásoktól </t>
  </si>
  <si>
    <t>egyéb működési célútámogatások bevételei államháztartáson belülről</t>
  </si>
  <si>
    <t>egyéb nem intézményi ellátások</t>
  </si>
  <si>
    <t>késedelmi pótlék</t>
  </si>
  <si>
    <t>Eredeti Előirányzat</t>
  </si>
  <si>
    <t>Az önkormányzat 2020. évi költségvetése</t>
  </si>
  <si>
    <t>Települési önkormányzatok szociális és gyermekjóléti feladatainak támogatása (B1131)</t>
  </si>
  <si>
    <t>Települési önkormányzatok gyermekétkeztetési feladatainak támogatása (B1132)</t>
  </si>
  <si>
    <t>Települési önkormányzatok szociális, gyermekjóléti és gyermekétkeztetési feladatainak támogatása (=03+04) (B113)</t>
  </si>
  <si>
    <t>Módosított előirányzat 2020.09.28.</t>
  </si>
  <si>
    <r>
      <t xml:space="preserve">önkormányzat által saját hatáskörben (nem szociális és gyermekvédelmi előírások alapján) adott pénzügyi ellátás </t>
    </r>
    <r>
      <rPr>
        <sz val="12"/>
        <rFont val="Bookman Old Style"/>
        <family val="1"/>
        <charset val="238"/>
      </rPr>
      <t>(iskolakezdési támogatás, Bursa Hungarica, ápolási díj)</t>
    </r>
  </si>
  <si>
    <r>
      <t xml:space="preserve">önkormányzat által saját hatáskörben (nem szociális és gyermekvédelmi előírások alapján) adott természetbeni ellátás </t>
    </r>
    <r>
      <rPr>
        <sz val="12"/>
        <rFont val="Bookman Old Style"/>
        <family val="1"/>
        <charset val="238"/>
      </rPr>
      <t>(Erzsébet-utalvány, szociális tüzifa, lakásfenntartási támogatás)</t>
    </r>
  </si>
  <si>
    <t>kistraktor</t>
  </si>
  <si>
    <t>művelődési házba függönyök, karnis, növények</t>
  </si>
  <si>
    <t>szolgálati lakás felújítása</t>
  </si>
  <si>
    <t>Módosított előirányzat 2020.12.31.</t>
  </si>
  <si>
    <t>szolgálati lakás berendezése(bútorok, konyhai gépek, mosógép)</t>
  </si>
  <si>
    <t>melléklet a 6/2021. (III.16.) önkormányzati rendelethez</t>
  </si>
  <si>
    <t>melléklet a 6/2021 (III.16.) önkormányzati rendelethez</t>
  </si>
  <si>
    <t>melléklet a 6/2021. (III.16.) rendelethez</t>
  </si>
  <si>
    <t>melléklet a 6/2021.(III.16.) rendelethez</t>
  </si>
  <si>
    <t>8. melléklet a 6/2021. (III.16.) rendelethez</t>
  </si>
  <si>
    <t>melléklet a 6/2021 (III.16.)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</si>
</sst>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Ft&quot;"/>
  </numFmts>
  <fonts count="3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Bookman Old Style"/>
      <family val="1"/>
      <charset val="238"/>
    </font>
    <font>
      <sz val="10"/>
      <name val="Arial CE"/>
      <charset val="238"/>
    </font>
    <font>
      <sz val="11"/>
      <color indexed="8"/>
      <name val="Bookman Old Style"/>
      <family val="1"/>
      <charset val="238"/>
    </font>
    <font>
      <b/>
      <sz val="11"/>
      <color indexed="8"/>
      <name val="Bookman Old Style"/>
      <family val="1"/>
      <charset val="238"/>
    </font>
    <font>
      <b/>
      <i/>
      <sz val="14"/>
      <color indexed="8"/>
      <name val="Bookman Old Style"/>
      <family val="1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</font>
    <font>
      <b/>
      <sz val="12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b/>
      <sz val="10"/>
      <color indexed="8"/>
      <name val="Bookman Old Style"/>
      <family val="1"/>
      <charset val="238"/>
    </font>
    <font>
      <sz val="10"/>
      <name val="Bookman Old Style"/>
      <family val="1"/>
      <charset val="238"/>
    </font>
    <font>
      <sz val="10"/>
      <color indexed="8"/>
      <name val="Bookman Old Style"/>
      <family val="1"/>
      <charset val="238"/>
    </font>
    <font>
      <b/>
      <sz val="10"/>
      <name val="Bookman Old Style"/>
      <family val="1"/>
      <charset val="238"/>
    </font>
    <font>
      <b/>
      <i/>
      <sz val="14"/>
      <name val="Bookman Old Style"/>
      <family val="1"/>
      <charset val="238"/>
    </font>
    <font>
      <i/>
      <sz val="14"/>
      <color indexed="8"/>
      <name val="Calibri"/>
      <family val="2"/>
      <charset val="238"/>
    </font>
    <font>
      <sz val="11"/>
      <name val="Calibri"/>
      <family val="2"/>
      <charset val="238"/>
    </font>
    <font>
      <b/>
      <sz val="12"/>
      <name val="Calibri"/>
      <family val="2"/>
      <charset val="238"/>
    </font>
    <font>
      <b/>
      <sz val="12"/>
      <name val="Bookman Old Style"/>
      <family val="1"/>
      <charset val="238"/>
    </font>
    <font>
      <i/>
      <sz val="10"/>
      <color indexed="40"/>
      <name val="Bookman Old Style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name val="Arial CE"/>
      <charset val="238"/>
    </font>
    <font>
      <sz val="12"/>
      <name val="Bookman Old Style"/>
      <family val="1"/>
      <charset val="238"/>
    </font>
    <font>
      <sz val="11"/>
      <color theme="0"/>
      <name val="Calibri"/>
      <family val="2"/>
      <charset val="238"/>
      <scheme val="minor"/>
    </font>
    <font>
      <b/>
      <sz val="11"/>
      <name val="Bookman Old Style"/>
      <family val="1"/>
      <charset val="238"/>
    </font>
    <font>
      <b/>
      <sz val="11"/>
      <color theme="1"/>
      <name val="Bookman Old Style"/>
      <family val="1"/>
      <charset val="238"/>
    </font>
    <font>
      <sz val="12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7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28" fillId="7" borderId="0" applyNumberFormat="0" applyBorder="0" applyAlignment="0" applyProtection="0"/>
  </cellStyleXfs>
  <cellXfs count="99">
    <xf numFmtId="0" fontId="0" fillId="0" borderId="0" xfId="0"/>
    <xf numFmtId="0" fontId="0" fillId="0" borderId="0" xfId="0" applyAlignment="1">
      <alignment horizontal="right"/>
    </xf>
    <xf numFmtId="0" fontId="4" fillId="0" borderId="1" xfId="2" applyFont="1" applyBorder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/>
    <xf numFmtId="3" fontId="4" fillId="0" borderId="1" xfId="0" applyNumberFormat="1" applyFont="1" applyBorder="1"/>
    <xf numFmtId="0" fontId="4" fillId="0" borderId="1" xfId="0" applyFont="1" applyBorder="1" applyAlignment="1">
      <alignment wrapText="1"/>
    </xf>
    <xf numFmtId="0" fontId="5" fillId="0" borderId="1" xfId="0" applyFont="1" applyBorder="1"/>
    <xf numFmtId="3" fontId="5" fillId="0" borderId="1" xfId="0" applyNumberFormat="1" applyFont="1" applyBorder="1"/>
    <xf numFmtId="3" fontId="4" fillId="0" borderId="0" xfId="0" applyNumberFormat="1" applyFont="1"/>
    <xf numFmtId="0" fontId="3" fillId="0" borderId="0" xfId="2" applyAlignment="1">
      <alignment horizontal="right"/>
    </xf>
    <xf numFmtId="0" fontId="3" fillId="0" borderId="0" xfId="2"/>
    <xf numFmtId="0" fontId="5" fillId="0" borderId="0" xfId="2" applyFont="1"/>
    <xf numFmtId="0" fontId="3" fillId="0" borderId="2" xfId="2" applyBorder="1" applyAlignment="1"/>
    <xf numFmtId="0" fontId="7" fillId="0" borderId="1" xfId="2" applyFont="1" applyBorder="1" applyAlignment="1">
      <alignment horizontal="left" wrapText="1"/>
    </xf>
    <xf numFmtId="3" fontId="7" fillId="0" borderId="1" xfId="2" applyNumberFormat="1" applyFont="1" applyBorder="1" applyAlignment="1">
      <alignment horizontal="right" wrapText="1"/>
    </xf>
    <xf numFmtId="0" fontId="8" fillId="0" borderId="1" xfId="2" applyFont="1" applyBorder="1" applyAlignment="1">
      <alignment horizontal="left" wrapText="1"/>
    </xf>
    <xf numFmtId="3" fontId="8" fillId="0" borderId="1" xfId="2" applyNumberFormat="1" applyFont="1" applyBorder="1" applyAlignment="1">
      <alignment horizontal="right" wrapText="1"/>
    </xf>
    <xf numFmtId="0" fontId="9" fillId="0" borderId="1" xfId="1" applyFont="1" applyBorder="1" applyAlignment="1">
      <alignment horizontal="left" vertical="center" wrapText="1"/>
    </xf>
    <xf numFmtId="3" fontId="9" fillId="0" borderId="1" xfId="1" applyNumberFormat="1" applyFont="1" applyBorder="1" applyAlignment="1">
      <alignment horizontal="right" wrapText="1"/>
    </xf>
    <xf numFmtId="0" fontId="7" fillId="0" borderId="1" xfId="2" applyFont="1" applyBorder="1" applyAlignment="1">
      <alignment horizontal="left" vertical="top" wrapText="1"/>
    </xf>
    <xf numFmtId="0" fontId="8" fillId="0" borderId="1" xfId="2" applyFont="1" applyBorder="1" applyAlignment="1">
      <alignment horizontal="left" vertical="top" wrapText="1"/>
    </xf>
    <xf numFmtId="0" fontId="6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Font="1"/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/>
    </xf>
    <xf numFmtId="0" fontId="0" fillId="0" borderId="1" xfId="0" applyBorder="1"/>
    <xf numFmtId="3" fontId="0" fillId="0" borderId="1" xfId="0" applyNumberFormat="1" applyBorder="1"/>
    <xf numFmtId="0" fontId="12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/>
    </xf>
    <xf numFmtId="3" fontId="1" fillId="0" borderId="1" xfId="0" applyNumberFormat="1" applyFont="1" applyBorder="1"/>
    <xf numFmtId="0" fontId="1" fillId="0" borderId="1" xfId="0" applyFont="1" applyBorder="1"/>
    <xf numFmtId="0" fontId="14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vertical="center" wrapText="1"/>
    </xf>
    <xf numFmtId="3" fontId="0" fillId="0" borderId="1" xfId="0" applyNumberFormat="1" applyFont="1" applyBorder="1"/>
    <xf numFmtId="3" fontId="0" fillId="0" borderId="0" xfId="0" applyNumberFormat="1"/>
    <xf numFmtId="0" fontId="16" fillId="0" borderId="0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18" fillId="0" borderId="1" xfId="0" applyFont="1" applyBorder="1" applyAlignment="1">
      <alignment wrapText="1"/>
    </xf>
    <xf numFmtId="0" fontId="13" fillId="0" borderId="1" xfId="0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vertical="center" wrapText="1"/>
    </xf>
    <xf numFmtId="0" fontId="15" fillId="5" borderId="1" xfId="0" applyFont="1" applyFill="1" applyBorder="1" applyAlignment="1">
      <alignment horizontal="left" vertical="center" wrapText="1"/>
    </xf>
    <xf numFmtId="0" fontId="13" fillId="5" borderId="1" xfId="0" applyFont="1" applyFill="1" applyBorder="1" applyAlignment="1">
      <alignment horizontal="left" vertical="center" wrapText="1"/>
    </xf>
    <xf numFmtId="0" fontId="6" fillId="0" borderId="0" xfId="0" applyFont="1"/>
    <xf numFmtId="0" fontId="12" fillId="0" borderId="1" xfId="0" applyFont="1" applyFill="1" applyBorder="1" applyAlignment="1">
      <alignment horizontal="center" vertical="center"/>
    </xf>
    <xf numFmtId="3" fontId="14" fillId="0" borderId="1" xfId="0" applyNumberFormat="1" applyFont="1" applyBorder="1" applyAlignment="1">
      <alignment horizontal="center" wrapText="1"/>
    </xf>
    <xf numFmtId="0" fontId="20" fillId="6" borderId="1" xfId="0" applyFont="1" applyFill="1" applyBorder="1" applyAlignment="1">
      <alignment horizontal="left" vertical="center" wrapText="1"/>
    </xf>
    <xf numFmtId="0" fontId="12" fillId="6" borderId="1" xfId="0" applyFont="1" applyFill="1" applyBorder="1" applyAlignment="1">
      <alignment horizontal="left" vertical="center"/>
    </xf>
    <xf numFmtId="0" fontId="20" fillId="0" borderId="1" xfId="0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22" fillId="0" borderId="1" xfId="0" applyFont="1" applyBorder="1" applyAlignment="1">
      <alignment horizontal="justify"/>
    </xf>
    <xf numFmtId="164" fontId="22" fillId="0" borderId="1" xfId="0" applyNumberFormat="1" applyFont="1" applyBorder="1" applyAlignment="1">
      <alignment horizontal="right"/>
    </xf>
    <xf numFmtId="0" fontId="23" fillId="0" borderId="0" xfId="0" applyFont="1"/>
    <xf numFmtId="0" fontId="23" fillId="0" borderId="1" xfId="0" applyFont="1" applyBorder="1" applyAlignment="1">
      <alignment horizontal="justify"/>
    </xf>
    <xf numFmtId="164" fontId="23" fillId="0" borderId="1" xfId="0" applyNumberFormat="1" applyFont="1" applyBorder="1" applyAlignment="1">
      <alignment horizontal="right"/>
    </xf>
    <xf numFmtId="0" fontId="23" fillId="0" borderId="0" xfId="0" applyFont="1" applyBorder="1" applyAlignment="1">
      <alignment horizontal="justify"/>
    </xf>
    <xf numFmtId="164" fontId="23" fillId="0" borderId="0" xfId="0" applyNumberFormat="1" applyFont="1" applyBorder="1"/>
    <xf numFmtId="164" fontId="23" fillId="0" borderId="1" xfId="0" applyNumberFormat="1" applyFont="1" applyBorder="1"/>
    <xf numFmtId="0" fontId="23" fillId="0" borderId="0" xfId="0" applyFont="1" applyAlignment="1">
      <alignment horizontal="justify"/>
    </xf>
    <xf numFmtId="0" fontId="24" fillId="0" borderId="0" xfId="0" applyFont="1"/>
    <xf numFmtId="164" fontId="23" fillId="0" borderId="0" xfId="0" applyNumberFormat="1" applyFont="1"/>
    <xf numFmtId="0" fontId="25" fillId="0" borderId="0" xfId="0" applyFont="1"/>
    <xf numFmtId="0" fontId="26" fillId="0" borderId="0" xfId="2" applyFont="1"/>
    <xf numFmtId="3" fontId="26" fillId="0" borderId="0" xfId="2" applyNumberFormat="1" applyFont="1"/>
    <xf numFmtId="3" fontId="14" fillId="0" borderId="1" xfId="0" applyNumberFormat="1" applyFont="1" applyBorder="1" applyAlignment="1">
      <alignment horizontal="center" vertical="center" wrapText="1"/>
    </xf>
    <xf numFmtId="3" fontId="14" fillId="0" borderId="1" xfId="0" applyNumberFormat="1" applyFont="1" applyBorder="1" applyAlignment="1">
      <alignment vertical="center" wrapText="1"/>
    </xf>
    <xf numFmtId="3" fontId="12" fillId="0" borderId="1" xfId="0" applyNumberFormat="1" applyFont="1" applyBorder="1" applyAlignment="1">
      <alignment horizontal="center" wrapText="1"/>
    </xf>
    <xf numFmtId="0" fontId="3" fillId="0" borderId="0" xfId="2" applyFont="1"/>
    <xf numFmtId="0" fontId="1" fillId="0" borderId="0" xfId="0" applyFont="1"/>
    <xf numFmtId="0" fontId="0" fillId="0" borderId="0" xfId="0" applyFont="1"/>
    <xf numFmtId="0" fontId="29" fillId="0" borderId="0" xfId="0" applyFont="1"/>
    <xf numFmtId="0" fontId="29" fillId="7" borderId="1" xfId="3" applyFont="1" applyBorder="1"/>
    <xf numFmtId="3" fontId="29" fillId="7" borderId="1" xfId="3" applyNumberFormat="1" applyFont="1" applyBorder="1"/>
    <xf numFmtId="0" fontId="30" fillId="0" borderId="0" xfId="0" applyFont="1"/>
    <xf numFmtId="0" fontId="5" fillId="0" borderId="1" xfId="1" applyFont="1" applyBorder="1" applyAlignment="1">
      <alignment horizontal="center" vertical="center" wrapText="1"/>
    </xf>
    <xf numFmtId="0" fontId="31" fillId="0" borderId="0" xfId="2" applyFont="1"/>
    <xf numFmtId="0" fontId="32" fillId="0" borderId="1" xfId="2" applyFont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0" xfId="2" applyFont="1" applyBorder="1" applyAlignment="1">
      <alignment horizontal="center" wrapText="1"/>
    </xf>
    <xf numFmtId="0" fontId="3" fillId="0" borderId="0" xfId="2" applyBorder="1" applyAlignment="1"/>
    <xf numFmtId="0" fontId="10" fillId="2" borderId="1" xfId="0" applyFont="1" applyFill="1" applyBorder="1" applyAlignment="1"/>
    <xf numFmtId="0" fontId="11" fillId="2" borderId="1" xfId="0" applyFont="1" applyFill="1" applyBorder="1" applyAlignment="1"/>
    <xf numFmtId="0" fontId="10" fillId="3" borderId="1" xfId="0" applyFont="1" applyFill="1" applyBorder="1" applyAlignment="1"/>
    <xf numFmtId="0" fontId="11" fillId="3" borderId="1" xfId="0" applyFont="1" applyFill="1" applyBorder="1" applyAlignment="1"/>
    <xf numFmtId="0" fontId="10" fillId="4" borderId="1" xfId="0" applyFont="1" applyFill="1" applyBorder="1" applyAlignment="1"/>
    <xf numFmtId="0" fontId="11" fillId="4" borderId="1" xfId="0" applyFont="1" applyFill="1" applyBorder="1" applyAlignment="1"/>
    <xf numFmtId="0" fontId="2" fillId="0" borderId="0" xfId="0" applyFont="1" applyAlignment="1">
      <alignment horizontal="center" wrapText="1"/>
    </xf>
    <xf numFmtId="0" fontId="0" fillId="0" borderId="0" xfId="0" applyAlignment="1"/>
    <xf numFmtId="0" fontId="0" fillId="0" borderId="0" xfId="0" applyAlignment="1">
      <alignment horizontal="center" wrapText="1"/>
    </xf>
    <xf numFmtId="0" fontId="0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wrapText="1"/>
    </xf>
  </cellXfs>
  <cellStyles count="4">
    <cellStyle name="Jelölőszín 4" xfId="3" builtinId="41"/>
    <cellStyle name="Normál" xfId="0" builtinId="0"/>
    <cellStyle name="Normál 2" xfId="2" xr:uid="{00000000-0005-0000-0000-000002000000}"/>
    <cellStyle name="Normál 3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elhaszn&#225;l&#243;12/Desktop/2019%20Csaj&#225;g/E.I.%20m&#243;dos&#237;t&#225;s%202018-&#233;vre/egys&#233;ges%20rovatrend%20szerinti%20ei.%20m&#243;d.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iemelt EI."/>
      <sheetName val="Kiadások ÖNK"/>
      <sheetName val="Kiadások OVI"/>
      <sheetName val="Kiadások összetolt"/>
      <sheetName val="Bevételek ÖNK"/>
      <sheetName val="Bevételek OVI"/>
      <sheetName val="Bevételek összetolt"/>
      <sheetName val="Átvett pe."/>
      <sheetName val="Átadott pe."/>
      <sheetName val="Szociális kiadások"/>
      <sheetName val="Tartalékok"/>
      <sheetName val="Beruházások felújítások"/>
      <sheetName val="Helyi adók"/>
      <sheetName val="Rendeletbe"/>
      <sheetName val="Munka1"/>
      <sheetName val="Munka2"/>
      <sheetName val="Munka3"/>
    </sheetNames>
    <sheetDataSet>
      <sheetData sheetId="0">
        <row r="1">
          <cell r="B1" t="str">
            <v>melléklet a 3/2018. (IV.25.) önkormányzati rendelethez</v>
          </cell>
        </row>
        <row r="6">
          <cell r="G6">
            <v>48184000</v>
          </cell>
        </row>
        <row r="7">
          <cell r="G7">
            <v>9902000</v>
          </cell>
        </row>
        <row r="8">
          <cell r="G8">
            <v>50828317</v>
          </cell>
        </row>
        <row r="9">
          <cell r="G9">
            <v>4012000</v>
          </cell>
        </row>
        <row r="10">
          <cell r="G10">
            <v>73344773</v>
          </cell>
        </row>
        <row r="11">
          <cell r="G11">
            <v>24224000</v>
          </cell>
        </row>
        <row r="12">
          <cell r="G12">
            <v>4114000</v>
          </cell>
        </row>
        <row r="13">
          <cell r="G13">
            <v>4350000</v>
          </cell>
        </row>
        <row r="15">
          <cell r="G15">
            <v>4268250</v>
          </cell>
        </row>
        <row r="17">
          <cell r="G17">
            <v>91921674</v>
          </cell>
        </row>
        <row r="18">
          <cell r="G18">
            <v>14833841</v>
          </cell>
        </row>
        <row r="19">
          <cell r="G19">
            <v>31369000</v>
          </cell>
        </row>
        <row r="20">
          <cell r="G20">
            <v>17124670</v>
          </cell>
        </row>
        <row r="21">
          <cell r="G21">
            <v>7181</v>
          </cell>
        </row>
        <row r="22">
          <cell r="G22">
            <v>168000</v>
          </cell>
        </row>
        <row r="23">
          <cell r="G23">
            <v>2518387</v>
          </cell>
        </row>
        <row r="25">
          <cell r="G25">
            <v>65284587</v>
          </cell>
        </row>
      </sheetData>
      <sheetData sheetId="1">
        <row r="1">
          <cell r="B1" t="str">
            <v>melléklet a 3/2018. (IV.25.) önkormányzati rendelethez</v>
          </cell>
        </row>
      </sheetData>
      <sheetData sheetId="2">
        <row r="201">
          <cell r="D201">
            <v>50000</v>
          </cell>
        </row>
      </sheetData>
      <sheetData sheetId="3">
        <row r="25">
          <cell r="E25">
            <v>41678825</v>
          </cell>
        </row>
        <row r="195">
          <cell r="G195">
            <v>26108984</v>
          </cell>
        </row>
      </sheetData>
      <sheetData sheetId="4"/>
      <sheetData sheetId="5"/>
      <sheetData sheetId="6">
        <row r="15">
          <cell r="G15">
            <v>1168899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3"/>
  <sheetViews>
    <sheetView tabSelected="1" zoomScaleNormal="100" workbookViewId="0">
      <selection activeCell="N10" sqref="N10"/>
    </sheetView>
  </sheetViews>
  <sheetFormatPr defaultRowHeight="15" x14ac:dyDescent="0.25"/>
  <cols>
    <col min="1" max="1" width="3.5703125" customWidth="1"/>
    <col min="2" max="2" width="47.140625" customWidth="1"/>
    <col min="3" max="3" width="16.28515625" customWidth="1"/>
    <col min="4" max="4" width="14.140625" customWidth="1"/>
    <col min="5" max="5" width="15.42578125" customWidth="1"/>
    <col min="6" max="6" width="15.85546875" customWidth="1"/>
    <col min="7" max="7" width="15.7109375" customWidth="1"/>
    <col min="254" max="254" width="85.5703125" customWidth="1"/>
    <col min="510" max="510" width="85.5703125" customWidth="1"/>
    <col min="766" max="766" width="85.5703125" customWidth="1"/>
    <col min="1022" max="1022" width="85.5703125" customWidth="1"/>
    <col min="1278" max="1278" width="85.5703125" customWidth="1"/>
    <col min="1534" max="1534" width="85.5703125" customWidth="1"/>
    <col min="1790" max="1790" width="85.5703125" customWidth="1"/>
    <col min="2046" max="2046" width="85.5703125" customWidth="1"/>
    <col min="2302" max="2302" width="85.5703125" customWidth="1"/>
    <col min="2558" max="2558" width="85.5703125" customWidth="1"/>
    <col min="2814" max="2814" width="85.5703125" customWidth="1"/>
    <col min="3070" max="3070" width="85.5703125" customWidth="1"/>
    <col min="3326" max="3326" width="85.5703125" customWidth="1"/>
    <col min="3582" max="3582" width="85.5703125" customWidth="1"/>
    <col min="3838" max="3838" width="85.5703125" customWidth="1"/>
    <col min="4094" max="4094" width="85.5703125" customWidth="1"/>
    <col min="4350" max="4350" width="85.5703125" customWidth="1"/>
    <col min="4606" max="4606" width="85.5703125" customWidth="1"/>
    <col min="4862" max="4862" width="85.5703125" customWidth="1"/>
    <col min="5118" max="5118" width="85.5703125" customWidth="1"/>
    <col min="5374" max="5374" width="85.5703125" customWidth="1"/>
    <col min="5630" max="5630" width="85.5703125" customWidth="1"/>
    <col min="5886" max="5886" width="85.5703125" customWidth="1"/>
    <col min="6142" max="6142" width="85.5703125" customWidth="1"/>
    <col min="6398" max="6398" width="85.5703125" customWidth="1"/>
    <col min="6654" max="6654" width="85.5703125" customWidth="1"/>
    <col min="6910" max="6910" width="85.5703125" customWidth="1"/>
    <col min="7166" max="7166" width="85.5703125" customWidth="1"/>
    <col min="7422" max="7422" width="85.5703125" customWidth="1"/>
    <col min="7678" max="7678" width="85.5703125" customWidth="1"/>
    <col min="7934" max="7934" width="85.5703125" customWidth="1"/>
    <col min="8190" max="8190" width="85.5703125" customWidth="1"/>
    <col min="8446" max="8446" width="85.5703125" customWidth="1"/>
    <col min="8702" max="8702" width="85.5703125" customWidth="1"/>
    <col min="8958" max="8958" width="85.5703125" customWidth="1"/>
    <col min="9214" max="9214" width="85.5703125" customWidth="1"/>
    <col min="9470" max="9470" width="85.5703125" customWidth="1"/>
    <col min="9726" max="9726" width="85.5703125" customWidth="1"/>
    <col min="9982" max="9982" width="85.5703125" customWidth="1"/>
    <col min="10238" max="10238" width="85.5703125" customWidth="1"/>
    <col min="10494" max="10494" width="85.5703125" customWidth="1"/>
    <col min="10750" max="10750" width="85.5703125" customWidth="1"/>
    <col min="11006" max="11006" width="85.5703125" customWidth="1"/>
    <col min="11262" max="11262" width="85.5703125" customWidth="1"/>
    <col min="11518" max="11518" width="85.5703125" customWidth="1"/>
    <col min="11774" max="11774" width="85.5703125" customWidth="1"/>
    <col min="12030" max="12030" width="85.5703125" customWidth="1"/>
    <col min="12286" max="12286" width="85.5703125" customWidth="1"/>
    <col min="12542" max="12542" width="85.5703125" customWidth="1"/>
    <col min="12798" max="12798" width="85.5703125" customWidth="1"/>
    <col min="13054" max="13054" width="85.5703125" customWidth="1"/>
    <col min="13310" max="13310" width="85.5703125" customWidth="1"/>
    <col min="13566" max="13566" width="85.5703125" customWidth="1"/>
    <col min="13822" max="13822" width="85.5703125" customWidth="1"/>
    <col min="14078" max="14078" width="85.5703125" customWidth="1"/>
    <col min="14334" max="14334" width="85.5703125" customWidth="1"/>
    <col min="14590" max="14590" width="85.5703125" customWidth="1"/>
    <col min="14846" max="14846" width="85.5703125" customWidth="1"/>
    <col min="15102" max="15102" width="85.5703125" customWidth="1"/>
    <col min="15358" max="15358" width="85.5703125" customWidth="1"/>
    <col min="15614" max="15614" width="85.5703125" customWidth="1"/>
    <col min="15870" max="15870" width="85.5703125" customWidth="1"/>
    <col min="16126" max="16126" width="85.5703125" customWidth="1"/>
  </cols>
  <sheetData>
    <row r="1" spans="1:7" x14ac:dyDescent="0.25">
      <c r="A1" s="1" t="s">
        <v>0</v>
      </c>
      <c r="B1" t="s">
        <v>908</v>
      </c>
    </row>
    <row r="2" spans="1:7" ht="22.5" customHeight="1" x14ac:dyDescent="0.25">
      <c r="B2" s="83" t="s">
        <v>896</v>
      </c>
      <c r="C2" s="83"/>
      <c r="D2" s="83"/>
      <c r="E2" s="84"/>
    </row>
    <row r="3" spans="1:7" ht="24.75" customHeight="1" x14ac:dyDescent="0.25">
      <c r="B3" s="83" t="s">
        <v>1</v>
      </c>
      <c r="C3" s="83"/>
      <c r="D3" s="83"/>
      <c r="E3" s="84"/>
    </row>
    <row r="4" spans="1:7" ht="21" customHeight="1" x14ac:dyDescent="0.25">
      <c r="B4" s="83" t="s">
        <v>2</v>
      </c>
      <c r="C4" s="83"/>
      <c r="D4" s="83"/>
      <c r="E4" s="84"/>
    </row>
    <row r="5" spans="1:7" s="77" customFormat="1" ht="68.25" customHeight="1" x14ac:dyDescent="0.25">
      <c r="B5" s="78" t="s">
        <v>3</v>
      </c>
      <c r="C5" s="78" t="s">
        <v>4</v>
      </c>
      <c r="D5" s="78" t="s">
        <v>5</v>
      </c>
      <c r="E5" s="78" t="s">
        <v>900</v>
      </c>
      <c r="F5" s="78" t="s">
        <v>5</v>
      </c>
      <c r="G5" s="78" t="s">
        <v>906</v>
      </c>
    </row>
    <row r="6" spans="1:7" x14ac:dyDescent="0.25">
      <c r="B6" s="4" t="s">
        <v>6</v>
      </c>
      <c r="C6" s="5">
        <v>23705000</v>
      </c>
      <c r="D6" s="5">
        <f>E6-C6</f>
        <v>2150000</v>
      </c>
      <c r="E6" s="5">
        <v>25855000</v>
      </c>
      <c r="F6" s="5">
        <f>G6-E6</f>
        <v>783315</v>
      </c>
      <c r="G6" s="5">
        <v>26638315</v>
      </c>
    </row>
    <row r="7" spans="1:7" ht="30" x14ac:dyDescent="0.25">
      <c r="B7" s="6" t="s">
        <v>7</v>
      </c>
      <c r="C7" s="5">
        <v>4510000</v>
      </c>
      <c r="D7" s="5">
        <f t="shared" ref="D7:D15" si="0">E7-C7</f>
        <v>0</v>
      </c>
      <c r="E7" s="5">
        <v>4510000</v>
      </c>
      <c r="F7" s="5">
        <f t="shared" ref="F7:F26" si="1">G7-E7</f>
        <v>-275000</v>
      </c>
      <c r="G7" s="5">
        <v>4235000</v>
      </c>
    </row>
    <row r="8" spans="1:7" x14ac:dyDescent="0.25">
      <c r="B8" s="4" t="s">
        <v>8</v>
      </c>
      <c r="C8" s="5">
        <v>34650000</v>
      </c>
      <c r="D8" s="5">
        <f t="shared" si="0"/>
        <v>1377512</v>
      </c>
      <c r="E8" s="5">
        <v>36027512</v>
      </c>
      <c r="F8" s="5">
        <f t="shared" si="1"/>
        <v>6375200</v>
      </c>
      <c r="G8" s="5">
        <v>42402712</v>
      </c>
    </row>
    <row r="9" spans="1:7" x14ac:dyDescent="0.25">
      <c r="B9" s="4" t="s">
        <v>9</v>
      </c>
      <c r="C9" s="5">
        <v>3150000</v>
      </c>
      <c r="D9" s="5">
        <f t="shared" si="0"/>
        <v>0</v>
      </c>
      <c r="E9" s="5">
        <v>3150000</v>
      </c>
      <c r="F9" s="5">
        <f t="shared" si="1"/>
        <v>2450000</v>
      </c>
      <c r="G9" s="5">
        <v>5600000</v>
      </c>
    </row>
    <row r="10" spans="1:7" x14ac:dyDescent="0.25">
      <c r="B10" s="4" t="s">
        <v>10</v>
      </c>
      <c r="C10" s="5">
        <v>64900000</v>
      </c>
      <c r="D10" s="5">
        <f t="shared" si="0"/>
        <v>23096565</v>
      </c>
      <c r="E10" s="5">
        <v>87996565</v>
      </c>
      <c r="F10" s="5">
        <f t="shared" si="1"/>
        <v>7784134</v>
      </c>
      <c r="G10" s="5">
        <v>95780699</v>
      </c>
    </row>
    <row r="11" spans="1:7" x14ac:dyDescent="0.25">
      <c r="B11" s="4" t="s">
        <v>11</v>
      </c>
      <c r="C11" s="5">
        <v>3220000</v>
      </c>
      <c r="D11" s="5">
        <f t="shared" si="0"/>
        <v>1880000</v>
      </c>
      <c r="E11" s="5">
        <v>5100000</v>
      </c>
      <c r="F11" s="5">
        <f t="shared" si="1"/>
        <v>1925000</v>
      </c>
      <c r="G11" s="5">
        <v>7025000</v>
      </c>
    </row>
    <row r="12" spans="1:7" x14ac:dyDescent="0.25">
      <c r="B12" s="4" t="s">
        <v>12</v>
      </c>
      <c r="C12" s="5">
        <v>32316000</v>
      </c>
      <c r="D12" s="5">
        <f t="shared" si="0"/>
        <v>1794796</v>
      </c>
      <c r="E12" s="5">
        <v>34110796</v>
      </c>
      <c r="F12" s="5">
        <f t="shared" si="1"/>
        <v>1618429</v>
      </c>
      <c r="G12" s="5">
        <v>35729225</v>
      </c>
    </row>
    <row r="13" spans="1:7" x14ac:dyDescent="0.25">
      <c r="B13" s="4" t="s">
        <v>13</v>
      </c>
      <c r="C13" s="5">
        <v>4000000</v>
      </c>
      <c r="D13" s="5">
        <f t="shared" si="0"/>
        <v>0</v>
      </c>
      <c r="E13" s="5">
        <v>4000000</v>
      </c>
      <c r="F13" s="5">
        <f t="shared" si="1"/>
        <v>0</v>
      </c>
      <c r="G13" s="5">
        <v>4000000</v>
      </c>
    </row>
    <row r="14" spans="1:7" s="72" customFormat="1" x14ac:dyDescent="0.25">
      <c r="B14" s="7" t="s">
        <v>14</v>
      </c>
      <c r="C14" s="8">
        <v>170451000</v>
      </c>
      <c r="D14" s="8">
        <f t="shared" si="0"/>
        <v>30298873</v>
      </c>
      <c r="E14" s="8">
        <v>200749873</v>
      </c>
      <c r="F14" s="8">
        <f t="shared" si="1"/>
        <v>20661078</v>
      </c>
      <c r="G14" s="8">
        <v>221410951</v>
      </c>
    </row>
    <row r="15" spans="1:7" s="72" customFormat="1" x14ac:dyDescent="0.25">
      <c r="B15" s="7" t="s">
        <v>15</v>
      </c>
      <c r="C15" s="8">
        <v>4000000</v>
      </c>
      <c r="D15" s="8">
        <f t="shared" si="0"/>
        <v>150000</v>
      </c>
      <c r="E15" s="8">
        <v>4150000</v>
      </c>
      <c r="F15" s="8">
        <f t="shared" si="1"/>
        <v>248000</v>
      </c>
      <c r="G15" s="8">
        <v>4398000</v>
      </c>
    </row>
    <row r="16" spans="1:7" s="74" customFormat="1" x14ac:dyDescent="0.25">
      <c r="B16" s="75" t="s">
        <v>16</v>
      </c>
      <c r="C16" s="76">
        <f t="shared" ref="C16:D16" si="2">C14+C15</f>
        <v>174451000</v>
      </c>
      <c r="D16" s="76">
        <f t="shared" si="2"/>
        <v>30448873</v>
      </c>
      <c r="E16" s="76">
        <f>E14+E15</f>
        <v>204899873</v>
      </c>
      <c r="F16" s="76">
        <f t="shared" si="1"/>
        <v>20909078</v>
      </c>
      <c r="G16" s="76">
        <f>G14+G15</f>
        <v>225808951</v>
      </c>
    </row>
    <row r="17" spans="2:7" ht="30" x14ac:dyDescent="0.25">
      <c r="B17" s="6" t="s">
        <v>17</v>
      </c>
      <c r="C17" s="5">
        <v>104144800</v>
      </c>
      <c r="D17" s="5">
        <f>E17-C17</f>
        <v>1000000</v>
      </c>
      <c r="E17" s="5">
        <v>105144800</v>
      </c>
      <c r="F17" s="5">
        <f t="shared" si="1"/>
        <v>8119227</v>
      </c>
      <c r="G17" s="5">
        <v>113264027</v>
      </c>
    </row>
    <row r="18" spans="2:7" ht="30" x14ac:dyDescent="0.25">
      <c r="B18" s="6" t="s">
        <v>18</v>
      </c>
      <c r="C18" s="5">
        <v>31264800</v>
      </c>
      <c r="D18" s="5">
        <f t="shared" ref="D18:D25" si="3">E18-C18</f>
        <v>0</v>
      </c>
      <c r="E18" s="5">
        <v>31264800</v>
      </c>
      <c r="F18" s="5">
        <f t="shared" si="1"/>
        <v>10990360</v>
      </c>
      <c r="G18" s="5">
        <v>42255160</v>
      </c>
    </row>
    <row r="19" spans="2:7" x14ac:dyDescent="0.25">
      <c r="B19" s="6" t="s">
        <v>19</v>
      </c>
      <c r="C19" s="5">
        <v>15520000</v>
      </c>
      <c r="D19" s="5">
        <f t="shared" si="3"/>
        <v>-6950000</v>
      </c>
      <c r="E19" s="5">
        <v>8570000</v>
      </c>
      <c r="F19" s="5">
        <f t="shared" si="1"/>
        <v>3048543</v>
      </c>
      <c r="G19" s="5">
        <v>11618543</v>
      </c>
    </row>
    <row r="20" spans="2:7" x14ac:dyDescent="0.25">
      <c r="B20" s="6" t="s">
        <v>20</v>
      </c>
      <c r="C20" s="5">
        <v>2080100</v>
      </c>
      <c r="D20" s="5">
        <f t="shared" si="3"/>
        <v>1300</v>
      </c>
      <c r="E20" s="5">
        <v>2081400</v>
      </c>
      <c r="F20" s="5">
        <f t="shared" si="1"/>
        <v>0</v>
      </c>
      <c r="G20" s="5">
        <v>2081400</v>
      </c>
    </row>
    <row r="21" spans="2:7" x14ac:dyDescent="0.25">
      <c r="B21" s="6" t="s">
        <v>21</v>
      </c>
      <c r="C21" s="5">
        <v>0</v>
      </c>
      <c r="D21" s="5">
        <f t="shared" si="3"/>
        <v>0</v>
      </c>
      <c r="E21" s="5">
        <v>0</v>
      </c>
      <c r="F21" s="5">
        <f t="shared" si="1"/>
        <v>0</v>
      </c>
      <c r="G21" s="5"/>
    </row>
    <row r="22" spans="2:7" x14ac:dyDescent="0.25">
      <c r="B22" s="6" t="s">
        <v>22</v>
      </c>
      <c r="C22" s="5">
        <v>18000</v>
      </c>
      <c r="D22" s="5">
        <v>0</v>
      </c>
      <c r="E22" s="5">
        <v>1179300</v>
      </c>
      <c r="F22" s="5">
        <f t="shared" si="1"/>
        <v>0</v>
      </c>
      <c r="G22" s="5">
        <v>1179300</v>
      </c>
    </row>
    <row r="23" spans="2:7" ht="16.5" customHeight="1" x14ac:dyDescent="0.25">
      <c r="B23" s="6" t="s">
        <v>23</v>
      </c>
      <c r="C23" s="5">
        <v>0</v>
      </c>
      <c r="D23" s="5">
        <f t="shared" si="3"/>
        <v>0</v>
      </c>
      <c r="E23" s="5">
        <v>0</v>
      </c>
      <c r="F23" s="5">
        <f t="shared" ca="1" si="1"/>
        <v>0</v>
      </c>
      <c r="G23" s="5">
        <f ca="1">#REF!-F23</f>
        <v>0</v>
      </c>
    </row>
    <row r="24" spans="2:7" x14ac:dyDescent="0.25">
      <c r="B24" s="7" t="s">
        <v>24</v>
      </c>
      <c r="C24" s="8">
        <v>153027700</v>
      </c>
      <c r="D24" s="8">
        <f t="shared" si="3"/>
        <v>-4787400</v>
      </c>
      <c r="E24" s="8">
        <v>148240300</v>
      </c>
      <c r="F24" s="8">
        <f t="shared" si="1"/>
        <v>22158130</v>
      </c>
      <c r="G24" s="8">
        <v>170398430</v>
      </c>
    </row>
    <row r="25" spans="2:7" x14ac:dyDescent="0.25">
      <c r="B25" s="7" t="s">
        <v>25</v>
      </c>
      <c r="C25" s="8">
        <v>21423300</v>
      </c>
      <c r="D25" s="8">
        <f t="shared" si="3"/>
        <v>35236273</v>
      </c>
      <c r="E25" s="8">
        <v>56659573</v>
      </c>
      <c r="F25" s="8">
        <f t="shared" si="1"/>
        <v>-1249052</v>
      </c>
      <c r="G25" s="8">
        <v>55410521</v>
      </c>
    </row>
    <row r="26" spans="2:7" s="74" customFormat="1" x14ac:dyDescent="0.25">
      <c r="B26" s="75" t="s">
        <v>26</v>
      </c>
      <c r="C26" s="76">
        <f t="shared" ref="C26:D26" si="4">C24+C25</f>
        <v>174451000</v>
      </c>
      <c r="D26" s="76">
        <f t="shared" si="4"/>
        <v>30448873</v>
      </c>
      <c r="E26" s="76">
        <f>E24+E25</f>
        <v>204899873</v>
      </c>
      <c r="F26" s="76">
        <f t="shared" si="1"/>
        <v>20909078</v>
      </c>
      <c r="G26" s="76">
        <f>G24+G25</f>
        <v>225808951</v>
      </c>
    </row>
    <row r="27" spans="2:7" x14ac:dyDescent="0.25">
      <c r="B27" s="3"/>
      <c r="C27" s="3"/>
      <c r="D27" s="3"/>
      <c r="E27" s="3"/>
      <c r="F27" s="3"/>
      <c r="G27" s="3"/>
    </row>
    <row r="28" spans="2:7" x14ac:dyDescent="0.25">
      <c r="B28" s="3"/>
      <c r="C28" s="3"/>
      <c r="D28" s="3"/>
      <c r="E28" s="3"/>
      <c r="F28" s="3"/>
      <c r="G28" s="3"/>
    </row>
    <row r="29" spans="2:7" x14ac:dyDescent="0.25">
      <c r="B29" s="3"/>
      <c r="C29" s="3"/>
      <c r="D29" s="3"/>
      <c r="E29" s="3"/>
      <c r="F29" s="3"/>
      <c r="G29" s="3"/>
    </row>
    <row r="30" spans="2:7" x14ac:dyDescent="0.25">
      <c r="B30" s="3"/>
      <c r="C30" s="3"/>
      <c r="D30" s="3"/>
      <c r="E30" s="3"/>
      <c r="F30" s="3"/>
      <c r="G30" s="3"/>
    </row>
    <row r="31" spans="2:7" x14ac:dyDescent="0.25">
      <c r="B31" s="3"/>
      <c r="C31" s="3"/>
      <c r="D31" s="3"/>
      <c r="E31" s="3"/>
      <c r="F31" s="3"/>
      <c r="G31" s="3"/>
    </row>
    <row r="32" spans="2:7" x14ac:dyDescent="0.25">
      <c r="B32" s="3"/>
      <c r="C32" s="3"/>
      <c r="D32" s="3"/>
      <c r="E32" s="3"/>
      <c r="F32" s="3"/>
      <c r="G32" s="3"/>
    </row>
    <row r="33" spans="2:7" x14ac:dyDescent="0.25">
      <c r="B33" s="3"/>
      <c r="C33" s="3"/>
      <c r="D33" s="3"/>
      <c r="E33" s="3"/>
      <c r="F33" s="3"/>
      <c r="G33" s="3"/>
    </row>
  </sheetData>
  <mergeCells count="3">
    <mergeCell ref="B2:E2"/>
    <mergeCell ref="B3:E3"/>
    <mergeCell ref="B4:E4"/>
  </mergeCells>
  <pageMargins left="0.70866141732283472" right="0.70866141732283472" top="0.74803149606299213" bottom="0.74803149606299213" header="0.31496062992125984" footer="0.31496062992125984"/>
  <pageSetup paperSize="9" scale="9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16"/>
  <sheetViews>
    <sheetView zoomScaleNormal="100" workbookViewId="0">
      <selection activeCell="J297" sqref="J297"/>
    </sheetView>
  </sheetViews>
  <sheetFormatPr defaultRowHeight="12.75" x14ac:dyDescent="0.2"/>
  <cols>
    <col min="1" max="1" width="3.7109375" style="11" customWidth="1"/>
    <col min="2" max="2" width="44.42578125" style="11" customWidth="1"/>
    <col min="3" max="3" width="16.85546875" style="11" customWidth="1"/>
    <col min="4" max="4" width="14" style="11" customWidth="1"/>
    <col min="5" max="5" width="14.5703125" style="11" customWidth="1"/>
    <col min="6" max="6" width="12.85546875" style="11" customWidth="1"/>
    <col min="7" max="7" width="14.85546875" style="11" customWidth="1"/>
    <col min="8" max="253" width="8.85546875" style="11"/>
    <col min="254" max="254" width="41" style="11" customWidth="1"/>
    <col min="255" max="256" width="16.85546875" style="11" customWidth="1"/>
    <col min="257" max="257" width="21.140625" style="11" customWidth="1"/>
    <col min="258" max="509" width="8.85546875" style="11"/>
    <col min="510" max="510" width="41" style="11" customWidth="1"/>
    <col min="511" max="512" width="16.85546875" style="11" customWidth="1"/>
    <col min="513" max="513" width="21.140625" style="11" customWidth="1"/>
    <col min="514" max="765" width="8.85546875" style="11"/>
    <col min="766" max="766" width="41" style="11" customWidth="1"/>
    <col min="767" max="768" width="16.85546875" style="11" customWidth="1"/>
    <col min="769" max="769" width="21.140625" style="11" customWidth="1"/>
    <col min="770" max="1021" width="8.85546875" style="11"/>
    <col min="1022" max="1022" width="41" style="11" customWidth="1"/>
    <col min="1023" max="1024" width="16.85546875" style="11" customWidth="1"/>
    <col min="1025" max="1025" width="21.140625" style="11" customWidth="1"/>
    <col min="1026" max="1277" width="8.85546875" style="11"/>
    <col min="1278" max="1278" width="41" style="11" customWidth="1"/>
    <col min="1279" max="1280" width="16.85546875" style="11" customWidth="1"/>
    <col min="1281" max="1281" width="21.140625" style="11" customWidth="1"/>
    <col min="1282" max="1533" width="8.85546875" style="11"/>
    <col min="1534" max="1534" width="41" style="11" customWidth="1"/>
    <col min="1535" max="1536" width="16.85546875" style="11" customWidth="1"/>
    <col min="1537" max="1537" width="21.140625" style="11" customWidth="1"/>
    <col min="1538" max="1789" width="8.85546875" style="11"/>
    <col min="1790" max="1790" width="41" style="11" customWidth="1"/>
    <col min="1791" max="1792" width="16.85546875" style="11" customWidth="1"/>
    <col min="1793" max="1793" width="21.140625" style="11" customWidth="1"/>
    <col min="1794" max="2045" width="8.85546875" style="11"/>
    <col min="2046" max="2046" width="41" style="11" customWidth="1"/>
    <col min="2047" max="2048" width="16.85546875" style="11" customWidth="1"/>
    <col min="2049" max="2049" width="21.140625" style="11" customWidth="1"/>
    <col min="2050" max="2301" width="8.85546875" style="11"/>
    <col min="2302" max="2302" width="41" style="11" customWidth="1"/>
    <col min="2303" max="2304" width="16.85546875" style="11" customWidth="1"/>
    <col min="2305" max="2305" width="21.140625" style="11" customWidth="1"/>
    <col min="2306" max="2557" width="8.85546875" style="11"/>
    <col min="2558" max="2558" width="41" style="11" customWidth="1"/>
    <col min="2559" max="2560" width="16.85546875" style="11" customWidth="1"/>
    <col min="2561" max="2561" width="21.140625" style="11" customWidth="1"/>
    <col min="2562" max="2813" width="8.85546875" style="11"/>
    <col min="2814" max="2814" width="41" style="11" customWidth="1"/>
    <col min="2815" max="2816" width="16.85546875" style="11" customWidth="1"/>
    <col min="2817" max="2817" width="21.140625" style="11" customWidth="1"/>
    <col min="2818" max="3069" width="8.85546875" style="11"/>
    <col min="3070" max="3070" width="41" style="11" customWidth="1"/>
    <col min="3071" max="3072" width="16.85546875" style="11" customWidth="1"/>
    <col min="3073" max="3073" width="21.140625" style="11" customWidth="1"/>
    <col min="3074" max="3325" width="8.85546875" style="11"/>
    <col min="3326" max="3326" width="41" style="11" customWidth="1"/>
    <col min="3327" max="3328" width="16.85546875" style="11" customWidth="1"/>
    <col min="3329" max="3329" width="21.140625" style="11" customWidth="1"/>
    <col min="3330" max="3581" width="8.85546875" style="11"/>
    <col min="3582" max="3582" width="41" style="11" customWidth="1"/>
    <col min="3583" max="3584" width="16.85546875" style="11" customWidth="1"/>
    <col min="3585" max="3585" width="21.140625" style="11" customWidth="1"/>
    <col min="3586" max="3837" width="8.85546875" style="11"/>
    <col min="3838" max="3838" width="41" style="11" customWidth="1"/>
    <col min="3839" max="3840" width="16.85546875" style="11" customWidth="1"/>
    <col min="3841" max="3841" width="21.140625" style="11" customWidth="1"/>
    <col min="3842" max="4093" width="8.85546875" style="11"/>
    <col min="4094" max="4094" width="41" style="11" customWidth="1"/>
    <col min="4095" max="4096" width="16.85546875" style="11" customWidth="1"/>
    <col min="4097" max="4097" width="21.140625" style="11" customWidth="1"/>
    <col min="4098" max="4349" width="8.85546875" style="11"/>
    <col min="4350" max="4350" width="41" style="11" customWidth="1"/>
    <col min="4351" max="4352" width="16.85546875" style="11" customWidth="1"/>
    <col min="4353" max="4353" width="21.140625" style="11" customWidth="1"/>
    <col min="4354" max="4605" width="8.85546875" style="11"/>
    <col min="4606" max="4606" width="41" style="11" customWidth="1"/>
    <col min="4607" max="4608" width="16.85546875" style="11" customWidth="1"/>
    <col min="4609" max="4609" width="21.140625" style="11" customWidth="1"/>
    <col min="4610" max="4861" width="8.85546875" style="11"/>
    <col min="4862" max="4862" width="41" style="11" customWidth="1"/>
    <col min="4863" max="4864" width="16.85546875" style="11" customWidth="1"/>
    <col min="4865" max="4865" width="21.140625" style="11" customWidth="1"/>
    <col min="4866" max="5117" width="8.85546875" style="11"/>
    <col min="5118" max="5118" width="41" style="11" customWidth="1"/>
    <col min="5119" max="5120" width="16.85546875" style="11" customWidth="1"/>
    <col min="5121" max="5121" width="21.140625" style="11" customWidth="1"/>
    <col min="5122" max="5373" width="8.85546875" style="11"/>
    <col min="5374" max="5374" width="41" style="11" customWidth="1"/>
    <col min="5375" max="5376" width="16.85546875" style="11" customWidth="1"/>
    <col min="5377" max="5377" width="21.140625" style="11" customWidth="1"/>
    <col min="5378" max="5629" width="8.85546875" style="11"/>
    <col min="5630" max="5630" width="41" style="11" customWidth="1"/>
    <col min="5631" max="5632" width="16.85546875" style="11" customWidth="1"/>
    <col min="5633" max="5633" width="21.140625" style="11" customWidth="1"/>
    <col min="5634" max="5885" width="8.85546875" style="11"/>
    <col min="5886" max="5886" width="41" style="11" customWidth="1"/>
    <col min="5887" max="5888" width="16.85546875" style="11" customWidth="1"/>
    <col min="5889" max="5889" width="21.140625" style="11" customWidth="1"/>
    <col min="5890" max="6141" width="8.85546875" style="11"/>
    <col min="6142" max="6142" width="41" style="11" customWidth="1"/>
    <col min="6143" max="6144" width="16.85546875" style="11" customWidth="1"/>
    <col min="6145" max="6145" width="21.140625" style="11" customWidth="1"/>
    <col min="6146" max="6397" width="8.85546875" style="11"/>
    <col min="6398" max="6398" width="41" style="11" customWidth="1"/>
    <col min="6399" max="6400" width="16.85546875" style="11" customWidth="1"/>
    <col min="6401" max="6401" width="21.140625" style="11" customWidth="1"/>
    <col min="6402" max="6653" width="8.85546875" style="11"/>
    <col min="6654" max="6654" width="41" style="11" customWidth="1"/>
    <col min="6655" max="6656" width="16.85546875" style="11" customWidth="1"/>
    <col min="6657" max="6657" width="21.140625" style="11" customWidth="1"/>
    <col min="6658" max="6909" width="8.85546875" style="11"/>
    <col min="6910" max="6910" width="41" style="11" customWidth="1"/>
    <col min="6911" max="6912" width="16.85546875" style="11" customWidth="1"/>
    <col min="6913" max="6913" width="21.140625" style="11" customWidth="1"/>
    <col min="6914" max="7165" width="8.85546875" style="11"/>
    <col min="7166" max="7166" width="41" style="11" customWidth="1"/>
    <col min="7167" max="7168" width="16.85546875" style="11" customWidth="1"/>
    <col min="7169" max="7169" width="21.140625" style="11" customWidth="1"/>
    <col min="7170" max="7421" width="8.85546875" style="11"/>
    <col min="7422" max="7422" width="41" style="11" customWidth="1"/>
    <col min="7423" max="7424" width="16.85546875" style="11" customWidth="1"/>
    <col min="7425" max="7425" width="21.140625" style="11" customWidth="1"/>
    <col min="7426" max="7677" width="8.85546875" style="11"/>
    <col min="7678" max="7678" width="41" style="11" customWidth="1"/>
    <col min="7679" max="7680" width="16.85546875" style="11" customWidth="1"/>
    <col min="7681" max="7681" width="21.140625" style="11" customWidth="1"/>
    <col min="7682" max="7933" width="8.85546875" style="11"/>
    <col min="7934" max="7934" width="41" style="11" customWidth="1"/>
    <col min="7935" max="7936" width="16.85546875" style="11" customWidth="1"/>
    <col min="7937" max="7937" width="21.140625" style="11" customWidth="1"/>
    <col min="7938" max="8189" width="8.85546875" style="11"/>
    <col min="8190" max="8190" width="41" style="11" customWidth="1"/>
    <col min="8191" max="8192" width="16.85546875" style="11" customWidth="1"/>
    <col min="8193" max="8193" width="21.140625" style="11" customWidth="1"/>
    <col min="8194" max="8445" width="8.85546875" style="11"/>
    <col min="8446" max="8446" width="41" style="11" customWidth="1"/>
    <col min="8447" max="8448" width="16.85546875" style="11" customWidth="1"/>
    <col min="8449" max="8449" width="21.140625" style="11" customWidth="1"/>
    <col min="8450" max="8701" width="8.85546875" style="11"/>
    <col min="8702" max="8702" width="41" style="11" customWidth="1"/>
    <col min="8703" max="8704" width="16.85546875" style="11" customWidth="1"/>
    <col min="8705" max="8705" width="21.140625" style="11" customWidth="1"/>
    <col min="8706" max="8957" width="8.85546875" style="11"/>
    <col min="8958" max="8958" width="41" style="11" customWidth="1"/>
    <col min="8959" max="8960" width="16.85546875" style="11" customWidth="1"/>
    <col min="8961" max="8961" width="21.140625" style="11" customWidth="1"/>
    <col min="8962" max="9213" width="8.85546875" style="11"/>
    <col min="9214" max="9214" width="41" style="11" customWidth="1"/>
    <col min="9215" max="9216" width="16.85546875" style="11" customWidth="1"/>
    <col min="9217" max="9217" width="21.140625" style="11" customWidth="1"/>
    <col min="9218" max="9469" width="8.85546875" style="11"/>
    <col min="9470" max="9470" width="41" style="11" customWidth="1"/>
    <col min="9471" max="9472" width="16.85546875" style="11" customWidth="1"/>
    <col min="9473" max="9473" width="21.140625" style="11" customWidth="1"/>
    <col min="9474" max="9725" width="8.85546875" style="11"/>
    <col min="9726" max="9726" width="41" style="11" customWidth="1"/>
    <col min="9727" max="9728" width="16.85546875" style="11" customWidth="1"/>
    <col min="9729" max="9729" width="21.140625" style="11" customWidth="1"/>
    <col min="9730" max="9981" width="8.85546875" style="11"/>
    <col min="9982" max="9982" width="41" style="11" customWidth="1"/>
    <col min="9983" max="9984" width="16.85546875" style="11" customWidth="1"/>
    <col min="9985" max="9985" width="21.140625" style="11" customWidth="1"/>
    <col min="9986" max="10237" width="8.85546875" style="11"/>
    <col min="10238" max="10238" width="41" style="11" customWidth="1"/>
    <col min="10239" max="10240" width="16.85546875" style="11" customWidth="1"/>
    <col min="10241" max="10241" width="21.140625" style="11" customWidth="1"/>
    <col min="10242" max="10493" width="8.85546875" style="11"/>
    <col min="10494" max="10494" width="41" style="11" customWidth="1"/>
    <col min="10495" max="10496" width="16.85546875" style="11" customWidth="1"/>
    <col min="10497" max="10497" width="21.140625" style="11" customWidth="1"/>
    <col min="10498" max="10749" width="8.85546875" style="11"/>
    <col min="10750" max="10750" width="41" style="11" customWidth="1"/>
    <col min="10751" max="10752" width="16.85546875" style="11" customWidth="1"/>
    <col min="10753" max="10753" width="21.140625" style="11" customWidth="1"/>
    <col min="10754" max="11005" width="8.85546875" style="11"/>
    <col min="11006" max="11006" width="41" style="11" customWidth="1"/>
    <col min="11007" max="11008" width="16.85546875" style="11" customWidth="1"/>
    <col min="11009" max="11009" width="21.140625" style="11" customWidth="1"/>
    <col min="11010" max="11261" width="8.85546875" style="11"/>
    <col min="11262" max="11262" width="41" style="11" customWidth="1"/>
    <col min="11263" max="11264" width="16.85546875" style="11" customWidth="1"/>
    <col min="11265" max="11265" width="21.140625" style="11" customWidth="1"/>
    <col min="11266" max="11517" width="8.85546875" style="11"/>
    <col min="11518" max="11518" width="41" style="11" customWidth="1"/>
    <col min="11519" max="11520" width="16.85546875" style="11" customWidth="1"/>
    <col min="11521" max="11521" width="21.140625" style="11" customWidth="1"/>
    <col min="11522" max="11773" width="8.85546875" style="11"/>
    <col min="11774" max="11774" width="41" style="11" customWidth="1"/>
    <col min="11775" max="11776" width="16.85546875" style="11" customWidth="1"/>
    <col min="11777" max="11777" width="21.140625" style="11" customWidth="1"/>
    <col min="11778" max="12029" width="8.85546875" style="11"/>
    <col min="12030" max="12030" width="41" style="11" customWidth="1"/>
    <col min="12031" max="12032" width="16.85546875" style="11" customWidth="1"/>
    <col min="12033" max="12033" width="21.140625" style="11" customWidth="1"/>
    <col min="12034" max="12285" width="8.85546875" style="11"/>
    <col min="12286" max="12286" width="41" style="11" customWidth="1"/>
    <col min="12287" max="12288" width="16.85546875" style="11" customWidth="1"/>
    <col min="12289" max="12289" width="21.140625" style="11" customWidth="1"/>
    <col min="12290" max="12541" width="8.85546875" style="11"/>
    <col min="12542" max="12542" width="41" style="11" customWidth="1"/>
    <col min="12543" max="12544" width="16.85546875" style="11" customWidth="1"/>
    <col min="12545" max="12545" width="21.140625" style="11" customWidth="1"/>
    <col min="12546" max="12797" width="8.85546875" style="11"/>
    <col min="12798" max="12798" width="41" style="11" customWidth="1"/>
    <col min="12799" max="12800" width="16.85546875" style="11" customWidth="1"/>
    <col min="12801" max="12801" width="21.140625" style="11" customWidth="1"/>
    <col min="12802" max="13053" width="8.85546875" style="11"/>
    <col min="13054" max="13054" width="41" style="11" customWidth="1"/>
    <col min="13055" max="13056" width="16.85546875" style="11" customWidth="1"/>
    <col min="13057" max="13057" width="21.140625" style="11" customWidth="1"/>
    <col min="13058" max="13309" width="8.85546875" style="11"/>
    <col min="13310" max="13310" width="41" style="11" customWidth="1"/>
    <col min="13311" max="13312" width="16.85546875" style="11" customWidth="1"/>
    <col min="13313" max="13313" width="21.140625" style="11" customWidth="1"/>
    <col min="13314" max="13565" width="8.85546875" style="11"/>
    <col min="13566" max="13566" width="41" style="11" customWidth="1"/>
    <col min="13567" max="13568" width="16.85546875" style="11" customWidth="1"/>
    <col min="13569" max="13569" width="21.140625" style="11" customWidth="1"/>
    <col min="13570" max="13821" width="8.85546875" style="11"/>
    <col min="13822" max="13822" width="41" style="11" customWidth="1"/>
    <col min="13823" max="13824" width="16.85546875" style="11" customWidth="1"/>
    <col min="13825" max="13825" width="21.140625" style="11" customWidth="1"/>
    <col min="13826" max="14077" width="8.85546875" style="11"/>
    <col min="14078" max="14078" width="41" style="11" customWidth="1"/>
    <col min="14079" max="14080" width="16.85546875" style="11" customWidth="1"/>
    <col min="14081" max="14081" width="21.140625" style="11" customWidth="1"/>
    <col min="14082" max="14333" width="8.85546875" style="11"/>
    <col min="14334" max="14334" width="41" style="11" customWidth="1"/>
    <col min="14335" max="14336" width="16.85546875" style="11" customWidth="1"/>
    <col min="14337" max="14337" width="21.140625" style="11" customWidth="1"/>
    <col min="14338" max="14589" width="8.85546875" style="11"/>
    <col min="14590" max="14590" width="41" style="11" customWidth="1"/>
    <col min="14591" max="14592" width="16.85546875" style="11" customWidth="1"/>
    <col min="14593" max="14593" width="21.140625" style="11" customWidth="1"/>
    <col min="14594" max="14845" width="8.85546875" style="11"/>
    <col min="14846" max="14846" width="41" style="11" customWidth="1"/>
    <col min="14847" max="14848" width="16.85546875" style="11" customWidth="1"/>
    <col min="14849" max="14849" width="21.140625" style="11" customWidth="1"/>
    <col min="14850" max="15101" width="8.85546875" style="11"/>
    <col min="15102" max="15102" width="41" style="11" customWidth="1"/>
    <col min="15103" max="15104" width="16.85546875" style="11" customWidth="1"/>
    <col min="15105" max="15105" width="21.140625" style="11" customWidth="1"/>
    <col min="15106" max="15357" width="8.85546875" style="11"/>
    <col min="15358" max="15358" width="41" style="11" customWidth="1"/>
    <col min="15359" max="15360" width="16.85546875" style="11" customWidth="1"/>
    <col min="15361" max="15361" width="21.140625" style="11" customWidth="1"/>
    <col min="15362" max="15613" width="8.85546875" style="11"/>
    <col min="15614" max="15614" width="41" style="11" customWidth="1"/>
    <col min="15615" max="15616" width="16.85546875" style="11" customWidth="1"/>
    <col min="15617" max="15617" width="21.140625" style="11" customWidth="1"/>
    <col min="15618" max="15869" width="8.85546875" style="11"/>
    <col min="15870" max="15870" width="41" style="11" customWidth="1"/>
    <col min="15871" max="15872" width="16.85546875" style="11" customWidth="1"/>
    <col min="15873" max="15873" width="21.140625" style="11" customWidth="1"/>
    <col min="15874" max="16125" width="8.85546875" style="11"/>
    <col min="16126" max="16126" width="41" style="11" customWidth="1"/>
    <col min="16127" max="16128" width="16.85546875" style="11" customWidth="1"/>
    <col min="16129" max="16129" width="21.140625" style="11" customWidth="1"/>
    <col min="16130" max="16384" width="8.85546875" style="11"/>
  </cols>
  <sheetData>
    <row r="1" spans="1:7" ht="15" customHeight="1" x14ac:dyDescent="0.2">
      <c r="A1" s="10" t="s">
        <v>27</v>
      </c>
      <c r="B1" s="11" t="str">
        <f>'Kiemelt EI.'!B1</f>
        <v>melléklet a 6/2021. (III.16.) önkormányzati rendelethez</v>
      </c>
    </row>
    <row r="2" spans="1:7" ht="18.75" customHeight="1" x14ac:dyDescent="0.25">
      <c r="B2" s="85" t="s">
        <v>896</v>
      </c>
      <c r="C2" s="86"/>
      <c r="D2" s="86"/>
      <c r="E2" s="86"/>
    </row>
    <row r="3" spans="1:7" ht="21" customHeight="1" x14ac:dyDescent="0.25">
      <c r="B3" s="85" t="s">
        <v>28</v>
      </c>
      <c r="C3" s="86"/>
      <c r="D3" s="86"/>
      <c r="E3" s="86"/>
    </row>
    <row r="4" spans="1:7" ht="15" x14ac:dyDescent="0.25">
      <c r="B4" s="12" t="s">
        <v>29</v>
      </c>
      <c r="C4" s="13"/>
      <c r="D4" s="13"/>
      <c r="E4" s="13"/>
    </row>
    <row r="5" spans="1:7" s="79" customFormat="1" ht="48" customHeight="1" x14ac:dyDescent="0.25">
      <c r="B5" s="80" t="s">
        <v>3</v>
      </c>
      <c r="C5" s="80" t="s">
        <v>4</v>
      </c>
      <c r="D5" s="80" t="s">
        <v>5</v>
      </c>
      <c r="E5" s="80" t="s">
        <v>900</v>
      </c>
      <c r="F5" s="80" t="s">
        <v>5</v>
      </c>
      <c r="G5" s="80" t="s">
        <v>906</v>
      </c>
    </row>
    <row r="6" spans="1:7" x14ac:dyDescent="0.2">
      <c r="B6" s="14" t="s">
        <v>30</v>
      </c>
      <c r="C6" s="15">
        <v>15500000</v>
      </c>
      <c r="D6" s="15">
        <f>E6-C6</f>
        <v>1000000</v>
      </c>
      <c r="E6" s="15">
        <v>16500000</v>
      </c>
      <c r="F6" s="15">
        <f>G6-E6</f>
        <v>500000</v>
      </c>
      <c r="G6" s="15">
        <v>17000000</v>
      </c>
    </row>
    <row r="7" spans="1:7" x14ac:dyDescent="0.2">
      <c r="B7" s="14" t="s">
        <v>31</v>
      </c>
      <c r="C7" s="15">
        <v>0</v>
      </c>
      <c r="D7" s="15">
        <f t="shared" ref="D7:D70" si="0">E7-C7</f>
        <v>0</v>
      </c>
      <c r="E7" s="15">
        <v>0</v>
      </c>
      <c r="F7" s="15">
        <f t="shared" ref="F7:F70" si="1">G7-E7</f>
        <v>0</v>
      </c>
      <c r="G7" s="15"/>
    </row>
    <row r="8" spans="1:7" x14ac:dyDescent="0.2">
      <c r="B8" s="14" t="s">
        <v>32</v>
      </c>
      <c r="C8" s="15">
        <v>0</v>
      </c>
      <c r="D8" s="15">
        <f t="shared" si="0"/>
        <v>370315</v>
      </c>
      <c r="E8" s="15">
        <v>370315</v>
      </c>
      <c r="F8" s="15">
        <f t="shared" si="1"/>
        <v>0</v>
      </c>
      <c r="G8" s="15">
        <v>370315</v>
      </c>
    </row>
    <row r="9" spans="1:7" ht="25.5" x14ac:dyDescent="0.2">
      <c r="B9" s="14" t="s">
        <v>33</v>
      </c>
      <c r="C9" s="15">
        <v>0</v>
      </c>
      <c r="D9" s="15">
        <f t="shared" si="0"/>
        <v>0</v>
      </c>
      <c r="E9" s="15">
        <v>0</v>
      </c>
      <c r="F9" s="15">
        <f t="shared" si="1"/>
        <v>0</v>
      </c>
      <c r="G9" s="15">
        <v>0</v>
      </c>
    </row>
    <row r="10" spans="1:7" x14ac:dyDescent="0.2">
      <c r="B10" s="14" t="s">
        <v>34</v>
      </c>
      <c r="C10" s="15">
        <v>0</v>
      </c>
      <c r="D10" s="15">
        <f t="shared" si="0"/>
        <v>0</v>
      </c>
      <c r="E10" s="15">
        <v>0</v>
      </c>
      <c r="F10" s="15">
        <f t="shared" si="1"/>
        <v>0</v>
      </c>
      <c r="G10" s="15">
        <v>0</v>
      </c>
    </row>
    <row r="11" spans="1:7" x14ac:dyDescent="0.2">
      <c r="B11" s="14" t="s">
        <v>35</v>
      </c>
      <c r="C11" s="15">
        <v>0</v>
      </c>
      <c r="D11" s="15">
        <f t="shared" si="0"/>
        <v>0</v>
      </c>
      <c r="E11" s="15">
        <v>0</v>
      </c>
      <c r="F11" s="15">
        <f t="shared" si="1"/>
        <v>0</v>
      </c>
      <c r="G11" s="15">
        <v>0</v>
      </c>
    </row>
    <row r="12" spans="1:7" x14ac:dyDescent="0.2">
      <c r="B12" s="14" t="s">
        <v>36</v>
      </c>
      <c r="C12" s="15">
        <v>270000</v>
      </c>
      <c r="D12" s="15">
        <f t="shared" si="0"/>
        <v>90000</v>
      </c>
      <c r="E12" s="15">
        <v>360000</v>
      </c>
      <c r="F12" s="15">
        <f t="shared" si="1"/>
        <v>0</v>
      </c>
      <c r="G12" s="15">
        <v>360000</v>
      </c>
    </row>
    <row r="13" spans="1:7" x14ac:dyDescent="0.2">
      <c r="B13" s="14" t="s">
        <v>37</v>
      </c>
      <c r="C13" s="15">
        <v>0</v>
      </c>
      <c r="D13" s="15">
        <f t="shared" si="0"/>
        <v>0</v>
      </c>
      <c r="E13" s="15">
        <v>0</v>
      </c>
      <c r="F13" s="15">
        <f t="shared" si="1"/>
        <v>0</v>
      </c>
      <c r="G13" s="15">
        <v>0</v>
      </c>
    </row>
    <row r="14" spans="1:7" x14ac:dyDescent="0.2">
      <c r="B14" s="14" t="s">
        <v>38</v>
      </c>
      <c r="C14" s="15">
        <v>200000</v>
      </c>
      <c r="D14" s="15">
        <f t="shared" si="0"/>
        <v>-90000</v>
      </c>
      <c r="E14" s="15">
        <v>110000</v>
      </c>
      <c r="F14" s="15">
        <f t="shared" si="1"/>
        <v>11000</v>
      </c>
      <c r="G14" s="15">
        <v>121000</v>
      </c>
    </row>
    <row r="15" spans="1:7" x14ac:dyDescent="0.2">
      <c r="B15" s="14" t="s">
        <v>39</v>
      </c>
      <c r="C15" s="15">
        <v>0</v>
      </c>
      <c r="D15" s="15">
        <f t="shared" si="0"/>
        <v>0</v>
      </c>
      <c r="E15" s="15">
        <v>0</v>
      </c>
      <c r="F15" s="15">
        <f t="shared" si="1"/>
        <v>0</v>
      </c>
      <c r="G15" s="15">
        <v>0</v>
      </c>
    </row>
    <row r="16" spans="1:7" x14ac:dyDescent="0.2">
      <c r="B16" s="14" t="s">
        <v>40</v>
      </c>
      <c r="C16" s="15">
        <v>0</v>
      </c>
      <c r="D16" s="15">
        <f t="shared" si="0"/>
        <v>0</v>
      </c>
      <c r="E16" s="15">
        <v>0</v>
      </c>
      <c r="F16" s="15">
        <f t="shared" si="1"/>
        <v>0</v>
      </c>
      <c r="G16" s="15">
        <v>0</v>
      </c>
    </row>
    <row r="17" spans="2:7" x14ac:dyDescent="0.2">
      <c r="B17" s="14" t="s">
        <v>41</v>
      </c>
      <c r="C17" s="15">
        <v>0</v>
      </c>
      <c r="D17" s="15">
        <f t="shared" si="0"/>
        <v>0</v>
      </c>
      <c r="E17" s="15">
        <v>0</v>
      </c>
      <c r="F17" s="15">
        <f t="shared" si="1"/>
        <v>0</v>
      </c>
      <c r="G17" s="15">
        <v>0</v>
      </c>
    </row>
    <row r="18" spans="2:7" ht="25.5" x14ac:dyDescent="0.2">
      <c r="B18" s="14" t="s">
        <v>42</v>
      </c>
      <c r="C18" s="15">
        <v>185000</v>
      </c>
      <c r="D18" s="15">
        <f t="shared" si="0"/>
        <v>1000000</v>
      </c>
      <c r="E18" s="15">
        <v>1185000</v>
      </c>
      <c r="F18" s="15">
        <f t="shared" si="1"/>
        <v>0</v>
      </c>
      <c r="G18" s="15">
        <v>1185000</v>
      </c>
    </row>
    <row r="19" spans="2:7" x14ac:dyDescent="0.2">
      <c r="B19" s="14" t="s">
        <v>43</v>
      </c>
      <c r="C19" s="15">
        <v>0</v>
      </c>
      <c r="D19" s="15">
        <f t="shared" si="0"/>
        <v>0</v>
      </c>
      <c r="E19" s="15">
        <v>0</v>
      </c>
      <c r="F19" s="15">
        <f t="shared" si="1"/>
        <v>0</v>
      </c>
      <c r="G19" s="15">
        <v>0</v>
      </c>
    </row>
    <row r="20" spans="2:7" ht="25.5" x14ac:dyDescent="0.2">
      <c r="B20" s="14" t="s">
        <v>44</v>
      </c>
      <c r="C20" s="15">
        <v>16155000</v>
      </c>
      <c r="D20" s="15">
        <f t="shared" si="0"/>
        <v>2370315</v>
      </c>
      <c r="E20" s="15">
        <v>18525315</v>
      </c>
      <c r="F20" s="15">
        <f t="shared" si="1"/>
        <v>511000</v>
      </c>
      <c r="G20" s="15">
        <v>19036315</v>
      </c>
    </row>
    <row r="21" spans="2:7" ht="15.75" customHeight="1" x14ac:dyDescent="0.2">
      <c r="B21" s="14" t="s">
        <v>45</v>
      </c>
      <c r="C21" s="15">
        <v>6750000</v>
      </c>
      <c r="D21" s="15">
        <f t="shared" si="0"/>
        <v>0</v>
      </c>
      <c r="E21" s="15">
        <v>6750000</v>
      </c>
      <c r="F21" s="15">
        <f t="shared" si="1"/>
        <v>73000</v>
      </c>
      <c r="G21" s="15">
        <v>6823000</v>
      </c>
    </row>
    <row r="22" spans="2:7" ht="30.75" customHeight="1" x14ac:dyDescent="0.2">
      <c r="B22" s="14" t="s">
        <v>46</v>
      </c>
      <c r="C22" s="15">
        <v>800000</v>
      </c>
      <c r="D22" s="15">
        <f t="shared" si="0"/>
        <v>-220315</v>
      </c>
      <c r="E22" s="15">
        <v>579685</v>
      </c>
      <c r="F22" s="15">
        <f t="shared" si="1"/>
        <v>169315</v>
      </c>
      <c r="G22" s="15">
        <v>749000</v>
      </c>
    </row>
    <row r="23" spans="2:7" x14ac:dyDescent="0.2">
      <c r="B23" s="14" t="s">
        <v>47</v>
      </c>
      <c r="C23" s="15">
        <v>0</v>
      </c>
      <c r="D23" s="15">
        <f t="shared" si="0"/>
        <v>0</v>
      </c>
      <c r="E23" s="15">
        <v>0</v>
      </c>
      <c r="F23" s="15">
        <f t="shared" si="1"/>
        <v>30000</v>
      </c>
      <c r="G23" s="15">
        <v>30000</v>
      </c>
    </row>
    <row r="24" spans="2:7" x14ac:dyDescent="0.2">
      <c r="B24" s="14" t="s">
        <v>48</v>
      </c>
      <c r="C24" s="15">
        <v>7550000</v>
      </c>
      <c r="D24" s="15">
        <f t="shared" si="0"/>
        <v>-220315</v>
      </c>
      <c r="E24" s="15">
        <v>7329685</v>
      </c>
      <c r="F24" s="15">
        <f t="shared" si="1"/>
        <v>272315</v>
      </c>
      <c r="G24" s="15">
        <v>7602000</v>
      </c>
    </row>
    <row r="25" spans="2:7" ht="15.75" customHeight="1" x14ac:dyDescent="0.2">
      <c r="B25" s="16" t="s">
        <v>49</v>
      </c>
      <c r="C25" s="17">
        <v>23705000</v>
      </c>
      <c r="D25" s="15">
        <f t="shared" si="0"/>
        <v>2150000</v>
      </c>
      <c r="E25" s="17">
        <v>25855000</v>
      </c>
      <c r="F25" s="15">
        <f t="shared" si="1"/>
        <v>783315</v>
      </c>
      <c r="G25" s="17">
        <v>26638315</v>
      </c>
    </row>
    <row r="26" spans="2:7" s="66" customFormat="1" ht="25.5" x14ac:dyDescent="0.2">
      <c r="B26" s="16" t="s">
        <v>50</v>
      </c>
      <c r="C26" s="17">
        <v>4510000</v>
      </c>
      <c r="D26" s="17">
        <f t="shared" si="0"/>
        <v>0</v>
      </c>
      <c r="E26" s="17">
        <v>4510000</v>
      </c>
      <c r="F26" s="17">
        <f t="shared" si="1"/>
        <v>-275000</v>
      </c>
      <c r="G26" s="17">
        <v>4235000</v>
      </c>
    </row>
    <row r="27" spans="2:7" hidden="1" x14ac:dyDescent="0.2">
      <c r="B27" s="14" t="s">
        <v>51</v>
      </c>
      <c r="C27" s="15">
        <v>0</v>
      </c>
      <c r="D27" s="15">
        <f t="shared" si="0"/>
        <v>0</v>
      </c>
      <c r="E27" s="15">
        <v>0</v>
      </c>
      <c r="F27" s="15">
        <f t="shared" si="1"/>
        <v>0</v>
      </c>
      <c r="G27" s="15"/>
    </row>
    <row r="28" spans="2:7" hidden="1" x14ac:dyDescent="0.2">
      <c r="B28" s="14" t="s">
        <v>52</v>
      </c>
      <c r="C28" s="15">
        <v>0</v>
      </c>
      <c r="D28" s="15">
        <f t="shared" si="0"/>
        <v>0</v>
      </c>
      <c r="E28" s="15">
        <v>0</v>
      </c>
      <c r="F28" s="15">
        <f t="shared" si="1"/>
        <v>0</v>
      </c>
      <c r="G28" s="15"/>
    </row>
    <row r="29" spans="2:7" hidden="1" x14ac:dyDescent="0.2">
      <c r="B29" s="14" t="s">
        <v>53</v>
      </c>
      <c r="C29" s="15">
        <v>0</v>
      </c>
      <c r="D29" s="15">
        <f t="shared" si="0"/>
        <v>0</v>
      </c>
      <c r="E29" s="15">
        <v>0</v>
      </c>
      <c r="F29" s="15">
        <f t="shared" si="1"/>
        <v>0</v>
      </c>
      <c r="G29" s="15"/>
    </row>
    <row r="30" spans="2:7" hidden="1" x14ac:dyDescent="0.2">
      <c r="B30" s="14" t="s">
        <v>54</v>
      </c>
      <c r="C30" s="15">
        <v>0</v>
      </c>
      <c r="D30" s="15">
        <f t="shared" si="0"/>
        <v>0</v>
      </c>
      <c r="E30" s="15">
        <v>0</v>
      </c>
      <c r="F30" s="15">
        <f t="shared" si="1"/>
        <v>0</v>
      </c>
      <c r="G30" s="15"/>
    </row>
    <row r="31" spans="2:7" hidden="1" x14ac:dyDescent="0.2">
      <c r="B31" s="14" t="s">
        <v>55</v>
      </c>
      <c r="C31" s="15">
        <v>0</v>
      </c>
      <c r="D31" s="15">
        <f t="shared" si="0"/>
        <v>0</v>
      </c>
      <c r="E31" s="15">
        <v>0</v>
      </c>
      <c r="F31" s="15">
        <f t="shared" si="1"/>
        <v>0</v>
      </c>
      <c r="G31" s="15"/>
    </row>
    <row r="32" spans="2:7" ht="38.25" hidden="1" x14ac:dyDescent="0.2">
      <c r="B32" s="14" t="s">
        <v>56</v>
      </c>
      <c r="C32" s="15">
        <v>0</v>
      </c>
      <c r="D32" s="15">
        <f t="shared" si="0"/>
        <v>0</v>
      </c>
      <c r="E32" s="15">
        <v>0</v>
      </c>
      <c r="F32" s="15">
        <f t="shared" si="1"/>
        <v>0</v>
      </c>
      <c r="G32" s="15"/>
    </row>
    <row r="33" spans="2:7" ht="25.5" hidden="1" x14ac:dyDescent="0.2">
      <c r="B33" s="14" t="s">
        <v>57</v>
      </c>
      <c r="C33" s="15">
        <v>0</v>
      </c>
      <c r="D33" s="15">
        <f t="shared" si="0"/>
        <v>0</v>
      </c>
      <c r="E33" s="15">
        <v>0</v>
      </c>
      <c r="F33" s="15">
        <f t="shared" si="1"/>
        <v>0</v>
      </c>
      <c r="G33" s="15"/>
    </row>
    <row r="34" spans="2:7" x14ac:dyDescent="0.2">
      <c r="B34" s="14" t="s">
        <v>58</v>
      </c>
      <c r="C34" s="15">
        <v>60000</v>
      </c>
      <c r="D34" s="15">
        <f t="shared" si="0"/>
        <v>202022</v>
      </c>
      <c r="E34" s="15">
        <v>262022</v>
      </c>
      <c r="F34" s="15">
        <f t="shared" si="1"/>
        <v>10000</v>
      </c>
      <c r="G34" s="15">
        <v>272022</v>
      </c>
    </row>
    <row r="35" spans="2:7" x14ac:dyDescent="0.2">
      <c r="B35" s="14" t="s">
        <v>59</v>
      </c>
      <c r="C35" s="15">
        <v>3000000</v>
      </c>
      <c r="D35" s="15">
        <f t="shared" si="0"/>
        <v>-606145</v>
      </c>
      <c r="E35" s="15">
        <v>2393855</v>
      </c>
      <c r="F35" s="15">
        <f t="shared" si="1"/>
        <v>370000</v>
      </c>
      <c r="G35" s="15">
        <v>2763855</v>
      </c>
    </row>
    <row r="36" spans="2:7" x14ac:dyDescent="0.2">
      <c r="B36" s="14" t="s">
        <v>60</v>
      </c>
      <c r="C36" s="15">
        <v>0</v>
      </c>
      <c r="D36" s="15">
        <f t="shared" si="0"/>
        <v>0</v>
      </c>
      <c r="E36" s="15">
        <v>0</v>
      </c>
      <c r="F36" s="15">
        <v>0</v>
      </c>
      <c r="G36" s="15">
        <v>0</v>
      </c>
    </row>
    <row r="37" spans="2:7" x14ac:dyDescent="0.2">
      <c r="B37" s="14" t="s">
        <v>61</v>
      </c>
      <c r="C37" s="15">
        <v>3060000</v>
      </c>
      <c r="D37" s="15">
        <f t="shared" si="0"/>
        <v>-404123</v>
      </c>
      <c r="E37" s="15">
        <v>2655877</v>
      </c>
      <c r="F37" s="15">
        <f t="shared" si="1"/>
        <v>380000</v>
      </c>
      <c r="G37" s="15">
        <v>3035877</v>
      </c>
    </row>
    <row r="38" spans="2:7" x14ac:dyDescent="0.2">
      <c r="B38" s="14" t="s">
        <v>62</v>
      </c>
      <c r="C38" s="15">
        <v>1200000</v>
      </c>
      <c r="D38" s="15">
        <f t="shared" si="0"/>
        <v>0</v>
      </c>
      <c r="E38" s="15">
        <v>1200000</v>
      </c>
      <c r="F38" s="15">
        <f t="shared" si="1"/>
        <v>0</v>
      </c>
      <c r="G38" s="15">
        <v>1200000</v>
      </c>
    </row>
    <row r="39" spans="2:7" x14ac:dyDescent="0.2">
      <c r="B39" s="14" t="s">
        <v>63</v>
      </c>
      <c r="C39" s="15">
        <v>210000</v>
      </c>
      <c r="D39" s="15">
        <f t="shared" si="0"/>
        <v>0</v>
      </c>
      <c r="E39" s="15">
        <v>210000</v>
      </c>
      <c r="F39" s="15">
        <f t="shared" si="1"/>
        <v>0</v>
      </c>
      <c r="G39" s="15">
        <v>210000</v>
      </c>
    </row>
    <row r="40" spans="2:7" x14ac:dyDescent="0.2">
      <c r="B40" s="14" t="s">
        <v>64</v>
      </c>
      <c r="C40" s="15">
        <v>1410000</v>
      </c>
      <c r="D40" s="15">
        <f t="shared" si="0"/>
        <v>0</v>
      </c>
      <c r="E40" s="15">
        <v>1410000</v>
      </c>
      <c r="F40" s="15">
        <f t="shared" si="1"/>
        <v>0</v>
      </c>
      <c r="G40" s="15">
        <v>1410000</v>
      </c>
    </row>
    <row r="41" spans="2:7" x14ac:dyDescent="0.2">
      <c r="B41" s="14" t="s">
        <v>65</v>
      </c>
      <c r="C41" s="15">
        <v>4380000</v>
      </c>
      <c r="D41" s="15">
        <f t="shared" si="0"/>
        <v>0</v>
      </c>
      <c r="E41" s="15">
        <v>4380000</v>
      </c>
      <c r="F41" s="15">
        <f t="shared" si="1"/>
        <v>720000</v>
      </c>
      <c r="G41" s="15">
        <v>5100000</v>
      </c>
    </row>
    <row r="42" spans="2:7" x14ac:dyDescent="0.2">
      <c r="B42" s="14" t="s">
        <v>66</v>
      </c>
      <c r="C42" s="15">
        <v>250000</v>
      </c>
      <c r="D42" s="15">
        <f t="shared" si="0"/>
        <v>0</v>
      </c>
      <c r="E42" s="15">
        <v>250000</v>
      </c>
      <c r="F42" s="15">
        <f t="shared" si="1"/>
        <v>0</v>
      </c>
      <c r="G42" s="15">
        <v>250000</v>
      </c>
    </row>
    <row r="43" spans="2:7" x14ac:dyDescent="0.2">
      <c r="B43" s="14" t="s">
        <v>67</v>
      </c>
      <c r="C43" s="15">
        <v>250000</v>
      </c>
      <c r="D43" s="15">
        <f t="shared" si="0"/>
        <v>0</v>
      </c>
      <c r="E43" s="15">
        <v>250000</v>
      </c>
      <c r="F43" s="15">
        <f t="shared" si="1"/>
        <v>10000</v>
      </c>
      <c r="G43" s="15">
        <v>260000</v>
      </c>
    </row>
    <row r="44" spans="2:7" ht="38.25" hidden="1" x14ac:dyDescent="0.2">
      <c r="B44" s="14" t="s">
        <v>68</v>
      </c>
      <c r="C44" s="15">
        <v>0</v>
      </c>
      <c r="D44" s="15">
        <f t="shared" si="0"/>
        <v>0</v>
      </c>
      <c r="E44" s="15">
        <v>0</v>
      </c>
      <c r="F44" s="15">
        <f t="shared" si="1"/>
        <v>0</v>
      </c>
      <c r="G44" s="15"/>
    </row>
    <row r="45" spans="2:7" x14ac:dyDescent="0.2">
      <c r="B45" s="14" t="s">
        <v>69</v>
      </c>
      <c r="C45" s="15">
        <v>2000000</v>
      </c>
      <c r="D45" s="15">
        <f t="shared" si="0"/>
        <v>-50000</v>
      </c>
      <c r="E45" s="15">
        <v>1950000</v>
      </c>
      <c r="F45" s="15">
        <f t="shared" si="1"/>
        <v>0</v>
      </c>
      <c r="G45" s="15">
        <v>1950000</v>
      </c>
    </row>
    <row r="46" spans="2:7" x14ac:dyDescent="0.2">
      <c r="B46" s="14" t="s">
        <v>70</v>
      </c>
      <c r="C46" s="15">
        <v>590000</v>
      </c>
      <c r="D46" s="15">
        <f t="shared" si="0"/>
        <v>0</v>
      </c>
      <c r="E46" s="15">
        <v>590000</v>
      </c>
      <c r="F46" s="15">
        <f t="shared" si="1"/>
        <v>110000</v>
      </c>
      <c r="G46" s="15">
        <v>700000</v>
      </c>
    </row>
    <row r="47" spans="2:7" hidden="1" x14ac:dyDescent="0.2">
      <c r="B47" s="14" t="s">
        <v>71</v>
      </c>
      <c r="C47" s="15">
        <v>0</v>
      </c>
      <c r="D47" s="15">
        <f t="shared" si="0"/>
        <v>0</v>
      </c>
      <c r="E47" s="15">
        <v>0</v>
      </c>
      <c r="F47" s="15">
        <f t="shared" si="1"/>
        <v>0</v>
      </c>
      <c r="G47" s="15"/>
    </row>
    <row r="48" spans="2:7" ht="25.5" x14ac:dyDescent="0.2">
      <c r="B48" s="14" t="s">
        <v>72</v>
      </c>
      <c r="C48" s="15">
        <v>12000000</v>
      </c>
      <c r="D48" s="15">
        <f t="shared" si="0"/>
        <v>0</v>
      </c>
      <c r="E48" s="15">
        <v>12000000</v>
      </c>
      <c r="F48" s="15">
        <f t="shared" si="1"/>
        <v>100000</v>
      </c>
      <c r="G48" s="15">
        <v>12100000</v>
      </c>
    </row>
    <row r="49" spans="2:7" x14ac:dyDescent="0.2">
      <c r="B49" s="14" t="s">
        <v>73</v>
      </c>
      <c r="C49" s="15">
        <v>5600000</v>
      </c>
      <c r="D49" s="15">
        <f t="shared" si="0"/>
        <v>1514400</v>
      </c>
      <c r="E49" s="15">
        <v>7114400</v>
      </c>
      <c r="F49" s="15">
        <f t="shared" si="1"/>
        <v>4086300</v>
      </c>
      <c r="G49" s="15">
        <v>11200700</v>
      </c>
    </row>
    <row r="50" spans="2:7" hidden="1" x14ac:dyDescent="0.2">
      <c r="B50" s="14" t="s">
        <v>74</v>
      </c>
      <c r="C50" s="15">
        <v>0</v>
      </c>
      <c r="D50" s="15">
        <f t="shared" si="0"/>
        <v>0</v>
      </c>
      <c r="E50" s="15">
        <v>0</v>
      </c>
      <c r="F50" s="15">
        <f t="shared" si="1"/>
        <v>0</v>
      </c>
      <c r="G50" s="15"/>
    </row>
    <row r="51" spans="2:7" ht="25.5" x14ac:dyDescent="0.2">
      <c r="B51" s="14" t="s">
        <v>75</v>
      </c>
      <c r="C51" s="15">
        <v>25070000</v>
      </c>
      <c r="D51" s="15">
        <f t="shared" si="0"/>
        <v>1464400</v>
      </c>
      <c r="E51" s="15">
        <v>26534400</v>
      </c>
      <c r="F51" s="15">
        <f t="shared" si="1"/>
        <v>5026300</v>
      </c>
      <c r="G51" s="15">
        <v>31560700</v>
      </c>
    </row>
    <row r="52" spans="2:7" x14ac:dyDescent="0.2">
      <c r="B52" s="14" t="s">
        <v>76</v>
      </c>
      <c r="C52" s="15">
        <v>10000</v>
      </c>
      <c r="D52" s="15">
        <f t="shared" si="0"/>
        <v>0</v>
      </c>
      <c r="E52" s="15">
        <v>10000</v>
      </c>
      <c r="F52" s="15">
        <f t="shared" si="1"/>
        <v>10000</v>
      </c>
      <c r="G52" s="15">
        <v>20000</v>
      </c>
    </row>
    <row r="53" spans="2:7" x14ac:dyDescent="0.2">
      <c r="B53" s="14" t="s">
        <v>77</v>
      </c>
      <c r="C53" s="15">
        <v>0</v>
      </c>
      <c r="D53" s="15">
        <f t="shared" si="0"/>
        <v>0</v>
      </c>
      <c r="E53" s="15">
        <v>0</v>
      </c>
      <c r="F53" s="15">
        <f t="shared" si="1"/>
        <v>0</v>
      </c>
      <c r="G53" s="15">
        <v>0</v>
      </c>
    </row>
    <row r="54" spans="2:7" ht="25.5" x14ac:dyDescent="0.2">
      <c r="B54" s="14" t="s">
        <v>78</v>
      </c>
      <c r="C54" s="15">
        <v>10000</v>
      </c>
      <c r="D54" s="15">
        <f t="shared" si="0"/>
        <v>0</v>
      </c>
      <c r="E54" s="15">
        <v>10000</v>
      </c>
      <c r="F54" s="15">
        <f t="shared" si="1"/>
        <v>10000</v>
      </c>
      <c r="G54" s="15">
        <v>20000</v>
      </c>
    </row>
    <row r="55" spans="2:7" ht="25.5" x14ac:dyDescent="0.2">
      <c r="B55" s="14" t="s">
        <v>79</v>
      </c>
      <c r="C55" s="15">
        <v>4300000</v>
      </c>
      <c r="D55" s="15">
        <f t="shared" si="0"/>
        <v>0</v>
      </c>
      <c r="E55" s="15">
        <v>4300000</v>
      </c>
      <c r="F55" s="15">
        <f t="shared" si="1"/>
        <v>958900</v>
      </c>
      <c r="G55" s="15">
        <v>5258900</v>
      </c>
    </row>
    <row r="56" spans="2:7" x14ac:dyDescent="0.2">
      <c r="B56" s="14" t="s">
        <v>80</v>
      </c>
      <c r="C56" s="15">
        <v>0</v>
      </c>
      <c r="D56" s="15">
        <f t="shared" si="0"/>
        <v>0</v>
      </c>
      <c r="E56" s="15">
        <v>0</v>
      </c>
      <c r="F56" s="15">
        <f t="shared" si="1"/>
        <v>0</v>
      </c>
      <c r="G56" s="15"/>
    </row>
    <row r="57" spans="2:7" x14ac:dyDescent="0.2">
      <c r="B57" s="14" t="s">
        <v>81</v>
      </c>
      <c r="C57" s="15">
        <v>0</v>
      </c>
      <c r="D57" s="15">
        <f t="shared" si="0"/>
        <v>0</v>
      </c>
      <c r="E57" s="15">
        <v>0</v>
      </c>
      <c r="F57" s="15">
        <f t="shared" si="1"/>
        <v>0</v>
      </c>
      <c r="G57" s="15"/>
    </row>
    <row r="58" spans="2:7" hidden="1" x14ac:dyDescent="0.2">
      <c r="B58" s="14" t="s">
        <v>82</v>
      </c>
      <c r="C58" s="15">
        <v>0</v>
      </c>
      <c r="D58" s="15">
        <f t="shared" si="0"/>
        <v>0</v>
      </c>
      <c r="E58" s="15">
        <v>0</v>
      </c>
      <c r="F58" s="15">
        <f t="shared" si="1"/>
        <v>0</v>
      </c>
      <c r="G58" s="15"/>
    </row>
    <row r="59" spans="2:7" hidden="1" x14ac:dyDescent="0.2">
      <c r="B59" s="14" t="s">
        <v>83</v>
      </c>
      <c r="C59" s="15">
        <v>0</v>
      </c>
      <c r="D59" s="15">
        <f t="shared" si="0"/>
        <v>0</v>
      </c>
      <c r="E59" s="15">
        <v>0</v>
      </c>
      <c r="F59" s="15">
        <f t="shared" si="1"/>
        <v>0</v>
      </c>
      <c r="G59" s="15"/>
    </row>
    <row r="60" spans="2:7" ht="25.5" hidden="1" x14ac:dyDescent="0.2">
      <c r="B60" s="14" t="s">
        <v>84</v>
      </c>
      <c r="C60" s="15">
        <v>0</v>
      </c>
      <c r="D60" s="15">
        <f t="shared" si="0"/>
        <v>0</v>
      </c>
      <c r="E60" s="15">
        <v>0</v>
      </c>
      <c r="F60" s="15">
        <f t="shared" si="1"/>
        <v>0</v>
      </c>
      <c r="G60" s="15"/>
    </row>
    <row r="61" spans="2:7" ht="25.5" hidden="1" x14ac:dyDescent="0.2">
      <c r="B61" s="14" t="s">
        <v>85</v>
      </c>
      <c r="C61" s="15">
        <v>0</v>
      </c>
      <c r="D61" s="15">
        <f t="shared" si="0"/>
        <v>0</v>
      </c>
      <c r="E61" s="15">
        <v>0</v>
      </c>
      <c r="F61" s="15">
        <f t="shared" si="1"/>
        <v>0</v>
      </c>
      <c r="G61" s="15"/>
    </row>
    <row r="62" spans="2:7" ht="25.5" hidden="1" x14ac:dyDescent="0.2">
      <c r="B62" s="14" t="s">
        <v>86</v>
      </c>
      <c r="C62" s="15">
        <v>0</v>
      </c>
      <c r="D62" s="15">
        <f t="shared" si="0"/>
        <v>0</v>
      </c>
      <c r="E62" s="15">
        <v>0</v>
      </c>
      <c r="F62" s="15">
        <f t="shared" si="1"/>
        <v>0</v>
      </c>
      <c r="G62" s="15"/>
    </row>
    <row r="63" spans="2:7" ht="25.5" hidden="1" x14ac:dyDescent="0.2">
      <c r="B63" s="14" t="s">
        <v>87</v>
      </c>
      <c r="C63" s="15">
        <v>0</v>
      </c>
      <c r="D63" s="15">
        <f t="shared" si="0"/>
        <v>0</v>
      </c>
      <c r="E63" s="15">
        <v>0</v>
      </c>
      <c r="F63" s="15">
        <f t="shared" si="1"/>
        <v>0</v>
      </c>
      <c r="G63" s="15"/>
    </row>
    <row r="64" spans="2:7" x14ac:dyDescent="0.2">
      <c r="B64" s="14" t="s">
        <v>874</v>
      </c>
      <c r="C64" s="15">
        <v>0</v>
      </c>
      <c r="D64" s="15">
        <f t="shared" si="0"/>
        <v>0</v>
      </c>
      <c r="E64" s="15">
        <v>0</v>
      </c>
      <c r="F64" s="15">
        <f t="shared" si="1"/>
        <v>0</v>
      </c>
      <c r="G64" s="15">
        <v>0</v>
      </c>
    </row>
    <row r="65" spans="2:7" x14ac:dyDescent="0.2">
      <c r="B65" s="14" t="s">
        <v>88</v>
      </c>
      <c r="C65" s="15">
        <v>800000</v>
      </c>
      <c r="D65" s="15">
        <f t="shared" si="0"/>
        <v>317235</v>
      </c>
      <c r="E65" s="15">
        <v>1117235</v>
      </c>
      <c r="F65" s="15">
        <f t="shared" si="1"/>
        <v>0</v>
      </c>
      <c r="G65" s="15">
        <v>1117235</v>
      </c>
    </row>
    <row r="66" spans="2:7" ht="25.5" x14ac:dyDescent="0.2">
      <c r="B66" s="14" t="s">
        <v>89</v>
      </c>
      <c r="C66" s="15">
        <v>5100000</v>
      </c>
      <c r="D66" s="15">
        <f t="shared" si="0"/>
        <v>317235</v>
      </c>
      <c r="E66" s="15">
        <v>5417235</v>
      </c>
      <c r="F66" s="15">
        <f t="shared" si="1"/>
        <v>958900</v>
      </c>
      <c r="G66" s="15">
        <v>6376135</v>
      </c>
    </row>
    <row r="67" spans="2:7" s="66" customFormat="1" x14ac:dyDescent="0.2">
      <c r="B67" s="16" t="s">
        <v>90</v>
      </c>
      <c r="C67" s="17">
        <v>34650000</v>
      </c>
      <c r="D67" s="17">
        <f t="shared" si="0"/>
        <v>1377512</v>
      </c>
      <c r="E67" s="17">
        <v>36027512</v>
      </c>
      <c r="F67" s="17">
        <f t="shared" si="1"/>
        <v>6375200</v>
      </c>
      <c r="G67" s="17">
        <v>42402712</v>
      </c>
    </row>
    <row r="68" spans="2:7" x14ac:dyDescent="0.2">
      <c r="B68" s="14" t="s">
        <v>91</v>
      </c>
      <c r="C68" s="15">
        <v>0</v>
      </c>
      <c r="D68" s="15">
        <f t="shared" si="0"/>
        <v>0</v>
      </c>
      <c r="E68" s="15">
        <v>0</v>
      </c>
      <c r="F68" s="15">
        <f t="shared" si="1"/>
        <v>0</v>
      </c>
      <c r="G68" s="15"/>
    </row>
    <row r="69" spans="2:7" x14ac:dyDescent="0.2">
      <c r="B69" s="14" t="s">
        <v>92</v>
      </c>
      <c r="C69" s="15">
        <v>0</v>
      </c>
      <c r="D69" s="15">
        <f t="shared" si="0"/>
        <v>0</v>
      </c>
      <c r="E69" s="15">
        <v>0</v>
      </c>
      <c r="F69" s="15">
        <f t="shared" si="1"/>
        <v>0</v>
      </c>
      <c r="G69" s="15">
        <v>0</v>
      </c>
    </row>
    <row r="70" spans="2:7" hidden="1" x14ac:dyDescent="0.2">
      <c r="B70" s="14" t="s">
        <v>93</v>
      </c>
      <c r="C70" s="15">
        <v>0</v>
      </c>
      <c r="D70" s="15">
        <f t="shared" si="0"/>
        <v>0</v>
      </c>
      <c r="E70" s="15">
        <v>0</v>
      </c>
      <c r="F70" s="15">
        <f t="shared" si="1"/>
        <v>0</v>
      </c>
      <c r="G70" s="15"/>
    </row>
    <row r="71" spans="2:7" hidden="1" x14ac:dyDescent="0.2">
      <c r="B71" s="14" t="s">
        <v>94</v>
      </c>
      <c r="C71" s="15">
        <v>0</v>
      </c>
      <c r="D71" s="15">
        <f t="shared" ref="D71:D134" si="2">E71-C71</f>
        <v>0</v>
      </c>
      <c r="E71" s="15">
        <v>0</v>
      </c>
      <c r="F71" s="15">
        <f t="shared" ref="F71:F134" si="3">G71-E71</f>
        <v>0</v>
      </c>
      <c r="G71" s="15"/>
    </row>
    <row r="72" spans="2:7" hidden="1" x14ac:dyDescent="0.2">
      <c r="B72" s="14" t="s">
        <v>95</v>
      </c>
      <c r="C72" s="15">
        <v>0</v>
      </c>
      <c r="D72" s="15">
        <f t="shared" si="2"/>
        <v>0</v>
      </c>
      <c r="E72" s="15">
        <v>0</v>
      </c>
      <c r="F72" s="15">
        <f t="shared" si="3"/>
        <v>0</v>
      </c>
      <c r="G72" s="15"/>
    </row>
    <row r="73" spans="2:7" hidden="1" x14ac:dyDescent="0.2">
      <c r="B73" s="14" t="s">
        <v>96</v>
      </c>
      <c r="C73" s="15">
        <v>0</v>
      </c>
      <c r="D73" s="15">
        <f t="shared" si="2"/>
        <v>0</v>
      </c>
      <c r="E73" s="15">
        <v>0</v>
      </c>
      <c r="F73" s="15">
        <f t="shared" si="3"/>
        <v>0</v>
      </c>
      <c r="G73" s="15"/>
    </row>
    <row r="74" spans="2:7" ht="25.5" hidden="1" x14ac:dyDescent="0.2">
      <c r="B74" s="14" t="s">
        <v>97</v>
      </c>
      <c r="C74" s="15">
        <v>0</v>
      </c>
      <c r="D74" s="15">
        <f t="shared" si="2"/>
        <v>0</v>
      </c>
      <c r="E74" s="15">
        <v>0</v>
      </c>
      <c r="F74" s="15">
        <f t="shared" si="3"/>
        <v>0</v>
      </c>
      <c r="G74" s="15"/>
    </row>
    <row r="75" spans="2:7" hidden="1" x14ac:dyDescent="0.2">
      <c r="B75" s="14" t="s">
        <v>98</v>
      </c>
      <c r="C75" s="15">
        <v>0</v>
      </c>
      <c r="D75" s="15">
        <f t="shared" si="2"/>
        <v>0</v>
      </c>
      <c r="E75" s="15">
        <v>0</v>
      </c>
      <c r="F75" s="15">
        <f t="shared" si="3"/>
        <v>0</v>
      </c>
      <c r="G75" s="15"/>
    </row>
    <row r="76" spans="2:7" hidden="1" x14ac:dyDescent="0.2">
      <c r="B76" s="14" t="s">
        <v>99</v>
      </c>
      <c r="C76" s="15">
        <v>0</v>
      </c>
      <c r="D76" s="15">
        <f t="shared" si="2"/>
        <v>0</v>
      </c>
      <c r="E76" s="15">
        <v>0</v>
      </c>
      <c r="F76" s="15">
        <f t="shared" si="3"/>
        <v>0</v>
      </c>
      <c r="G76" s="15"/>
    </row>
    <row r="77" spans="2:7" hidden="1" x14ac:dyDescent="0.2">
      <c r="B77" s="14" t="s">
        <v>100</v>
      </c>
      <c r="C77" s="15">
        <v>0</v>
      </c>
      <c r="D77" s="15">
        <f t="shared" si="2"/>
        <v>0</v>
      </c>
      <c r="E77" s="15">
        <v>0</v>
      </c>
      <c r="F77" s="15">
        <f t="shared" si="3"/>
        <v>0</v>
      </c>
      <c r="G77" s="15"/>
    </row>
    <row r="78" spans="2:7" ht="38.25" hidden="1" x14ac:dyDescent="0.2">
      <c r="B78" s="14" t="s">
        <v>101</v>
      </c>
      <c r="C78" s="15">
        <v>0</v>
      </c>
      <c r="D78" s="15">
        <f t="shared" si="2"/>
        <v>0</v>
      </c>
      <c r="E78" s="15">
        <v>0</v>
      </c>
      <c r="F78" s="15">
        <f t="shared" si="3"/>
        <v>0</v>
      </c>
      <c r="G78" s="15"/>
    </row>
    <row r="79" spans="2:7" ht="25.5" hidden="1" x14ac:dyDescent="0.2">
      <c r="B79" s="14" t="s">
        <v>102</v>
      </c>
      <c r="C79" s="15">
        <v>0</v>
      </c>
      <c r="D79" s="15">
        <f t="shared" si="2"/>
        <v>0</v>
      </c>
      <c r="E79" s="15">
        <v>0</v>
      </c>
      <c r="F79" s="15">
        <f t="shared" si="3"/>
        <v>0</v>
      </c>
      <c r="G79" s="15"/>
    </row>
    <row r="80" spans="2:7" hidden="1" x14ac:dyDescent="0.2">
      <c r="B80" s="14" t="s">
        <v>103</v>
      </c>
      <c r="C80" s="15">
        <v>0</v>
      </c>
      <c r="D80" s="15">
        <f t="shared" si="2"/>
        <v>0</v>
      </c>
      <c r="E80" s="15">
        <v>0</v>
      </c>
      <c r="F80" s="15">
        <f t="shared" si="3"/>
        <v>0</v>
      </c>
      <c r="G80" s="15"/>
    </row>
    <row r="81" spans="2:7" ht="25.5" hidden="1" x14ac:dyDescent="0.2">
      <c r="B81" s="14" t="s">
        <v>104</v>
      </c>
      <c r="C81" s="15">
        <v>0</v>
      </c>
      <c r="D81" s="15">
        <f t="shared" si="2"/>
        <v>0</v>
      </c>
      <c r="E81" s="15">
        <v>0</v>
      </c>
      <c r="F81" s="15">
        <f t="shared" si="3"/>
        <v>0</v>
      </c>
      <c r="G81" s="15"/>
    </row>
    <row r="82" spans="2:7" hidden="1" x14ac:dyDescent="0.2">
      <c r="B82" s="14" t="s">
        <v>105</v>
      </c>
      <c r="C82" s="15">
        <v>0</v>
      </c>
      <c r="D82" s="15">
        <f t="shared" si="2"/>
        <v>0</v>
      </c>
      <c r="E82" s="15">
        <v>0</v>
      </c>
      <c r="F82" s="15">
        <f t="shared" si="3"/>
        <v>0</v>
      </c>
      <c r="G82" s="15"/>
    </row>
    <row r="83" spans="2:7" ht="25.5" hidden="1" x14ac:dyDescent="0.2">
      <c r="B83" s="14" t="s">
        <v>106</v>
      </c>
      <c r="C83" s="15">
        <v>0</v>
      </c>
      <c r="D83" s="15">
        <f t="shared" si="2"/>
        <v>0</v>
      </c>
      <c r="E83" s="15">
        <v>0</v>
      </c>
      <c r="F83" s="15">
        <f t="shared" si="3"/>
        <v>0</v>
      </c>
      <c r="G83" s="15"/>
    </row>
    <row r="84" spans="2:7" ht="25.5" hidden="1" x14ac:dyDescent="0.2">
      <c r="B84" s="14" t="s">
        <v>107</v>
      </c>
      <c r="C84" s="15">
        <v>0</v>
      </c>
      <c r="D84" s="15">
        <f t="shared" si="2"/>
        <v>0</v>
      </c>
      <c r="E84" s="15">
        <v>0</v>
      </c>
      <c r="F84" s="15">
        <f t="shared" si="3"/>
        <v>0</v>
      </c>
      <c r="G84" s="15"/>
    </row>
    <row r="85" spans="2:7" ht="25.5" hidden="1" x14ac:dyDescent="0.2">
      <c r="B85" s="14" t="s">
        <v>108</v>
      </c>
      <c r="C85" s="15">
        <v>0</v>
      </c>
      <c r="D85" s="15">
        <f t="shared" si="2"/>
        <v>0</v>
      </c>
      <c r="E85" s="15">
        <v>0</v>
      </c>
      <c r="F85" s="15">
        <f t="shared" si="3"/>
        <v>0</v>
      </c>
      <c r="G85" s="15"/>
    </row>
    <row r="86" spans="2:7" ht="25.5" hidden="1" x14ac:dyDescent="0.2">
      <c r="B86" s="14" t="s">
        <v>109</v>
      </c>
      <c r="C86" s="15">
        <v>0</v>
      </c>
      <c r="D86" s="15">
        <f t="shared" si="2"/>
        <v>0</v>
      </c>
      <c r="E86" s="15">
        <v>0</v>
      </c>
      <c r="F86" s="15">
        <f t="shared" si="3"/>
        <v>0</v>
      </c>
      <c r="G86" s="15"/>
    </row>
    <row r="87" spans="2:7" hidden="1" x14ac:dyDescent="0.2">
      <c r="B87" s="14" t="s">
        <v>110</v>
      </c>
      <c r="C87" s="15">
        <v>0</v>
      </c>
      <c r="D87" s="15">
        <f t="shared" si="2"/>
        <v>0</v>
      </c>
      <c r="E87" s="15">
        <v>0</v>
      </c>
      <c r="F87" s="15">
        <f t="shared" si="3"/>
        <v>0</v>
      </c>
      <c r="G87" s="15"/>
    </row>
    <row r="88" spans="2:7" ht="38.25" hidden="1" x14ac:dyDescent="0.2">
      <c r="B88" s="14" t="s">
        <v>111</v>
      </c>
      <c r="C88" s="15">
        <v>0</v>
      </c>
      <c r="D88" s="15">
        <f t="shared" si="2"/>
        <v>0</v>
      </c>
      <c r="E88" s="15">
        <v>0</v>
      </c>
      <c r="F88" s="15">
        <f t="shared" si="3"/>
        <v>0</v>
      </c>
      <c r="G88" s="15"/>
    </row>
    <row r="89" spans="2:7" ht="25.5" hidden="1" x14ac:dyDescent="0.2">
      <c r="B89" s="14" t="s">
        <v>112</v>
      </c>
      <c r="C89" s="15">
        <v>0</v>
      </c>
      <c r="D89" s="15">
        <f t="shared" si="2"/>
        <v>0</v>
      </c>
      <c r="E89" s="15">
        <v>0</v>
      </c>
      <c r="F89" s="15">
        <f t="shared" si="3"/>
        <v>0</v>
      </c>
      <c r="G89" s="15"/>
    </row>
    <row r="90" spans="2:7" ht="76.5" hidden="1" x14ac:dyDescent="0.2">
      <c r="B90" s="14" t="s">
        <v>113</v>
      </c>
      <c r="C90" s="15">
        <v>0</v>
      </c>
      <c r="D90" s="15">
        <f t="shared" si="2"/>
        <v>0</v>
      </c>
      <c r="E90" s="15">
        <v>0</v>
      </c>
      <c r="F90" s="15">
        <f t="shared" si="3"/>
        <v>0</v>
      </c>
      <c r="G90" s="15"/>
    </row>
    <row r="91" spans="2:7" ht="25.5" hidden="1" x14ac:dyDescent="0.2">
      <c r="B91" s="14" t="s">
        <v>114</v>
      </c>
      <c r="C91" s="15">
        <v>0</v>
      </c>
      <c r="D91" s="15">
        <f t="shared" si="2"/>
        <v>0</v>
      </c>
      <c r="E91" s="15">
        <v>0</v>
      </c>
      <c r="F91" s="15">
        <f t="shared" si="3"/>
        <v>0</v>
      </c>
      <c r="G91" s="15"/>
    </row>
    <row r="92" spans="2:7" ht="25.5" hidden="1" x14ac:dyDescent="0.2">
      <c r="B92" s="14" t="s">
        <v>115</v>
      </c>
      <c r="C92" s="15">
        <v>0</v>
      </c>
      <c r="D92" s="15">
        <f t="shared" si="2"/>
        <v>0</v>
      </c>
      <c r="E92" s="15">
        <v>0</v>
      </c>
      <c r="F92" s="15">
        <f t="shared" si="3"/>
        <v>0</v>
      </c>
      <c r="G92" s="15"/>
    </row>
    <row r="93" spans="2:7" hidden="1" x14ac:dyDescent="0.2">
      <c r="B93" s="14" t="s">
        <v>116</v>
      </c>
      <c r="C93" s="15">
        <v>0</v>
      </c>
      <c r="D93" s="15">
        <f t="shared" si="2"/>
        <v>0</v>
      </c>
      <c r="E93" s="15">
        <v>0</v>
      </c>
      <c r="F93" s="15">
        <f t="shared" si="3"/>
        <v>0</v>
      </c>
      <c r="G93" s="15"/>
    </row>
    <row r="94" spans="2:7" hidden="1" x14ac:dyDescent="0.2">
      <c r="B94" s="14" t="s">
        <v>117</v>
      </c>
      <c r="C94" s="15">
        <v>0</v>
      </c>
      <c r="D94" s="15">
        <f t="shared" si="2"/>
        <v>0</v>
      </c>
      <c r="E94" s="15">
        <v>0</v>
      </c>
      <c r="F94" s="15">
        <f t="shared" si="3"/>
        <v>0</v>
      </c>
      <c r="G94" s="15"/>
    </row>
    <row r="95" spans="2:7" ht="25.5" hidden="1" x14ac:dyDescent="0.2">
      <c r="B95" s="14" t="s">
        <v>118</v>
      </c>
      <c r="C95" s="15">
        <v>0</v>
      </c>
      <c r="D95" s="15">
        <f t="shared" si="2"/>
        <v>0</v>
      </c>
      <c r="E95" s="15">
        <v>0</v>
      </c>
      <c r="F95" s="15">
        <f t="shared" si="3"/>
        <v>0</v>
      </c>
      <c r="G95" s="15"/>
    </row>
    <row r="96" spans="2:7" hidden="1" x14ac:dyDescent="0.2">
      <c r="B96" s="14" t="s">
        <v>119</v>
      </c>
      <c r="C96" s="15">
        <v>0</v>
      </c>
      <c r="D96" s="15">
        <f t="shared" si="2"/>
        <v>0</v>
      </c>
      <c r="E96" s="15">
        <v>0</v>
      </c>
      <c r="F96" s="15">
        <f t="shared" si="3"/>
        <v>0</v>
      </c>
      <c r="G96" s="15"/>
    </row>
    <row r="97" spans="2:7" ht="25.5" hidden="1" x14ac:dyDescent="0.2">
      <c r="B97" s="14" t="s">
        <v>120</v>
      </c>
      <c r="C97" s="15">
        <v>0</v>
      </c>
      <c r="D97" s="15">
        <f t="shared" si="2"/>
        <v>0</v>
      </c>
      <c r="E97" s="15">
        <v>0</v>
      </c>
      <c r="F97" s="15">
        <f t="shared" si="3"/>
        <v>0</v>
      </c>
      <c r="G97" s="15"/>
    </row>
    <row r="98" spans="2:7" ht="25.5" hidden="1" x14ac:dyDescent="0.2">
      <c r="B98" s="14" t="s">
        <v>121</v>
      </c>
      <c r="C98" s="15">
        <v>0</v>
      </c>
      <c r="D98" s="15">
        <f t="shared" si="2"/>
        <v>0</v>
      </c>
      <c r="E98" s="15">
        <v>0</v>
      </c>
      <c r="F98" s="15">
        <f t="shared" si="3"/>
        <v>0</v>
      </c>
      <c r="G98" s="15"/>
    </row>
    <row r="99" spans="2:7" ht="25.5" hidden="1" x14ac:dyDescent="0.2">
      <c r="B99" s="14" t="s">
        <v>122</v>
      </c>
      <c r="C99" s="15">
        <v>0</v>
      </c>
      <c r="D99" s="15">
        <f t="shared" si="2"/>
        <v>0</v>
      </c>
      <c r="E99" s="15">
        <v>0</v>
      </c>
      <c r="F99" s="15">
        <f t="shared" si="3"/>
        <v>0</v>
      </c>
      <c r="G99" s="15"/>
    </row>
    <row r="100" spans="2:7" ht="25.5" hidden="1" x14ac:dyDescent="0.2">
      <c r="B100" s="14" t="s">
        <v>123</v>
      </c>
      <c r="C100" s="15">
        <v>0</v>
      </c>
      <c r="D100" s="15">
        <f t="shared" si="2"/>
        <v>0</v>
      </c>
      <c r="E100" s="15">
        <v>0</v>
      </c>
      <c r="F100" s="15">
        <f t="shared" si="3"/>
        <v>0</v>
      </c>
      <c r="G100" s="15"/>
    </row>
    <row r="101" spans="2:7" hidden="1" x14ac:dyDescent="0.2">
      <c r="B101" s="14" t="s">
        <v>124</v>
      </c>
      <c r="C101" s="15">
        <v>0</v>
      </c>
      <c r="D101" s="15">
        <f t="shared" si="2"/>
        <v>0</v>
      </c>
      <c r="E101" s="15">
        <v>0</v>
      </c>
      <c r="F101" s="15">
        <f t="shared" si="3"/>
        <v>0</v>
      </c>
      <c r="G101" s="15"/>
    </row>
    <row r="102" spans="2:7" ht="25.5" hidden="1" x14ac:dyDescent="0.2">
      <c r="B102" s="14" t="s">
        <v>125</v>
      </c>
      <c r="C102" s="15">
        <v>0</v>
      </c>
      <c r="D102" s="15">
        <f t="shared" si="2"/>
        <v>0</v>
      </c>
      <c r="E102" s="15">
        <v>0</v>
      </c>
      <c r="F102" s="15">
        <f t="shared" si="3"/>
        <v>0</v>
      </c>
      <c r="G102" s="15"/>
    </row>
    <row r="103" spans="2:7" ht="25.5" hidden="1" x14ac:dyDescent="0.2">
      <c r="B103" s="14" t="s">
        <v>126</v>
      </c>
      <c r="C103" s="15">
        <v>0</v>
      </c>
      <c r="D103" s="15">
        <f t="shared" si="2"/>
        <v>0</v>
      </c>
      <c r="E103" s="15">
        <v>0</v>
      </c>
      <c r="F103" s="15">
        <f t="shared" si="3"/>
        <v>0</v>
      </c>
      <c r="G103" s="15"/>
    </row>
    <row r="104" spans="2:7" ht="25.5" hidden="1" x14ac:dyDescent="0.2">
      <c r="B104" s="14" t="s">
        <v>127</v>
      </c>
      <c r="C104" s="15">
        <v>0</v>
      </c>
      <c r="D104" s="15">
        <f t="shared" si="2"/>
        <v>0</v>
      </c>
      <c r="E104" s="15">
        <v>0</v>
      </c>
      <c r="F104" s="15">
        <f t="shared" si="3"/>
        <v>0</v>
      </c>
      <c r="G104" s="15"/>
    </row>
    <row r="105" spans="2:7" hidden="1" x14ac:dyDescent="0.2">
      <c r="B105" s="14" t="s">
        <v>128</v>
      </c>
      <c r="C105" s="15">
        <v>0</v>
      </c>
      <c r="D105" s="15">
        <f t="shared" si="2"/>
        <v>0</v>
      </c>
      <c r="E105" s="15">
        <v>0</v>
      </c>
      <c r="F105" s="15">
        <f t="shared" si="3"/>
        <v>0</v>
      </c>
      <c r="G105" s="15"/>
    </row>
    <row r="106" spans="2:7" ht="25.5" hidden="1" x14ac:dyDescent="0.2">
      <c r="B106" s="14" t="s">
        <v>129</v>
      </c>
      <c r="C106" s="15">
        <v>0</v>
      </c>
      <c r="D106" s="15">
        <f t="shared" si="2"/>
        <v>0</v>
      </c>
      <c r="E106" s="15">
        <v>0</v>
      </c>
      <c r="F106" s="15">
        <f t="shared" si="3"/>
        <v>0</v>
      </c>
      <c r="G106" s="15"/>
    </row>
    <row r="107" spans="2:7" ht="25.5" x14ac:dyDescent="0.2">
      <c r="B107" s="14" t="s">
        <v>130</v>
      </c>
      <c r="C107" s="15">
        <v>3150000</v>
      </c>
      <c r="D107" s="15">
        <f t="shared" si="2"/>
        <v>0</v>
      </c>
      <c r="E107" s="15">
        <v>3150000</v>
      </c>
      <c r="F107" s="15">
        <f t="shared" si="3"/>
        <v>2450000</v>
      </c>
      <c r="G107" s="15">
        <v>5600000</v>
      </c>
    </row>
    <row r="108" spans="2:7" hidden="1" x14ac:dyDescent="0.2">
      <c r="B108" s="14" t="s">
        <v>131</v>
      </c>
      <c r="C108" s="15">
        <v>0</v>
      </c>
      <c r="D108" s="15">
        <f t="shared" si="2"/>
        <v>0</v>
      </c>
      <c r="E108" s="15">
        <v>0</v>
      </c>
      <c r="F108" s="15">
        <f t="shared" si="3"/>
        <v>0</v>
      </c>
      <c r="G108" s="15"/>
    </row>
    <row r="109" spans="2:7" ht="25.5" hidden="1" x14ac:dyDescent="0.2">
      <c r="B109" s="14" t="s">
        <v>132</v>
      </c>
      <c r="C109" s="15">
        <v>0</v>
      </c>
      <c r="D109" s="15">
        <f t="shared" si="2"/>
        <v>0</v>
      </c>
      <c r="E109" s="15">
        <v>0</v>
      </c>
      <c r="F109" s="15">
        <f t="shared" si="3"/>
        <v>0</v>
      </c>
      <c r="G109" s="15"/>
    </row>
    <row r="110" spans="2:7" ht="25.5" hidden="1" x14ac:dyDescent="0.2">
      <c r="B110" s="14" t="s">
        <v>133</v>
      </c>
      <c r="C110" s="15">
        <v>0</v>
      </c>
      <c r="D110" s="15">
        <f t="shared" si="2"/>
        <v>0</v>
      </c>
      <c r="E110" s="15">
        <v>0</v>
      </c>
      <c r="F110" s="15">
        <f t="shared" si="3"/>
        <v>0</v>
      </c>
      <c r="G110" s="15"/>
    </row>
    <row r="111" spans="2:7" hidden="1" x14ac:dyDescent="0.2">
      <c r="B111" s="14" t="s">
        <v>134</v>
      </c>
      <c r="C111" s="15">
        <v>0</v>
      </c>
      <c r="D111" s="15">
        <f t="shared" si="2"/>
        <v>0</v>
      </c>
      <c r="E111" s="15">
        <v>0</v>
      </c>
      <c r="F111" s="15">
        <f t="shared" si="3"/>
        <v>0</v>
      </c>
      <c r="G111" s="15"/>
    </row>
    <row r="112" spans="2:7" hidden="1" x14ac:dyDescent="0.2">
      <c r="B112" s="14" t="s">
        <v>135</v>
      </c>
      <c r="C112" s="15">
        <v>0</v>
      </c>
      <c r="D112" s="15">
        <f t="shared" si="2"/>
        <v>0</v>
      </c>
      <c r="E112" s="15">
        <v>0</v>
      </c>
      <c r="F112" s="15">
        <f t="shared" si="3"/>
        <v>0</v>
      </c>
      <c r="G112" s="15"/>
    </row>
    <row r="113" spans="2:7" ht="38.25" hidden="1" x14ac:dyDescent="0.2">
      <c r="B113" s="14" t="s">
        <v>136</v>
      </c>
      <c r="C113" s="15">
        <v>0</v>
      </c>
      <c r="D113" s="15">
        <f t="shared" si="2"/>
        <v>0</v>
      </c>
      <c r="E113" s="15">
        <v>0</v>
      </c>
      <c r="F113" s="15">
        <f t="shared" si="3"/>
        <v>0</v>
      </c>
      <c r="G113" s="15"/>
    </row>
    <row r="114" spans="2:7" ht="25.5" hidden="1" x14ac:dyDescent="0.2">
      <c r="B114" s="14" t="s">
        <v>137</v>
      </c>
      <c r="C114" s="15">
        <v>0</v>
      </c>
      <c r="D114" s="15">
        <f t="shared" si="2"/>
        <v>0</v>
      </c>
      <c r="E114" s="15">
        <v>0</v>
      </c>
      <c r="F114" s="15">
        <f t="shared" si="3"/>
        <v>0</v>
      </c>
      <c r="G114" s="15"/>
    </row>
    <row r="115" spans="2:7" ht="38.25" hidden="1" x14ac:dyDescent="0.2">
      <c r="B115" s="14" t="s">
        <v>138</v>
      </c>
      <c r="C115" s="15">
        <v>0</v>
      </c>
      <c r="D115" s="15">
        <f t="shared" si="2"/>
        <v>0</v>
      </c>
      <c r="E115" s="15">
        <v>0</v>
      </c>
      <c r="F115" s="15">
        <f t="shared" si="3"/>
        <v>0</v>
      </c>
      <c r="G115" s="15"/>
    </row>
    <row r="116" spans="2:7" ht="25.5" hidden="1" x14ac:dyDescent="0.2">
      <c r="B116" s="14" t="s">
        <v>139</v>
      </c>
      <c r="C116" s="15">
        <v>0</v>
      </c>
      <c r="D116" s="15">
        <f t="shared" si="2"/>
        <v>0</v>
      </c>
      <c r="E116" s="15">
        <v>0</v>
      </c>
      <c r="F116" s="15">
        <f t="shared" si="3"/>
        <v>0</v>
      </c>
      <c r="G116" s="15"/>
    </row>
    <row r="117" spans="2:7" ht="38.25" hidden="1" x14ac:dyDescent="0.2">
      <c r="B117" s="14" t="s">
        <v>140</v>
      </c>
      <c r="C117" s="15">
        <v>0</v>
      </c>
      <c r="D117" s="15">
        <f t="shared" si="2"/>
        <v>0</v>
      </c>
      <c r="E117" s="15">
        <v>0</v>
      </c>
      <c r="F117" s="15">
        <f t="shared" si="3"/>
        <v>0</v>
      </c>
      <c r="G117" s="15"/>
    </row>
    <row r="118" spans="2:7" hidden="1" x14ac:dyDescent="0.2">
      <c r="B118" s="14" t="s">
        <v>141</v>
      </c>
      <c r="C118" s="15">
        <v>0</v>
      </c>
      <c r="D118" s="15">
        <f t="shared" si="2"/>
        <v>0</v>
      </c>
      <c r="E118" s="15">
        <v>0</v>
      </c>
      <c r="F118" s="15">
        <f t="shared" si="3"/>
        <v>0</v>
      </c>
      <c r="G118" s="15"/>
    </row>
    <row r="119" spans="2:7" ht="25.5" hidden="1" x14ac:dyDescent="0.2">
      <c r="B119" s="14" t="s">
        <v>142</v>
      </c>
      <c r="C119" s="15">
        <v>0</v>
      </c>
      <c r="D119" s="15">
        <f t="shared" si="2"/>
        <v>0</v>
      </c>
      <c r="E119" s="15">
        <v>0</v>
      </c>
      <c r="F119" s="15">
        <f t="shared" si="3"/>
        <v>0</v>
      </c>
      <c r="G119" s="15"/>
    </row>
    <row r="120" spans="2:7" hidden="1" x14ac:dyDescent="0.2">
      <c r="B120" s="14" t="s">
        <v>143</v>
      </c>
      <c r="C120" s="15">
        <v>0</v>
      </c>
      <c r="D120" s="15">
        <f t="shared" si="2"/>
        <v>0</v>
      </c>
      <c r="E120" s="15">
        <v>0</v>
      </c>
      <c r="F120" s="15">
        <f t="shared" si="3"/>
        <v>0</v>
      </c>
      <c r="G120" s="15"/>
    </row>
    <row r="121" spans="2:7" ht="25.5" hidden="1" x14ac:dyDescent="0.2">
      <c r="B121" s="14" t="s">
        <v>144</v>
      </c>
      <c r="C121" s="15">
        <v>0</v>
      </c>
      <c r="D121" s="15">
        <f t="shared" si="2"/>
        <v>0</v>
      </c>
      <c r="E121" s="15">
        <v>0</v>
      </c>
      <c r="F121" s="15">
        <f t="shared" si="3"/>
        <v>0</v>
      </c>
      <c r="G121" s="15"/>
    </row>
    <row r="122" spans="2:7" ht="25.5" hidden="1" x14ac:dyDescent="0.2">
      <c r="B122" s="14" t="s">
        <v>145</v>
      </c>
      <c r="C122" s="15">
        <v>0</v>
      </c>
      <c r="D122" s="15">
        <f t="shared" si="2"/>
        <v>0</v>
      </c>
      <c r="E122" s="15">
        <v>0</v>
      </c>
      <c r="F122" s="15">
        <f t="shared" si="3"/>
        <v>0</v>
      </c>
      <c r="G122" s="15"/>
    </row>
    <row r="123" spans="2:7" hidden="1" x14ac:dyDescent="0.2">
      <c r="B123" s="14" t="s">
        <v>146</v>
      </c>
      <c r="C123" s="15">
        <v>0</v>
      </c>
      <c r="D123" s="15">
        <f t="shared" si="2"/>
        <v>0</v>
      </c>
      <c r="E123" s="15">
        <v>0</v>
      </c>
      <c r="F123" s="15">
        <f t="shared" si="3"/>
        <v>0</v>
      </c>
      <c r="G123" s="15"/>
    </row>
    <row r="124" spans="2:7" hidden="1" x14ac:dyDescent="0.2">
      <c r="B124" s="14" t="s">
        <v>147</v>
      </c>
      <c r="C124" s="15">
        <v>0</v>
      </c>
      <c r="D124" s="15">
        <f t="shared" si="2"/>
        <v>0</v>
      </c>
      <c r="E124" s="15">
        <v>0</v>
      </c>
      <c r="F124" s="15">
        <f t="shared" si="3"/>
        <v>0</v>
      </c>
      <c r="G124" s="15"/>
    </row>
    <row r="125" spans="2:7" ht="38.25" hidden="1" x14ac:dyDescent="0.2">
      <c r="B125" s="14" t="s">
        <v>148</v>
      </c>
      <c r="C125" s="15">
        <v>0</v>
      </c>
      <c r="D125" s="15">
        <f t="shared" si="2"/>
        <v>0</v>
      </c>
      <c r="E125" s="15">
        <v>0</v>
      </c>
      <c r="F125" s="15">
        <f t="shared" si="3"/>
        <v>0</v>
      </c>
      <c r="G125" s="15"/>
    </row>
    <row r="126" spans="2:7" ht="38.25" hidden="1" x14ac:dyDescent="0.2">
      <c r="B126" s="14" t="s">
        <v>149</v>
      </c>
      <c r="C126" s="15">
        <v>0</v>
      </c>
      <c r="D126" s="15">
        <f t="shared" si="2"/>
        <v>0</v>
      </c>
      <c r="E126" s="15">
        <v>0</v>
      </c>
      <c r="F126" s="15">
        <f t="shared" si="3"/>
        <v>0</v>
      </c>
      <c r="G126" s="15"/>
    </row>
    <row r="127" spans="2:7" s="66" customFormat="1" ht="25.5" x14ac:dyDescent="0.2">
      <c r="B127" s="16" t="s">
        <v>150</v>
      </c>
      <c r="C127" s="17">
        <v>3150000</v>
      </c>
      <c r="D127" s="17">
        <f t="shared" si="2"/>
        <v>0</v>
      </c>
      <c r="E127" s="17">
        <v>3150000</v>
      </c>
      <c r="F127" s="17">
        <f t="shared" si="3"/>
        <v>2450000</v>
      </c>
      <c r="G127" s="17">
        <v>5600000</v>
      </c>
    </row>
    <row r="128" spans="2:7" hidden="1" x14ac:dyDescent="0.2">
      <c r="B128" s="14" t="s">
        <v>151</v>
      </c>
      <c r="C128" s="15">
        <v>0</v>
      </c>
      <c r="D128" s="15">
        <f t="shared" si="2"/>
        <v>0</v>
      </c>
      <c r="E128" s="15">
        <v>0</v>
      </c>
      <c r="F128" s="15">
        <f t="shared" si="3"/>
        <v>0</v>
      </c>
      <c r="G128" s="15"/>
    </row>
    <row r="129" spans="2:7" hidden="1" x14ac:dyDescent="0.2">
      <c r="B129" s="14" t="s">
        <v>152</v>
      </c>
      <c r="C129" s="15">
        <v>0</v>
      </c>
      <c r="D129" s="15">
        <f t="shared" si="2"/>
        <v>0</v>
      </c>
      <c r="E129" s="15">
        <v>0</v>
      </c>
      <c r="F129" s="15">
        <f t="shared" si="3"/>
        <v>0</v>
      </c>
      <c r="G129" s="15"/>
    </row>
    <row r="130" spans="2:7" ht="25.5" x14ac:dyDescent="0.2">
      <c r="B130" s="14" t="s">
        <v>153</v>
      </c>
      <c r="C130" s="15">
        <v>0</v>
      </c>
      <c r="D130" s="15">
        <f t="shared" si="2"/>
        <v>945000</v>
      </c>
      <c r="E130" s="15">
        <v>945000</v>
      </c>
      <c r="F130" s="15">
        <f t="shared" si="3"/>
        <v>0</v>
      </c>
      <c r="G130" s="15">
        <v>945000</v>
      </c>
    </row>
    <row r="131" spans="2:7" ht="25.5" x14ac:dyDescent="0.2">
      <c r="B131" s="14" t="s">
        <v>154</v>
      </c>
      <c r="C131" s="15">
        <v>0</v>
      </c>
      <c r="D131" s="15">
        <f t="shared" si="2"/>
        <v>0</v>
      </c>
      <c r="E131" s="15">
        <v>0</v>
      </c>
      <c r="F131" s="15">
        <f t="shared" si="3"/>
        <v>0</v>
      </c>
      <c r="G131" s="15">
        <v>0</v>
      </c>
    </row>
    <row r="132" spans="2:7" x14ac:dyDescent="0.2">
      <c r="B132" s="14" t="s">
        <v>155</v>
      </c>
      <c r="C132" s="15">
        <v>200000</v>
      </c>
      <c r="D132" s="15">
        <f t="shared" si="2"/>
        <v>-188000</v>
      </c>
      <c r="E132" s="15">
        <v>12000</v>
      </c>
      <c r="F132" s="15">
        <f t="shared" si="3"/>
        <v>0</v>
      </c>
      <c r="G132" s="15">
        <v>12000</v>
      </c>
    </row>
    <row r="133" spans="2:7" x14ac:dyDescent="0.2">
      <c r="B133" s="14" t="s">
        <v>156</v>
      </c>
      <c r="C133" s="15">
        <v>200000</v>
      </c>
      <c r="D133" s="15">
        <f t="shared" si="2"/>
        <v>757000</v>
      </c>
      <c r="E133" s="15">
        <v>957000</v>
      </c>
      <c r="F133" s="15">
        <f t="shared" si="3"/>
        <v>0</v>
      </c>
      <c r="G133" s="15">
        <v>957000</v>
      </c>
    </row>
    <row r="134" spans="2:7" ht="25.5" x14ac:dyDescent="0.2">
      <c r="B134" s="14" t="s">
        <v>157</v>
      </c>
      <c r="C134" s="15">
        <v>0</v>
      </c>
      <c r="D134" s="15">
        <f t="shared" si="2"/>
        <v>0</v>
      </c>
      <c r="E134" s="15">
        <v>0</v>
      </c>
      <c r="F134" s="15">
        <f t="shared" si="3"/>
        <v>0</v>
      </c>
      <c r="G134" s="15">
        <v>0</v>
      </c>
    </row>
    <row r="135" spans="2:7" ht="38.25" x14ac:dyDescent="0.2">
      <c r="B135" s="14" t="s">
        <v>876</v>
      </c>
      <c r="C135" s="15">
        <v>0</v>
      </c>
      <c r="D135" s="15">
        <f t="shared" ref="D135:D198" si="4">E135-C135</f>
        <v>0</v>
      </c>
      <c r="E135" s="15">
        <v>0</v>
      </c>
      <c r="F135" s="15">
        <f t="shared" ref="F135:F198" si="5">G135-E135</f>
        <v>0</v>
      </c>
      <c r="G135" s="15">
        <v>0</v>
      </c>
    </row>
    <row r="136" spans="2:7" hidden="1" x14ac:dyDescent="0.2">
      <c r="B136" s="14" t="s">
        <v>158</v>
      </c>
      <c r="C136" s="15">
        <v>0</v>
      </c>
      <c r="D136" s="15">
        <f t="shared" si="4"/>
        <v>0</v>
      </c>
      <c r="E136" s="15">
        <v>0</v>
      </c>
      <c r="F136" s="15">
        <f t="shared" si="5"/>
        <v>0</v>
      </c>
      <c r="G136" s="15"/>
    </row>
    <row r="137" spans="2:7" hidden="1" x14ac:dyDescent="0.2">
      <c r="B137" s="14" t="s">
        <v>159</v>
      </c>
      <c r="C137" s="15">
        <v>0</v>
      </c>
      <c r="D137" s="15">
        <f t="shared" si="4"/>
        <v>0</v>
      </c>
      <c r="E137" s="15">
        <v>0</v>
      </c>
      <c r="F137" s="15">
        <f t="shared" si="5"/>
        <v>0</v>
      </c>
      <c r="G137" s="15"/>
    </row>
    <row r="138" spans="2:7" ht="38.25" hidden="1" x14ac:dyDescent="0.2">
      <c r="B138" s="14" t="s">
        <v>160</v>
      </c>
      <c r="C138" s="15">
        <v>0</v>
      </c>
      <c r="D138" s="15">
        <f t="shared" si="4"/>
        <v>0</v>
      </c>
      <c r="E138" s="15">
        <v>0</v>
      </c>
      <c r="F138" s="15">
        <f t="shared" si="5"/>
        <v>0</v>
      </c>
      <c r="G138" s="15"/>
    </row>
    <row r="139" spans="2:7" ht="25.5" hidden="1" x14ac:dyDescent="0.2">
      <c r="B139" s="14" t="s">
        <v>161</v>
      </c>
      <c r="C139" s="15">
        <v>0</v>
      </c>
      <c r="D139" s="15">
        <f t="shared" si="4"/>
        <v>0</v>
      </c>
      <c r="E139" s="15">
        <v>0</v>
      </c>
      <c r="F139" s="15">
        <f t="shared" si="5"/>
        <v>0</v>
      </c>
      <c r="G139" s="15"/>
    </row>
    <row r="140" spans="2:7" ht="25.5" hidden="1" x14ac:dyDescent="0.2">
      <c r="B140" s="14" t="s">
        <v>162</v>
      </c>
      <c r="C140" s="15">
        <v>0</v>
      </c>
      <c r="D140" s="15">
        <f t="shared" si="4"/>
        <v>0</v>
      </c>
      <c r="E140" s="15">
        <v>0</v>
      </c>
      <c r="F140" s="15">
        <f t="shared" si="5"/>
        <v>0</v>
      </c>
      <c r="G140" s="15"/>
    </row>
    <row r="141" spans="2:7" hidden="1" x14ac:dyDescent="0.2">
      <c r="B141" s="14" t="s">
        <v>163</v>
      </c>
      <c r="C141" s="15">
        <v>0</v>
      </c>
      <c r="D141" s="15">
        <f t="shared" si="4"/>
        <v>0</v>
      </c>
      <c r="E141" s="15">
        <v>0</v>
      </c>
      <c r="F141" s="15">
        <f t="shared" si="5"/>
        <v>0</v>
      </c>
      <c r="G141" s="15"/>
    </row>
    <row r="142" spans="2:7" ht="25.5" hidden="1" x14ac:dyDescent="0.2">
      <c r="B142" s="14" t="s">
        <v>164</v>
      </c>
      <c r="C142" s="15">
        <v>0</v>
      </c>
      <c r="D142" s="15">
        <f t="shared" si="4"/>
        <v>0</v>
      </c>
      <c r="E142" s="15">
        <v>0</v>
      </c>
      <c r="F142" s="15">
        <f t="shared" si="5"/>
        <v>0</v>
      </c>
      <c r="G142" s="15"/>
    </row>
    <row r="143" spans="2:7" hidden="1" x14ac:dyDescent="0.2">
      <c r="B143" s="14" t="s">
        <v>165</v>
      </c>
      <c r="C143" s="15">
        <v>0</v>
      </c>
      <c r="D143" s="15">
        <f t="shared" si="4"/>
        <v>0</v>
      </c>
      <c r="E143" s="15">
        <v>0</v>
      </c>
      <c r="F143" s="15">
        <f t="shared" si="5"/>
        <v>0</v>
      </c>
      <c r="G143" s="15"/>
    </row>
    <row r="144" spans="2:7" ht="25.5" hidden="1" x14ac:dyDescent="0.2">
      <c r="B144" s="14" t="s">
        <v>166</v>
      </c>
      <c r="C144" s="15">
        <v>0</v>
      </c>
      <c r="D144" s="15">
        <f t="shared" si="4"/>
        <v>0</v>
      </c>
      <c r="E144" s="15">
        <v>0</v>
      </c>
      <c r="F144" s="15">
        <f t="shared" si="5"/>
        <v>0</v>
      </c>
      <c r="G144" s="15"/>
    </row>
    <row r="145" spans="2:7" ht="25.5" hidden="1" x14ac:dyDescent="0.2">
      <c r="B145" s="14" t="s">
        <v>167</v>
      </c>
      <c r="C145" s="15">
        <v>0</v>
      </c>
      <c r="D145" s="15">
        <f t="shared" si="4"/>
        <v>0</v>
      </c>
      <c r="E145" s="15">
        <v>0</v>
      </c>
      <c r="F145" s="15">
        <f t="shared" si="5"/>
        <v>0</v>
      </c>
      <c r="G145" s="15"/>
    </row>
    <row r="146" spans="2:7" ht="38.25" hidden="1" x14ac:dyDescent="0.2">
      <c r="B146" s="14" t="s">
        <v>168</v>
      </c>
      <c r="C146" s="15">
        <v>0</v>
      </c>
      <c r="D146" s="15">
        <f t="shared" si="4"/>
        <v>0</v>
      </c>
      <c r="E146" s="15">
        <v>0</v>
      </c>
      <c r="F146" s="15">
        <f t="shared" si="5"/>
        <v>0</v>
      </c>
      <c r="G146" s="15"/>
    </row>
    <row r="147" spans="2:7" hidden="1" x14ac:dyDescent="0.2">
      <c r="B147" s="14" t="s">
        <v>169</v>
      </c>
      <c r="C147" s="15">
        <v>0</v>
      </c>
      <c r="D147" s="15">
        <f t="shared" si="4"/>
        <v>0</v>
      </c>
      <c r="E147" s="15">
        <v>0</v>
      </c>
      <c r="F147" s="15">
        <f t="shared" si="5"/>
        <v>0</v>
      </c>
      <c r="G147" s="15"/>
    </row>
    <row r="148" spans="2:7" hidden="1" x14ac:dyDescent="0.2">
      <c r="B148" s="14" t="s">
        <v>170</v>
      </c>
      <c r="C148" s="15">
        <v>0</v>
      </c>
      <c r="D148" s="15">
        <f t="shared" si="4"/>
        <v>0</v>
      </c>
      <c r="E148" s="15">
        <v>0</v>
      </c>
      <c r="F148" s="15">
        <f t="shared" si="5"/>
        <v>0</v>
      </c>
      <c r="G148" s="15"/>
    </row>
    <row r="149" spans="2:7" ht="38.25" hidden="1" x14ac:dyDescent="0.2">
      <c r="B149" s="14" t="s">
        <v>171</v>
      </c>
      <c r="C149" s="15">
        <v>0</v>
      </c>
      <c r="D149" s="15">
        <f t="shared" si="4"/>
        <v>0</v>
      </c>
      <c r="E149" s="15">
        <v>0</v>
      </c>
      <c r="F149" s="15">
        <f t="shared" si="5"/>
        <v>0</v>
      </c>
      <c r="G149" s="15"/>
    </row>
    <row r="150" spans="2:7" ht="25.5" hidden="1" x14ac:dyDescent="0.2">
      <c r="B150" s="14" t="s">
        <v>172</v>
      </c>
      <c r="C150" s="15">
        <v>0</v>
      </c>
      <c r="D150" s="15">
        <f t="shared" si="4"/>
        <v>0</v>
      </c>
      <c r="E150" s="15">
        <v>0</v>
      </c>
      <c r="F150" s="15">
        <f t="shared" si="5"/>
        <v>0</v>
      </c>
      <c r="G150" s="15"/>
    </row>
    <row r="151" spans="2:7" ht="25.5" hidden="1" x14ac:dyDescent="0.2">
      <c r="B151" s="14" t="s">
        <v>173</v>
      </c>
      <c r="C151" s="15">
        <v>0</v>
      </c>
      <c r="D151" s="15">
        <f t="shared" si="4"/>
        <v>0</v>
      </c>
      <c r="E151" s="15">
        <v>0</v>
      </c>
      <c r="F151" s="15">
        <f t="shared" si="5"/>
        <v>0</v>
      </c>
      <c r="G151" s="15"/>
    </row>
    <row r="152" spans="2:7" hidden="1" x14ac:dyDescent="0.2">
      <c r="B152" s="14" t="s">
        <v>174</v>
      </c>
      <c r="C152" s="15">
        <v>0</v>
      </c>
      <c r="D152" s="15">
        <f t="shared" si="4"/>
        <v>0</v>
      </c>
      <c r="E152" s="15">
        <v>0</v>
      </c>
      <c r="F152" s="15">
        <f t="shared" si="5"/>
        <v>0</v>
      </c>
      <c r="G152" s="15"/>
    </row>
    <row r="153" spans="2:7" ht="25.5" hidden="1" x14ac:dyDescent="0.2">
      <c r="B153" s="14" t="s">
        <v>175</v>
      </c>
      <c r="C153" s="15">
        <v>0</v>
      </c>
      <c r="D153" s="15">
        <f t="shared" si="4"/>
        <v>0</v>
      </c>
      <c r="E153" s="15">
        <v>0</v>
      </c>
      <c r="F153" s="15">
        <f t="shared" si="5"/>
        <v>0</v>
      </c>
      <c r="G153" s="15"/>
    </row>
    <row r="154" spans="2:7" hidden="1" x14ac:dyDescent="0.2">
      <c r="B154" s="14" t="s">
        <v>176</v>
      </c>
      <c r="C154" s="15">
        <v>0</v>
      </c>
      <c r="D154" s="15">
        <f t="shared" si="4"/>
        <v>0</v>
      </c>
      <c r="E154" s="15">
        <v>0</v>
      </c>
      <c r="F154" s="15">
        <f t="shared" si="5"/>
        <v>0</v>
      </c>
      <c r="G154" s="15"/>
    </row>
    <row r="155" spans="2:7" ht="25.5" hidden="1" x14ac:dyDescent="0.2">
      <c r="B155" s="14" t="s">
        <v>177</v>
      </c>
      <c r="C155" s="15">
        <v>0</v>
      </c>
      <c r="D155" s="15">
        <f t="shared" si="4"/>
        <v>0</v>
      </c>
      <c r="E155" s="15">
        <v>0</v>
      </c>
      <c r="F155" s="15">
        <f t="shared" si="5"/>
        <v>0</v>
      </c>
      <c r="G155" s="15"/>
    </row>
    <row r="156" spans="2:7" ht="25.5" hidden="1" x14ac:dyDescent="0.2">
      <c r="B156" s="14" t="s">
        <v>178</v>
      </c>
      <c r="C156" s="15">
        <v>0</v>
      </c>
      <c r="D156" s="15">
        <f t="shared" si="4"/>
        <v>0</v>
      </c>
      <c r="E156" s="15">
        <v>0</v>
      </c>
      <c r="F156" s="15">
        <f t="shared" si="5"/>
        <v>0</v>
      </c>
      <c r="G156" s="15"/>
    </row>
    <row r="157" spans="2:7" ht="25.5" x14ac:dyDescent="0.2">
      <c r="B157" s="14" t="s">
        <v>179</v>
      </c>
      <c r="C157" s="15">
        <v>62000000</v>
      </c>
      <c r="D157" s="15">
        <f t="shared" si="4"/>
        <v>0</v>
      </c>
      <c r="E157" s="15">
        <v>62000000</v>
      </c>
      <c r="F157" s="15">
        <f t="shared" si="5"/>
        <v>1700000</v>
      </c>
      <c r="G157" s="15">
        <v>63700000</v>
      </c>
    </row>
    <row r="158" spans="2:7" hidden="1" x14ac:dyDescent="0.2">
      <c r="B158" s="14" t="s">
        <v>180</v>
      </c>
      <c r="C158" s="15">
        <v>0</v>
      </c>
      <c r="D158" s="15">
        <f t="shared" si="4"/>
        <v>0</v>
      </c>
      <c r="E158" s="15">
        <v>0</v>
      </c>
      <c r="F158" s="15">
        <f t="shared" si="5"/>
        <v>0</v>
      </c>
      <c r="G158" s="15"/>
    </row>
    <row r="159" spans="2:7" hidden="1" x14ac:dyDescent="0.2">
      <c r="B159" s="14" t="s">
        <v>181</v>
      </c>
      <c r="C159" s="15">
        <v>0</v>
      </c>
      <c r="D159" s="15">
        <f t="shared" si="4"/>
        <v>0</v>
      </c>
      <c r="E159" s="15">
        <v>0</v>
      </c>
      <c r="F159" s="15">
        <f t="shared" si="5"/>
        <v>0</v>
      </c>
      <c r="G159" s="15"/>
    </row>
    <row r="160" spans="2:7" ht="38.25" hidden="1" x14ac:dyDescent="0.2">
      <c r="B160" s="14" t="s">
        <v>182</v>
      </c>
      <c r="C160" s="15">
        <v>0</v>
      </c>
      <c r="D160" s="15">
        <f t="shared" si="4"/>
        <v>0</v>
      </c>
      <c r="E160" s="15">
        <v>0</v>
      </c>
      <c r="F160" s="15">
        <f t="shared" si="5"/>
        <v>0</v>
      </c>
      <c r="G160" s="15"/>
    </row>
    <row r="161" spans="2:7" ht="25.5" hidden="1" x14ac:dyDescent="0.2">
      <c r="B161" s="14" t="s">
        <v>183</v>
      </c>
      <c r="C161" s="15">
        <v>0</v>
      </c>
      <c r="D161" s="15">
        <f t="shared" si="4"/>
        <v>0</v>
      </c>
      <c r="E161" s="15">
        <v>0</v>
      </c>
      <c r="F161" s="15">
        <f t="shared" si="5"/>
        <v>0</v>
      </c>
      <c r="G161" s="15"/>
    </row>
    <row r="162" spans="2:7" ht="25.5" hidden="1" x14ac:dyDescent="0.2">
      <c r="B162" s="14" t="s">
        <v>184</v>
      </c>
      <c r="C162" s="15">
        <v>0</v>
      </c>
      <c r="D162" s="15">
        <f t="shared" si="4"/>
        <v>0</v>
      </c>
      <c r="E162" s="15">
        <v>0</v>
      </c>
      <c r="F162" s="15">
        <f t="shared" si="5"/>
        <v>0</v>
      </c>
      <c r="G162" s="15"/>
    </row>
    <row r="163" spans="2:7" hidden="1" x14ac:dyDescent="0.2">
      <c r="B163" s="14" t="s">
        <v>185</v>
      </c>
      <c r="C163" s="15">
        <v>0</v>
      </c>
      <c r="D163" s="15">
        <f t="shared" si="4"/>
        <v>0</v>
      </c>
      <c r="E163" s="15">
        <v>0</v>
      </c>
      <c r="F163" s="15">
        <f t="shared" si="5"/>
        <v>0</v>
      </c>
      <c r="G163" s="15"/>
    </row>
    <row r="164" spans="2:7" ht="25.5" hidden="1" x14ac:dyDescent="0.2">
      <c r="B164" s="14" t="s">
        <v>186</v>
      </c>
      <c r="C164" s="15">
        <v>0</v>
      </c>
      <c r="D164" s="15">
        <f t="shared" si="4"/>
        <v>0</v>
      </c>
      <c r="E164" s="15">
        <v>0</v>
      </c>
      <c r="F164" s="15">
        <f t="shared" si="5"/>
        <v>0</v>
      </c>
      <c r="G164" s="15"/>
    </row>
    <row r="165" spans="2:7" hidden="1" x14ac:dyDescent="0.2">
      <c r="B165" s="14" t="s">
        <v>187</v>
      </c>
      <c r="C165" s="15">
        <v>0</v>
      </c>
      <c r="D165" s="15">
        <f t="shared" si="4"/>
        <v>0</v>
      </c>
      <c r="E165" s="15">
        <v>0</v>
      </c>
      <c r="F165" s="15">
        <f t="shared" si="5"/>
        <v>0</v>
      </c>
      <c r="G165" s="15"/>
    </row>
    <row r="166" spans="2:7" ht="25.5" hidden="1" x14ac:dyDescent="0.2">
      <c r="B166" s="14" t="s">
        <v>188</v>
      </c>
      <c r="C166" s="15">
        <v>0</v>
      </c>
      <c r="D166" s="15">
        <f t="shared" si="4"/>
        <v>0</v>
      </c>
      <c r="E166" s="15">
        <v>0</v>
      </c>
      <c r="F166" s="15">
        <f t="shared" si="5"/>
        <v>0</v>
      </c>
      <c r="G166" s="15"/>
    </row>
    <row r="167" spans="2:7" ht="25.5" hidden="1" x14ac:dyDescent="0.2">
      <c r="B167" s="14" t="s">
        <v>189</v>
      </c>
      <c r="C167" s="15">
        <v>0</v>
      </c>
      <c r="D167" s="15">
        <f t="shared" si="4"/>
        <v>0</v>
      </c>
      <c r="E167" s="15">
        <v>0</v>
      </c>
      <c r="F167" s="15">
        <f t="shared" si="5"/>
        <v>0</v>
      </c>
      <c r="G167" s="15"/>
    </row>
    <row r="168" spans="2:7" ht="38.25" hidden="1" x14ac:dyDescent="0.2">
      <c r="B168" s="14" t="s">
        <v>190</v>
      </c>
      <c r="C168" s="15">
        <v>0</v>
      </c>
      <c r="D168" s="15">
        <f t="shared" si="4"/>
        <v>0</v>
      </c>
      <c r="E168" s="15">
        <v>0</v>
      </c>
      <c r="F168" s="15">
        <f t="shared" si="5"/>
        <v>0</v>
      </c>
      <c r="G168" s="15"/>
    </row>
    <row r="169" spans="2:7" ht="38.25" hidden="1" x14ac:dyDescent="0.2">
      <c r="B169" s="14" t="s">
        <v>191</v>
      </c>
      <c r="C169" s="15">
        <v>0</v>
      </c>
      <c r="D169" s="15">
        <f t="shared" si="4"/>
        <v>0</v>
      </c>
      <c r="E169" s="15">
        <v>0</v>
      </c>
      <c r="F169" s="15">
        <f t="shared" si="5"/>
        <v>0</v>
      </c>
      <c r="G169" s="15"/>
    </row>
    <row r="170" spans="2:7" ht="38.25" hidden="1" x14ac:dyDescent="0.2">
      <c r="B170" s="14" t="s">
        <v>192</v>
      </c>
      <c r="C170" s="15">
        <v>0</v>
      </c>
      <c r="D170" s="15">
        <f t="shared" si="4"/>
        <v>0</v>
      </c>
      <c r="E170" s="15">
        <v>0</v>
      </c>
      <c r="F170" s="15">
        <f t="shared" si="5"/>
        <v>0</v>
      </c>
      <c r="G170" s="15"/>
    </row>
    <row r="171" spans="2:7" hidden="1" x14ac:dyDescent="0.2">
      <c r="B171" s="14" t="s">
        <v>193</v>
      </c>
      <c r="C171" s="15">
        <v>0</v>
      </c>
      <c r="D171" s="15">
        <f t="shared" si="4"/>
        <v>0</v>
      </c>
      <c r="E171" s="15">
        <v>0</v>
      </c>
      <c r="F171" s="15">
        <f t="shared" si="5"/>
        <v>0</v>
      </c>
      <c r="G171" s="15"/>
    </row>
    <row r="172" spans="2:7" hidden="1" x14ac:dyDescent="0.2">
      <c r="B172" s="14" t="s">
        <v>194</v>
      </c>
      <c r="C172" s="15">
        <v>0</v>
      </c>
      <c r="D172" s="15">
        <f t="shared" si="4"/>
        <v>0</v>
      </c>
      <c r="E172" s="15">
        <v>0</v>
      </c>
      <c r="F172" s="15">
        <f t="shared" si="5"/>
        <v>0</v>
      </c>
      <c r="G172" s="15"/>
    </row>
    <row r="173" spans="2:7" hidden="1" x14ac:dyDescent="0.2">
      <c r="B173" s="14" t="s">
        <v>195</v>
      </c>
      <c r="C173" s="15">
        <v>0</v>
      </c>
      <c r="D173" s="15">
        <f t="shared" si="4"/>
        <v>0</v>
      </c>
      <c r="E173" s="15">
        <v>0</v>
      </c>
      <c r="F173" s="15">
        <f t="shared" si="5"/>
        <v>0</v>
      </c>
      <c r="G173" s="15"/>
    </row>
    <row r="174" spans="2:7" hidden="1" x14ac:dyDescent="0.2">
      <c r="B174" s="14" t="s">
        <v>196</v>
      </c>
      <c r="C174" s="15">
        <v>0</v>
      </c>
      <c r="D174" s="15">
        <f t="shared" si="4"/>
        <v>0</v>
      </c>
      <c r="E174" s="15">
        <v>0</v>
      </c>
      <c r="F174" s="15">
        <f t="shared" si="5"/>
        <v>0</v>
      </c>
      <c r="G174" s="15"/>
    </row>
    <row r="175" spans="2:7" hidden="1" x14ac:dyDescent="0.2">
      <c r="B175" s="14" t="s">
        <v>197</v>
      </c>
      <c r="C175" s="15">
        <v>0</v>
      </c>
      <c r="D175" s="15">
        <f t="shared" si="4"/>
        <v>0</v>
      </c>
      <c r="E175" s="15">
        <v>0</v>
      </c>
      <c r="F175" s="15">
        <f t="shared" si="5"/>
        <v>0</v>
      </c>
      <c r="G175" s="15"/>
    </row>
    <row r="176" spans="2:7" ht="25.5" hidden="1" x14ac:dyDescent="0.2">
      <c r="B176" s="14" t="s">
        <v>198</v>
      </c>
      <c r="C176" s="15">
        <v>0</v>
      </c>
      <c r="D176" s="15">
        <f t="shared" si="4"/>
        <v>0</v>
      </c>
      <c r="E176" s="15">
        <v>0</v>
      </c>
      <c r="F176" s="15">
        <f t="shared" si="5"/>
        <v>0</v>
      </c>
      <c r="G176" s="15"/>
    </row>
    <row r="177" spans="2:7" ht="25.5" hidden="1" x14ac:dyDescent="0.2">
      <c r="B177" s="14" t="s">
        <v>199</v>
      </c>
      <c r="C177" s="15">
        <v>0</v>
      </c>
      <c r="D177" s="15">
        <f t="shared" si="4"/>
        <v>0</v>
      </c>
      <c r="E177" s="15">
        <v>0</v>
      </c>
      <c r="F177" s="15">
        <f t="shared" si="5"/>
        <v>0</v>
      </c>
      <c r="G177" s="15"/>
    </row>
    <row r="178" spans="2:7" hidden="1" x14ac:dyDescent="0.2">
      <c r="B178" s="14" t="s">
        <v>200</v>
      </c>
      <c r="C178" s="15">
        <v>0</v>
      </c>
      <c r="D178" s="15">
        <f t="shared" si="4"/>
        <v>0</v>
      </c>
      <c r="E178" s="15">
        <v>0</v>
      </c>
      <c r="F178" s="15">
        <f t="shared" si="5"/>
        <v>0</v>
      </c>
      <c r="G178" s="15"/>
    </row>
    <row r="179" spans="2:7" hidden="1" x14ac:dyDescent="0.2">
      <c r="B179" s="14" t="s">
        <v>201</v>
      </c>
      <c r="C179" s="15">
        <v>0</v>
      </c>
      <c r="D179" s="15">
        <f t="shared" si="4"/>
        <v>0</v>
      </c>
      <c r="E179" s="15">
        <v>0</v>
      </c>
      <c r="F179" s="15">
        <f t="shared" si="5"/>
        <v>0</v>
      </c>
      <c r="G179" s="15"/>
    </row>
    <row r="180" spans="2:7" ht="25.5" hidden="1" x14ac:dyDescent="0.2">
      <c r="B180" s="14" t="s">
        <v>202</v>
      </c>
      <c r="C180" s="15">
        <v>0</v>
      </c>
      <c r="D180" s="15">
        <f t="shared" si="4"/>
        <v>0</v>
      </c>
      <c r="E180" s="15">
        <v>0</v>
      </c>
      <c r="F180" s="15">
        <f t="shared" si="5"/>
        <v>0</v>
      </c>
      <c r="G180" s="15"/>
    </row>
    <row r="181" spans="2:7" hidden="1" x14ac:dyDescent="0.2">
      <c r="B181" s="14" t="s">
        <v>203</v>
      </c>
      <c r="C181" s="15">
        <v>0</v>
      </c>
      <c r="D181" s="15">
        <f t="shared" si="4"/>
        <v>0</v>
      </c>
      <c r="E181" s="15">
        <v>0</v>
      </c>
      <c r="F181" s="15">
        <f t="shared" si="5"/>
        <v>0</v>
      </c>
      <c r="G181" s="15"/>
    </row>
    <row r="182" spans="2:7" hidden="1" x14ac:dyDescent="0.2">
      <c r="B182" s="14" t="s">
        <v>204</v>
      </c>
      <c r="C182" s="15">
        <v>0</v>
      </c>
      <c r="D182" s="15">
        <f t="shared" si="4"/>
        <v>0</v>
      </c>
      <c r="E182" s="15">
        <v>0</v>
      </c>
      <c r="F182" s="15">
        <f t="shared" si="5"/>
        <v>0</v>
      </c>
      <c r="G182" s="15"/>
    </row>
    <row r="183" spans="2:7" hidden="1" x14ac:dyDescent="0.2">
      <c r="B183" s="14" t="s">
        <v>205</v>
      </c>
      <c r="C183" s="15">
        <v>0</v>
      </c>
      <c r="D183" s="15">
        <f t="shared" si="4"/>
        <v>0</v>
      </c>
      <c r="E183" s="15">
        <v>0</v>
      </c>
      <c r="F183" s="15">
        <f t="shared" si="5"/>
        <v>0</v>
      </c>
      <c r="G183" s="15"/>
    </row>
    <row r="184" spans="2:7" ht="25.5" hidden="1" x14ac:dyDescent="0.2">
      <c r="B184" s="14" t="s">
        <v>206</v>
      </c>
      <c r="C184" s="15">
        <v>0</v>
      </c>
      <c r="D184" s="15">
        <f t="shared" si="4"/>
        <v>0</v>
      </c>
      <c r="E184" s="15">
        <v>0</v>
      </c>
      <c r="F184" s="15">
        <f t="shared" si="5"/>
        <v>0</v>
      </c>
      <c r="G184" s="15"/>
    </row>
    <row r="185" spans="2:7" ht="25.5" x14ac:dyDescent="0.2">
      <c r="B185" s="14" t="s">
        <v>875</v>
      </c>
      <c r="C185" s="15">
        <v>0</v>
      </c>
      <c r="D185" s="15">
        <f t="shared" si="4"/>
        <v>0</v>
      </c>
      <c r="E185" s="15">
        <v>0</v>
      </c>
      <c r="F185" s="15">
        <f t="shared" si="5"/>
        <v>0</v>
      </c>
      <c r="G185" s="15">
        <v>0</v>
      </c>
    </row>
    <row r="186" spans="2:7" ht="25.5" x14ac:dyDescent="0.2">
      <c r="B186" s="14" t="s">
        <v>207</v>
      </c>
      <c r="C186" s="15">
        <v>2700000</v>
      </c>
      <c r="D186" s="15">
        <f t="shared" si="4"/>
        <v>0</v>
      </c>
      <c r="E186" s="15">
        <v>2700000</v>
      </c>
      <c r="F186" s="15">
        <f t="shared" si="5"/>
        <v>0</v>
      </c>
      <c r="G186" s="15">
        <v>2700000</v>
      </c>
    </row>
    <row r="187" spans="2:7" hidden="1" x14ac:dyDescent="0.2">
      <c r="B187" s="14" t="s">
        <v>208</v>
      </c>
      <c r="C187" s="15">
        <v>0</v>
      </c>
      <c r="D187" s="15">
        <f t="shared" si="4"/>
        <v>0</v>
      </c>
      <c r="E187" s="15">
        <v>0</v>
      </c>
      <c r="F187" s="15">
        <f t="shared" si="5"/>
        <v>0</v>
      </c>
      <c r="G187" s="15"/>
    </row>
    <row r="188" spans="2:7" hidden="1" x14ac:dyDescent="0.2">
      <c r="B188" s="14" t="s">
        <v>209</v>
      </c>
      <c r="C188" s="15">
        <v>0</v>
      </c>
      <c r="D188" s="15">
        <f t="shared" si="4"/>
        <v>0</v>
      </c>
      <c r="E188" s="15">
        <v>0</v>
      </c>
      <c r="F188" s="15">
        <f t="shared" si="5"/>
        <v>0</v>
      </c>
      <c r="G188" s="15"/>
    </row>
    <row r="189" spans="2:7" hidden="1" x14ac:dyDescent="0.2">
      <c r="B189" s="14" t="s">
        <v>210</v>
      </c>
      <c r="C189" s="15">
        <v>0</v>
      </c>
      <c r="D189" s="15">
        <f t="shared" si="4"/>
        <v>0</v>
      </c>
      <c r="E189" s="15">
        <v>0</v>
      </c>
      <c r="F189" s="15">
        <f t="shared" si="5"/>
        <v>0</v>
      </c>
      <c r="G189" s="15"/>
    </row>
    <row r="190" spans="2:7" hidden="1" x14ac:dyDescent="0.2">
      <c r="B190" s="14" t="s">
        <v>211</v>
      </c>
      <c r="C190" s="15">
        <v>0</v>
      </c>
      <c r="D190" s="15">
        <f t="shared" si="4"/>
        <v>0</v>
      </c>
      <c r="E190" s="15">
        <v>0</v>
      </c>
      <c r="F190" s="15">
        <f t="shared" si="5"/>
        <v>0</v>
      </c>
      <c r="G190" s="15"/>
    </row>
    <row r="191" spans="2:7" hidden="1" x14ac:dyDescent="0.2">
      <c r="B191" s="14" t="s">
        <v>212</v>
      </c>
      <c r="C191" s="15">
        <v>0</v>
      </c>
      <c r="D191" s="15">
        <f t="shared" si="4"/>
        <v>0</v>
      </c>
      <c r="E191" s="15">
        <v>0</v>
      </c>
      <c r="F191" s="15">
        <f t="shared" si="5"/>
        <v>0</v>
      </c>
      <c r="G191" s="15"/>
    </row>
    <row r="192" spans="2:7" ht="25.5" hidden="1" x14ac:dyDescent="0.2">
      <c r="B192" s="14" t="s">
        <v>213</v>
      </c>
      <c r="C192" s="15">
        <v>0</v>
      </c>
      <c r="D192" s="15">
        <f t="shared" si="4"/>
        <v>0</v>
      </c>
      <c r="E192" s="15">
        <v>0</v>
      </c>
      <c r="F192" s="15">
        <f t="shared" si="5"/>
        <v>0</v>
      </c>
      <c r="G192" s="15"/>
    </row>
    <row r="193" spans="2:7" ht="25.5" hidden="1" x14ac:dyDescent="0.2">
      <c r="B193" s="14" t="s">
        <v>214</v>
      </c>
      <c r="C193" s="15">
        <v>0</v>
      </c>
      <c r="D193" s="15">
        <f t="shared" si="4"/>
        <v>0</v>
      </c>
      <c r="E193" s="15">
        <v>0</v>
      </c>
      <c r="F193" s="15">
        <f t="shared" si="5"/>
        <v>0</v>
      </c>
      <c r="G193" s="15"/>
    </row>
    <row r="194" spans="2:7" hidden="1" x14ac:dyDescent="0.2">
      <c r="B194" s="14" t="s">
        <v>215</v>
      </c>
      <c r="C194" s="15">
        <v>0</v>
      </c>
      <c r="D194" s="15">
        <f t="shared" si="4"/>
        <v>0</v>
      </c>
      <c r="E194" s="15">
        <v>0</v>
      </c>
      <c r="F194" s="15">
        <f t="shared" si="5"/>
        <v>0</v>
      </c>
      <c r="G194" s="15"/>
    </row>
    <row r="195" spans="2:7" ht="25.5" hidden="1" x14ac:dyDescent="0.2">
      <c r="B195" s="14" t="s">
        <v>216</v>
      </c>
      <c r="C195" s="15">
        <v>0</v>
      </c>
      <c r="D195" s="15">
        <f t="shared" si="4"/>
        <v>0</v>
      </c>
      <c r="E195" s="15">
        <v>0</v>
      </c>
      <c r="F195" s="15">
        <f t="shared" si="5"/>
        <v>0</v>
      </c>
      <c r="G195" s="15"/>
    </row>
    <row r="196" spans="2:7" hidden="1" x14ac:dyDescent="0.2">
      <c r="B196" s="14" t="s">
        <v>217</v>
      </c>
      <c r="C196" s="15">
        <v>0</v>
      </c>
      <c r="D196" s="15">
        <f t="shared" si="4"/>
        <v>0</v>
      </c>
      <c r="E196" s="15">
        <v>0</v>
      </c>
      <c r="F196" s="15">
        <f t="shared" si="5"/>
        <v>0</v>
      </c>
      <c r="G196" s="15"/>
    </row>
    <row r="197" spans="2:7" ht="20.25" customHeight="1" x14ac:dyDescent="0.2">
      <c r="B197" s="14" t="s">
        <v>218</v>
      </c>
      <c r="C197" s="15">
        <v>0</v>
      </c>
      <c r="D197" s="15">
        <f t="shared" si="4"/>
        <v>22339565</v>
      </c>
      <c r="E197" s="15">
        <v>22339565</v>
      </c>
      <c r="F197" s="15">
        <f t="shared" si="5"/>
        <v>6084134</v>
      </c>
      <c r="G197" s="15">
        <v>28423699</v>
      </c>
    </row>
    <row r="198" spans="2:7" s="66" customFormat="1" ht="38.25" x14ac:dyDescent="0.2">
      <c r="B198" s="16" t="s">
        <v>219</v>
      </c>
      <c r="C198" s="17">
        <v>64900000</v>
      </c>
      <c r="D198" s="17">
        <f t="shared" si="4"/>
        <v>23096565</v>
      </c>
      <c r="E198" s="17">
        <f>SUM(E133:E197)</f>
        <v>87996565</v>
      </c>
      <c r="F198" s="17">
        <f t="shared" si="5"/>
        <v>7784134</v>
      </c>
      <c r="G198" s="17">
        <v>95780699</v>
      </c>
    </row>
    <row r="199" spans="2:7" ht="18" customHeight="1" x14ac:dyDescent="0.2">
      <c r="B199" s="14" t="s">
        <v>220</v>
      </c>
      <c r="C199" s="15">
        <v>0</v>
      </c>
      <c r="D199" s="15">
        <f t="shared" ref="D199:D262" si="6">E199-C199</f>
        <v>0</v>
      </c>
      <c r="E199" s="15">
        <v>0</v>
      </c>
      <c r="F199" s="15">
        <f t="shared" ref="F199:F262" si="7">G199-E199</f>
        <v>0</v>
      </c>
      <c r="G199" s="15">
        <v>0</v>
      </c>
    </row>
    <row r="200" spans="2:7" x14ac:dyDescent="0.2">
      <c r="B200" s="14" t="s">
        <v>221</v>
      </c>
      <c r="C200" s="15">
        <v>0</v>
      </c>
      <c r="D200" s="15">
        <f t="shared" si="6"/>
        <v>0</v>
      </c>
      <c r="E200" s="15">
        <v>0</v>
      </c>
      <c r="F200" s="15">
        <f t="shared" si="7"/>
        <v>0</v>
      </c>
      <c r="G200" s="15">
        <v>0</v>
      </c>
    </row>
    <row r="201" spans="2:7" x14ac:dyDescent="0.2">
      <c r="B201" s="14" t="s">
        <v>222</v>
      </c>
      <c r="C201" s="15">
        <v>0</v>
      </c>
      <c r="D201" s="15">
        <f t="shared" si="6"/>
        <v>0</v>
      </c>
      <c r="E201" s="15">
        <v>0</v>
      </c>
      <c r="F201" s="15">
        <f t="shared" si="7"/>
        <v>0</v>
      </c>
      <c r="G201" s="15">
        <v>0</v>
      </c>
    </row>
    <row r="202" spans="2:7" x14ac:dyDescent="0.2">
      <c r="B202" s="14" t="s">
        <v>223</v>
      </c>
      <c r="C202" s="15">
        <v>0</v>
      </c>
      <c r="D202" s="15">
        <f t="shared" si="6"/>
        <v>0</v>
      </c>
      <c r="E202" s="15">
        <v>0</v>
      </c>
      <c r="F202" s="15">
        <f t="shared" si="7"/>
        <v>0</v>
      </c>
      <c r="G202" s="15">
        <v>0</v>
      </c>
    </row>
    <row r="203" spans="2:7" ht="25.5" x14ac:dyDescent="0.2">
      <c r="B203" s="14" t="s">
        <v>224</v>
      </c>
      <c r="C203" s="15">
        <v>2500000</v>
      </c>
      <c r="D203" s="15">
        <f t="shared" si="6"/>
        <v>1500000</v>
      </c>
      <c r="E203" s="15">
        <v>4000000</v>
      </c>
      <c r="F203" s="15">
        <f t="shared" si="7"/>
        <v>1525000</v>
      </c>
      <c r="G203" s="15">
        <v>5525000</v>
      </c>
    </row>
    <row r="204" spans="2:7" hidden="1" x14ac:dyDescent="0.2">
      <c r="B204" s="14" t="s">
        <v>225</v>
      </c>
      <c r="C204" s="15">
        <v>0</v>
      </c>
      <c r="D204" s="15">
        <f t="shared" si="6"/>
        <v>0</v>
      </c>
      <c r="E204" s="15">
        <v>0</v>
      </c>
      <c r="F204" s="15">
        <f t="shared" si="7"/>
        <v>0</v>
      </c>
      <c r="G204" s="15"/>
    </row>
    <row r="205" spans="2:7" ht="25.5" hidden="1" x14ac:dyDescent="0.2">
      <c r="B205" s="14" t="s">
        <v>226</v>
      </c>
      <c r="C205" s="15">
        <v>0</v>
      </c>
      <c r="D205" s="15">
        <f t="shared" si="6"/>
        <v>0</v>
      </c>
      <c r="E205" s="15">
        <v>0</v>
      </c>
      <c r="F205" s="15">
        <f t="shared" si="7"/>
        <v>0</v>
      </c>
      <c r="G205" s="15"/>
    </row>
    <row r="206" spans="2:7" ht="25.5" x14ac:dyDescent="0.2">
      <c r="B206" s="14" t="s">
        <v>227</v>
      </c>
      <c r="C206" s="15">
        <v>720000</v>
      </c>
      <c r="D206" s="15">
        <f t="shared" si="6"/>
        <v>380000</v>
      </c>
      <c r="E206" s="15">
        <v>1100000</v>
      </c>
      <c r="F206" s="15">
        <f t="shared" si="7"/>
        <v>400000</v>
      </c>
      <c r="G206" s="15">
        <v>1500000</v>
      </c>
    </row>
    <row r="207" spans="2:7" s="66" customFormat="1" ht="16.5" customHeight="1" x14ac:dyDescent="0.2">
      <c r="B207" s="16" t="s">
        <v>228</v>
      </c>
      <c r="C207" s="17">
        <v>3220000</v>
      </c>
      <c r="D207" s="17">
        <f t="shared" si="6"/>
        <v>1880000</v>
      </c>
      <c r="E207" s="17">
        <v>5100000</v>
      </c>
      <c r="F207" s="17">
        <f t="shared" si="7"/>
        <v>1925000</v>
      </c>
      <c r="G207" s="17">
        <v>7025000</v>
      </c>
    </row>
    <row r="208" spans="2:7" ht="20.25" customHeight="1" x14ac:dyDescent="0.2">
      <c r="B208" s="14" t="s">
        <v>229</v>
      </c>
      <c r="C208" s="15">
        <v>23591500</v>
      </c>
      <c r="D208" s="15">
        <f t="shared" si="6"/>
        <v>1413225</v>
      </c>
      <c r="E208" s="15">
        <v>25004725</v>
      </c>
      <c r="F208" s="15">
        <f t="shared" si="7"/>
        <v>2000000</v>
      </c>
      <c r="G208" s="15">
        <v>27004725</v>
      </c>
    </row>
    <row r="209" spans="2:7" hidden="1" x14ac:dyDescent="0.2">
      <c r="B209" s="14" t="s">
        <v>230</v>
      </c>
      <c r="C209" s="15">
        <v>0</v>
      </c>
      <c r="D209" s="15">
        <f t="shared" si="6"/>
        <v>0</v>
      </c>
      <c r="E209" s="15">
        <v>0</v>
      </c>
      <c r="F209" s="15">
        <f t="shared" si="7"/>
        <v>0</v>
      </c>
      <c r="G209" s="15"/>
    </row>
    <row r="210" spans="2:7" x14ac:dyDescent="0.2">
      <c r="B210" s="14" t="s">
        <v>231</v>
      </c>
      <c r="C210" s="15">
        <v>0</v>
      </c>
      <c r="D210" s="15">
        <f t="shared" si="6"/>
        <v>0</v>
      </c>
      <c r="E210" s="15">
        <v>0</v>
      </c>
      <c r="F210" s="15">
        <f t="shared" si="7"/>
        <v>0</v>
      </c>
      <c r="G210" s="15">
        <v>0</v>
      </c>
    </row>
    <row r="211" spans="2:7" ht="25.5" x14ac:dyDescent="0.2">
      <c r="B211" s="14" t="s">
        <v>232</v>
      </c>
      <c r="C211" s="15">
        <v>8724500</v>
      </c>
      <c r="D211" s="15">
        <f t="shared" si="6"/>
        <v>381571</v>
      </c>
      <c r="E211" s="15">
        <v>9106071</v>
      </c>
      <c r="F211" s="15">
        <f t="shared" si="7"/>
        <v>-381571</v>
      </c>
      <c r="G211" s="15">
        <v>8724500</v>
      </c>
    </row>
    <row r="212" spans="2:7" s="66" customFormat="1" ht="18.75" customHeight="1" x14ac:dyDescent="0.2">
      <c r="B212" s="16" t="s">
        <v>233</v>
      </c>
      <c r="C212" s="17">
        <v>32316000</v>
      </c>
      <c r="D212" s="17">
        <f t="shared" si="6"/>
        <v>1794796</v>
      </c>
      <c r="E212" s="17">
        <f>SUM(E208:E211)</f>
        <v>34110796</v>
      </c>
      <c r="F212" s="17">
        <f t="shared" si="7"/>
        <v>1618429</v>
      </c>
      <c r="G212" s="17">
        <v>35729225</v>
      </c>
    </row>
    <row r="213" spans="2:7" ht="38.25" hidden="1" x14ac:dyDescent="0.2">
      <c r="B213" s="14" t="s">
        <v>234</v>
      </c>
      <c r="C213" s="15">
        <v>0</v>
      </c>
      <c r="D213" s="15">
        <f t="shared" si="6"/>
        <v>0</v>
      </c>
      <c r="E213" s="15">
        <v>0</v>
      </c>
      <c r="F213" s="15">
        <f t="shared" si="7"/>
        <v>0</v>
      </c>
      <c r="G213" s="17">
        <v>0</v>
      </c>
    </row>
    <row r="214" spans="2:7" ht="38.25" hidden="1" x14ac:dyDescent="0.2">
      <c r="B214" s="14" t="s">
        <v>235</v>
      </c>
      <c r="C214" s="15">
        <v>0</v>
      </c>
      <c r="D214" s="15">
        <f t="shared" si="6"/>
        <v>0</v>
      </c>
      <c r="E214" s="15">
        <v>0</v>
      </c>
      <c r="F214" s="15">
        <f t="shared" si="7"/>
        <v>0</v>
      </c>
      <c r="G214" s="17">
        <v>0</v>
      </c>
    </row>
    <row r="215" spans="2:7" hidden="1" x14ac:dyDescent="0.2">
      <c r="B215" s="14" t="s">
        <v>236</v>
      </c>
      <c r="C215" s="15">
        <v>0</v>
      </c>
      <c r="D215" s="15">
        <f t="shared" si="6"/>
        <v>0</v>
      </c>
      <c r="E215" s="15">
        <v>0</v>
      </c>
      <c r="F215" s="15">
        <f t="shared" si="7"/>
        <v>0</v>
      </c>
      <c r="G215" s="17">
        <v>0</v>
      </c>
    </row>
    <row r="216" spans="2:7" hidden="1" x14ac:dyDescent="0.2">
      <c r="B216" s="14" t="s">
        <v>237</v>
      </c>
      <c r="C216" s="15">
        <v>0</v>
      </c>
      <c r="D216" s="15">
        <f t="shared" si="6"/>
        <v>0</v>
      </c>
      <c r="E216" s="15">
        <v>0</v>
      </c>
      <c r="F216" s="15">
        <f t="shared" si="7"/>
        <v>0</v>
      </c>
      <c r="G216" s="17">
        <v>0</v>
      </c>
    </row>
    <row r="217" spans="2:7" ht="38.25" hidden="1" x14ac:dyDescent="0.2">
      <c r="B217" s="14" t="s">
        <v>238</v>
      </c>
      <c r="C217" s="15">
        <v>0</v>
      </c>
      <c r="D217" s="15">
        <f t="shared" si="6"/>
        <v>0</v>
      </c>
      <c r="E217" s="15">
        <v>0</v>
      </c>
      <c r="F217" s="15">
        <f t="shared" si="7"/>
        <v>0</v>
      </c>
      <c r="G217" s="17">
        <v>0</v>
      </c>
    </row>
    <row r="218" spans="2:7" hidden="1" x14ac:dyDescent="0.2">
      <c r="B218" s="14" t="s">
        <v>239</v>
      </c>
      <c r="C218" s="15">
        <v>0</v>
      </c>
      <c r="D218" s="15">
        <f t="shared" si="6"/>
        <v>0</v>
      </c>
      <c r="E218" s="15">
        <v>0</v>
      </c>
      <c r="F218" s="15">
        <f t="shared" si="7"/>
        <v>0</v>
      </c>
      <c r="G218" s="17">
        <v>0</v>
      </c>
    </row>
    <row r="219" spans="2:7" hidden="1" x14ac:dyDescent="0.2">
      <c r="B219" s="14" t="s">
        <v>240</v>
      </c>
      <c r="C219" s="15">
        <v>0</v>
      </c>
      <c r="D219" s="15">
        <f t="shared" si="6"/>
        <v>0</v>
      </c>
      <c r="E219" s="15">
        <v>0</v>
      </c>
      <c r="F219" s="15">
        <f t="shared" si="7"/>
        <v>0</v>
      </c>
      <c r="G219" s="17">
        <v>0</v>
      </c>
    </row>
    <row r="220" spans="2:7" hidden="1" x14ac:dyDescent="0.2">
      <c r="B220" s="14" t="s">
        <v>241</v>
      </c>
      <c r="C220" s="15">
        <v>0</v>
      </c>
      <c r="D220" s="15">
        <f t="shared" si="6"/>
        <v>0</v>
      </c>
      <c r="E220" s="15">
        <v>0</v>
      </c>
      <c r="F220" s="15">
        <f t="shared" si="7"/>
        <v>0</v>
      </c>
      <c r="G220" s="17">
        <v>0</v>
      </c>
    </row>
    <row r="221" spans="2:7" ht="25.5" hidden="1" x14ac:dyDescent="0.2">
      <c r="B221" s="14" t="s">
        <v>242</v>
      </c>
      <c r="C221" s="15">
        <v>0</v>
      </c>
      <c r="D221" s="15">
        <f t="shared" si="6"/>
        <v>0</v>
      </c>
      <c r="E221" s="15">
        <v>0</v>
      </c>
      <c r="F221" s="15">
        <f t="shared" si="7"/>
        <v>0</v>
      </c>
      <c r="G221" s="17">
        <v>0</v>
      </c>
    </row>
    <row r="222" spans="2:7" hidden="1" x14ac:dyDescent="0.2">
      <c r="B222" s="14" t="s">
        <v>243</v>
      </c>
      <c r="C222" s="15">
        <v>0</v>
      </c>
      <c r="D222" s="15">
        <f t="shared" si="6"/>
        <v>0</v>
      </c>
      <c r="E222" s="15">
        <v>0</v>
      </c>
      <c r="F222" s="15">
        <f t="shared" si="7"/>
        <v>0</v>
      </c>
      <c r="G222" s="17">
        <v>0</v>
      </c>
    </row>
    <row r="223" spans="2:7" ht="25.5" hidden="1" x14ac:dyDescent="0.2">
      <c r="B223" s="14" t="s">
        <v>244</v>
      </c>
      <c r="C223" s="15">
        <v>0</v>
      </c>
      <c r="D223" s="15">
        <f t="shared" si="6"/>
        <v>0</v>
      </c>
      <c r="E223" s="15">
        <v>0</v>
      </c>
      <c r="F223" s="15">
        <f t="shared" si="7"/>
        <v>0</v>
      </c>
      <c r="G223" s="17">
        <v>0</v>
      </c>
    </row>
    <row r="224" spans="2:7" ht="25.5" hidden="1" x14ac:dyDescent="0.2">
      <c r="B224" s="14" t="s">
        <v>245</v>
      </c>
      <c r="C224" s="15">
        <v>0</v>
      </c>
      <c r="D224" s="15">
        <f t="shared" si="6"/>
        <v>0</v>
      </c>
      <c r="E224" s="15">
        <v>0</v>
      </c>
      <c r="F224" s="15">
        <f t="shared" si="7"/>
        <v>0</v>
      </c>
      <c r="G224" s="17">
        <v>0</v>
      </c>
    </row>
    <row r="225" spans="2:7" ht="38.25" hidden="1" x14ac:dyDescent="0.2">
      <c r="B225" s="14" t="s">
        <v>246</v>
      </c>
      <c r="C225" s="15">
        <v>0</v>
      </c>
      <c r="D225" s="15">
        <f t="shared" si="6"/>
        <v>0</v>
      </c>
      <c r="E225" s="15">
        <v>0</v>
      </c>
      <c r="F225" s="15">
        <f t="shared" si="7"/>
        <v>0</v>
      </c>
      <c r="G225" s="17">
        <v>0</v>
      </c>
    </row>
    <row r="226" spans="2:7" hidden="1" x14ac:dyDescent="0.2">
      <c r="B226" s="14" t="s">
        <v>247</v>
      </c>
      <c r="C226" s="15">
        <v>0</v>
      </c>
      <c r="D226" s="15">
        <f t="shared" si="6"/>
        <v>0</v>
      </c>
      <c r="E226" s="15">
        <v>0</v>
      </c>
      <c r="F226" s="15">
        <f t="shared" si="7"/>
        <v>0</v>
      </c>
      <c r="G226" s="17">
        <v>0</v>
      </c>
    </row>
    <row r="227" spans="2:7" hidden="1" x14ac:dyDescent="0.2">
      <c r="B227" s="14" t="s">
        <v>248</v>
      </c>
      <c r="C227" s="15">
        <v>0</v>
      </c>
      <c r="D227" s="15">
        <f t="shared" si="6"/>
        <v>0</v>
      </c>
      <c r="E227" s="15">
        <v>0</v>
      </c>
      <c r="F227" s="15">
        <f t="shared" si="7"/>
        <v>0</v>
      </c>
      <c r="G227" s="17">
        <v>0</v>
      </c>
    </row>
    <row r="228" spans="2:7" ht="38.25" hidden="1" x14ac:dyDescent="0.2">
      <c r="B228" s="14" t="s">
        <v>249</v>
      </c>
      <c r="C228" s="15">
        <v>0</v>
      </c>
      <c r="D228" s="15">
        <f t="shared" si="6"/>
        <v>0</v>
      </c>
      <c r="E228" s="15">
        <v>0</v>
      </c>
      <c r="F228" s="15">
        <f t="shared" si="7"/>
        <v>0</v>
      </c>
      <c r="G228" s="17">
        <v>0</v>
      </c>
    </row>
    <row r="229" spans="2:7" hidden="1" x14ac:dyDescent="0.2">
      <c r="B229" s="14" t="s">
        <v>250</v>
      </c>
      <c r="C229" s="15">
        <v>0</v>
      </c>
      <c r="D229" s="15">
        <f t="shared" si="6"/>
        <v>0</v>
      </c>
      <c r="E229" s="15">
        <v>0</v>
      </c>
      <c r="F229" s="15">
        <f t="shared" si="7"/>
        <v>0</v>
      </c>
      <c r="G229" s="17">
        <v>0</v>
      </c>
    </row>
    <row r="230" spans="2:7" hidden="1" x14ac:dyDescent="0.2">
      <c r="B230" s="14" t="s">
        <v>251</v>
      </c>
      <c r="C230" s="15">
        <v>0</v>
      </c>
      <c r="D230" s="15">
        <f t="shared" si="6"/>
        <v>0</v>
      </c>
      <c r="E230" s="15">
        <v>0</v>
      </c>
      <c r="F230" s="15">
        <f t="shared" si="7"/>
        <v>0</v>
      </c>
      <c r="G230" s="17">
        <v>0</v>
      </c>
    </row>
    <row r="231" spans="2:7" hidden="1" x14ac:dyDescent="0.2">
      <c r="B231" s="14" t="s">
        <v>252</v>
      </c>
      <c r="C231" s="15">
        <v>0</v>
      </c>
      <c r="D231" s="15">
        <f t="shared" si="6"/>
        <v>0</v>
      </c>
      <c r="E231" s="15">
        <v>0</v>
      </c>
      <c r="F231" s="15">
        <f t="shared" si="7"/>
        <v>0</v>
      </c>
      <c r="G231" s="17">
        <v>0</v>
      </c>
    </row>
    <row r="232" spans="2:7" ht="25.5" hidden="1" x14ac:dyDescent="0.2">
      <c r="B232" s="14" t="s">
        <v>253</v>
      </c>
      <c r="C232" s="15">
        <v>0</v>
      </c>
      <c r="D232" s="15">
        <f t="shared" si="6"/>
        <v>0</v>
      </c>
      <c r="E232" s="15">
        <v>0</v>
      </c>
      <c r="F232" s="15">
        <f t="shared" si="7"/>
        <v>0</v>
      </c>
      <c r="G232" s="17">
        <v>0</v>
      </c>
    </row>
    <row r="233" spans="2:7" hidden="1" x14ac:dyDescent="0.2">
      <c r="B233" s="14" t="s">
        <v>254</v>
      </c>
      <c r="C233" s="15">
        <v>0</v>
      </c>
      <c r="D233" s="15">
        <f t="shared" si="6"/>
        <v>0</v>
      </c>
      <c r="E233" s="15">
        <v>0</v>
      </c>
      <c r="F233" s="15">
        <f t="shared" si="7"/>
        <v>0</v>
      </c>
      <c r="G233" s="17">
        <v>0</v>
      </c>
    </row>
    <row r="234" spans="2:7" ht="25.5" hidden="1" x14ac:dyDescent="0.2">
      <c r="B234" s="14" t="s">
        <v>255</v>
      </c>
      <c r="C234" s="15">
        <v>0</v>
      </c>
      <c r="D234" s="15">
        <f t="shared" si="6"/>
        <v>0</v>
      </c>
      <c r="E234" s="15">
        <v>0</v>
      </c>
      <c r="F234" s="15">
        <f t="shared" si="7"/>
        <v>0</v>
      </c>
      <c r="G234" s="17">
        <v>0</v>
      </c>
    </row>
    <row r="235" spans="2:7" ht="25.5" hidden="1" x14ac:dyDescent="0.2">
      <c r="B235" s="14" t="s">
        <v>256</v>
      </c>
      <c r="C235" s="15">
        <v>0</v>
      </c>
      <c r="D235" s="15">
        <f t="shared" si="6"/>
        <v>0</v>
      </c>
      <c r="E235" s="15">
        <v>0</v>
      </c>
      <c r="F235" s="15">
        <f t="shared" si="7"/>
        <v>0</v>
      </c>
      <c r="G235" s="17">
        <v>0</v>
      </c>
    </row>
    <row r="236" spans="2:7" ht="25.5" hidden="1" x14ac:dyDescent="0.2">
      <c r="B236" s="14" t="s">
        <v>257</v>
      </c>
      <c r="C236" s="15">
        <v>0</v>
      </c>
      <c r="D236" s="15">
        <f t="shared" si="6"/>
        <v>0</v>
      </c>
      <c r="E236" s="15">
        <v>0</v>
      </c>
      <c r="F236" s="15">
        <f t="shared" si="7"/>
        <v>0</v>
      </c>
      <c r="G236" s="17">
        <v>0</v>
      </c>
    </row>
    <row r="237" spans="2:7" hidden="1" x14ac:dyDescent="0.2">
      <c r="B237" s="14" t="s">
        <v>258</v>
      </c>
      <c r="C237" s="15">
        <v>0</v>
      </c>
      <c r="D237" s="15">
        <f t="shared" si="6"/>
        <v>0</v>
      </c>
      <c r="E237" s="15">
        <v>0</v>
      </c>
      <c r="F237" s="15">
        <f t="shared" si="7"/>
        <v>0</v>
      </c>
      <c r="G237" s="17">
        <v>0</v>
      </c>
    </row>
    <row r="238" spans="2:7" hidden="1" x14ac:dyDescent="0.2">
      <c r="B238" s="14" t="s">
        <v>259</v>
      </c>
      <c r="C238" s="15">
        <v>0</v>
      </c>
      <c r="D238" s="15">
        <f t="shared" si="6"/>
        <v>0</v>
      </c>
      <c r="E238" s="15">
        <v>0</v>
      </c>
      <c r="F238" s="15">
        <f t="shared" si="7"/>
        <v>0</v>
      </c>
      <c r="G238" s="17">
        <v>0</v>
      </c>
    </row>
    <row r="239" spans="2:7" ht="38.25" hidden="1" x14ac:dyDescent="0.2">
      <c r="B239" s="14" t="s">
        <v>260</v>
      </c>
      <c r="C239" s="15">
        <v>0</v>
      </c>
      <c r="D239" s="15">
        <f t="shared" si="6"/>
        <v>0</v>
      </c>
      <c r="E239" s="15">
        <v>0</v>
      </c>
      <c r="F239" s="15">
        <f t="shared" si="7"/>
        <v>0</v>
      </c>
      <c r="G239" s="17">
        <v>0</v>
      </c>
    </row>
    <row r="240" spans="2:7" hidden="1" x14ac:dyDescent="0.2">
      <c r="B240" s="14" t="s">
        <v>261</v>
      </c>
      <c r="C240" s="15">
        <v>0</v>
      </c>
      <c r="D240" s="15">
        <f t="shared" si="6"/>
        <v>0</v>
      </c>
      <c r="E240" s="15">
        <v>0</v>
      </c>
      <c r="F240" s="15">
        <f t="shared" si="7"/>
        <v>0</v>
      </c>
      <c r="G240" s="17">
        <v>0</v>
      </c>
    </row>
    <row r="241" spans="2:7" hidden="1" x14ac:dyDescent="0.2">
      <c r="B241" s="14" t="s">
        <v>262</v>
      </c>
      <c r="C241" s="15">
        <v>0</v>
      </c>
      <c r="D241" s="15">
        <f t="shared" si="6"/>
        <v>0</v>
      </c>
      <c r="E241" s="15">
        <v>0</v>
      </c>
      <c r="F241" s="15">
        <f t="shared" si="7"/>
        <v>0</v>
      </c>
      <c r="G241" s="17">
        <v>0</v>
      </c>
    </row>
    <row r="242" spans="2:7" hidden="1" x14ac:dyDescent="0.2">
      <c r="B242" s="14" t="s">
        <v>263</v>
      </c>
      <c r="C242" s="15">
        <v>0</v>
      </c>
      <c r="D242" s="15">
        <f t="shared" si="6"/>
        <v>0</v>
      </c>
      <c r="E242" s="15">
        <v>0</v>
      </c>
      <c r="F242" s="15">
        <f t="shared" si="7"/>
        <v>0</v>
      </c>
      <c r="G242" s="17">
        <v>0</v>
      </c>
    </row>
    <row r="243" spans="2:7" ht="25.5" hidden="1" x14ac:dyDescent="0.2">
      <c r="B243" s="14" t="s">
        <v>264</v>
      </c>
      <c r="C243" s="15">
        <v>0</v>
      </c>
      <c r="D243" s="15">
        <f t="shared" si="6"/>
        <v>0</v>
      </c>
      <c r="E243" s="15">
        <v>0</v>
      </c>
      <c r="F243" s="15">
        <f t="shared" si="7"/>
        <v>0</v>
      </c>
      <c r="G243" s="17">
        <v>0</v>
      </c>
    </row>
    <row r="244" spans="2:7" hidden="1" x14ac:dyDescent="0.2">
      <c r="B244" s="14" t="s">
        <v>265</v>
      </c>
      <c r="C244" s="15">
        <v>0</v>
      </c>
      <c r="D244" s="15">
        <f t="shared" si="6"/>
        <v>0</v>
      </c>
      <c r="E244" s="15">
        <v>0</v>
      </c>
      <c r="F244" s="15">
        <f t="shared" si="7"/>
        <v>0</v>
      </c>
      <c r="G244" s="17">
        <v>0</v>
      </c>
    </row>
    <row r="245" spans="2:7" ht="25.5" hidden="1" x14ac:dyDescent="0.2">
      <c r="B245" s="14" t="s">
        <v>266</v>
      </c>
      <c r="C245" s="15">
        <v>0</v>
      </c>
      <c r="D245" s="15">
        <f t="shared" si="6"/>
        <v>0</v>
      </c>
      <c r="E245" s="15">
        <v>0</v>
      </c>
      <c r="F245" s="15">
        <f t="shared" si="7"/>
        <v>0</v>
      </c>
      <c r="G245" s="17">
        <v>0</v>
      </c>
    </row>
    <row r="246" spans="2:7" ht="25.5" hidden="1" x14ac:dyDescent="0.2">
      <c r="B246" s="14" t="s">
        <v>267</v>
      </c>
      <c r="C246" s="15">
        <v>0</v>
      </c>
      <c r="D246" s="15">
        <f t="shared" si="6"/>
        <v>0</v>
      </c>
      <c r="E246" s="15">
        <v>0</v>
      </c>
      <c r="F246" s="15">
        <f t="shared" si="7"/>
        <v>0</v>
      </c>
      <c r="G246" s="17">
        <v>0</v>
      </c>
    </row>
    <row r="247" spans="2:7" ht="38.25" hidden="1" x14ac:dyDescent="0.2">
      <c r="B247" s="14" t="s">
        <v>268</v>
      </c>
      <c r="C247" s="15">
        <v>0</v>
      </c>
      <c r="D247" s="15">
        <f t="shared" si="6"/>
        <v>0</v>
      </c>
      <c r="E247" s="15">
        <v>0</v>
      </c>
      <c r="F247" s="15">
        <f t="shared" si="7"/>
        <v>0</v>
      </c>
      <c r="G247" s="17">
        <v>0</v>
      </c>
    </row>
    <row r="248" spans="2:7" ht="38.25" hidden="1" x14ac:dyDescent="0.2">
      <c r="B248" s="14" t="s">
        <v>269</v>
      </c>
      <c r="C248" s="15">
        <v>0</v>
      </c>
      <c r="D248" s="15">
        <f t="shared" si="6"/>
        <v>0</v>
      </c>
      <c r="E248" s="15">
        <v>0</v>
      </c>
      <c r="F248" s="15">
        <f t="shared" si="7"/>
        <v>0</v>
      </c>
      <c r="G248" s="17">
        <v>0</v>
      </c>
    </row>
    <row r="249" spans="2:7" ht="38.25" hidden="1" x14ac:dyDescent="0.2">
      <c r="B249" s="14" t="s">
        <v>270</v>
      </c>
      <c r="C249" s="15">
        <v>0</v>
      </c>
      <c r="D249" s="15">
        <f t="shared" si="6"/>
        <v>0</v>
      </c>
      <c r="E249" s="15">
        <v>0</v>
      </c>
      <c r="F249" s="15">
        <f t="shared" si="7"/>
        <v>0</v>
      </c>
      <c r="G249" s="17">
        <v>0</v>
      </c>
    </row>
    <row r="250" spans="2:7" hidden="1" x14ac:dyDescent="0.2">
      <c r="B250" s="14" t="s">
        <v>271</v>
      </c>
      <c r="C250" s="15">
        <v>0</v>
      </c>
      <c r="D250" s="15">
        <f t="shared" si="6"/>
        <v>0</v>
      </c>
      <c r="E250" s="15">
        <v>0</v>
      </c>
      <c r="F250" s="15">
        <f t="shared" si="7"/>
        <v>0</v>
      </c>
      <c r="G250" s="17">
        <v>0</v>
      </c>
    </row>
    <row r="251" spans="2:7" hidden="1" x14ac:dyDescent="0.2">
      <c r="B251" s="14" t="s">
        <v>272</v>
      </c>
      <c r="C251" s="15">
        <v>0</v>
      </c>
      <c r="D251" s="15">
        <f t="shared" si="6"/>
        <v>0</v>
      </c>
      <c r="E251" s="15">
        <v>0</v>
      </c>
      <c r="F251" s="15">
        <f t="shared" si="7"/>
        <v>0</v>
      </c>
      <c r="G251" s="17">
        <v>0</v>
      </c>
    </row>
    <row r="252" spans="2:7" hidden="1" x14ac:dyDescent="0.2">
      <c r="B252" s="14" t="s">
        <v>273</v>
      </c>
      <c r="C252" s="15">
        <v>0</v>
      </c>
      <c r="D252" s="15">
        <f t="shared" si="6"/>
        <v>0</v>
      </c>
      <c r="E252" s="15">
        <v>0</v>
      </c>
      <c r="F252" s="15">
        <f t="shared" si="7"/>
        <v>0</v>
      </c>
      <c r="G252" s="17">
        <v>0</v>
      </c>
    </row>
    <row r="253" spans="2:7" hidden="1" x14ac:dyDescent="0.2">
      <c r="B253" s="14" t="s">
        <v>274</v>
      </c>
      <c r="C253" s="15">
        <v>0</v>
      </c>
      <c r="D253" s="15">
        <f t="shared" si="6"/>
        <v>0</v>
      </c>
      <c r="E253" s="15">
        <v>0</v>
      </c>
      <c r="F253" s="15">
        <f t="shared" si="7"/>
        <v>0</v>
      </c>
      <c r="G253" s="17">
        <v>0</v>
      </c>
    </row>
    <row r="254" spans="2:7" hidden="1" x14ac:dyDescent="0.2">
      <c r="B254" s="14" t="s">
        <v>275</v>
      </c>
      <c r="C254" s="15">
        <v>0</v>
      </c>
      <c r="D254" s="15">
        <f t="shared" si="6"/>
        <v>0</v>
      </c>
      <c r="E254" s="15">
        <v>0</v>
      </c>
      <c r="F254" s="15">
        <f t="shared" si="7"/>
        <v>0</v>
      </c>
      <c r="G254" s="17">
        <v>0</v>
      </c>
    </row>
    <row r="255" spans="2:7" ht="25.5" hidden="1" x14ac:dyDescent="0.2">
      <c r="B255" s="14" t="s">
        <v>276</v>
      </c>
      <c r="C255" s="15">
        <v>0</v>
      </c>
      <c r="D255" s="15">
        <f t="shared" si="6"/>
        <v>0</v>
      </c>
      <c r="E255" s="15">
        <v>0</v>
      </c>
      <c r="F255" s="15">
        <f t="shared" si="7"/>
        <v>0</v>
      </c>
      <c r="G255" s="17">
        <v>0</v>
      </c>
    </row>
    <row r="256" spans="2:7" ht="25.5" hidden="1" x14ac:dyDescent="0.2">
      <c r="B256" s="14" t="s">
        <v>277</v>
      </c>
      <c r="C256" s="15">
        <v>0</v>
      </c>
      <c r="D256" s="15">
        <f t="shared" si="6"/>
        <v>0</v>
      </c>
      <c r="E256" s="15">
        <v>0</v>
      </c>
      <c r="F256" s="15">
        <f t="shared" si="7"/>
        <v>0</v>
      </c>
      <c r="G256" s="17">
        <v>0</v>
      </c>
    </row>
    <row r="257" spans="2:7" hidden="1" x14ac:dyDescent="0.2">
      <c r="B257" s="14" t="s">
        <v>278</v>
      </c>
      <c r="C257" s="15">
        <v>0</v>
      </c>
      <c r="D257" s="15">
        <f t="shared" si="6"/>
        <v>0</v>
      </c>
      <c r="E257" s="15">
        <v>0</v>
      </c>
      <c r="F257" s="15">
        <f t="shared" si="7"/>
        <v>0</v>
      </c>
      <c r="G257" s="17">
        <v>0</v>
      </c>
    </row>
    <row r="258" spans="2:7" hidden="1" x14ac:dyDescent="0.2">
      <c r="B258" s="14" t="s">
        <v>279</v>
      </c>
      <c r="C258" s="15">
        <v>0</v>
      </c>
      <c r="D258" s="15">
        <f t="shared" si="6"/>
        <v>0</v>
      </c>
      <c r="E258" s="15">
        <v>0</v>
      </c>
      <c r="F258" s="15">
        <f t="shared" si="7"/>
        <v>0</v>
      </c>
      <c r="G258" s="17">
        <v>0</v>
      </c>
    </row>
    <row r="259" spans="2:7" ht="25.5" hidden="1" x14ac:dyDescent="0.2">
      <c r="B259" s="14" t="s">
        <v>280</v>
      </c>
      <c r="C259" s="15">
        <v>0</v>
      </c>
      <c r="D259" s="15">
        <f t="shared" si="6"/>
        <v>0</v>
      </c>
      <c r="E259" s="15">
        <v>0</v>
      </c>
      <c r="F259" s="15">
        <f t="shared" si="7"/>
        <v>0</v>
      </c>
      <c r="G259" s="17">
        <v>0</v>
      </c>
    </row>
    <row r="260" spans="2:7" hidden="1" x14ac:dyDescent="0.2">
      <c r="B260" s="14" t="s">
        <v>281</v>
      </c>
      <c r="C260" s="15">
        <v>0</v>
      </c>
      <c r="D260" s="15">
        <f t="shared" si="6"/>
        <v>0</v>
      </c>
      <c r="E260" s="15">
        <v>0</v>
      </c>
      <c r="F260" s="15">
        <f t="shared" si="7"/>
        <v>0</v>
      </c>
      <c r="G260" s="17">
        <v>0</v>
      </c>
    </row>
    <row r="261" spans="2:7" hidden="1" x14ac:dyDescent="0.2">
      <c r="B261" s="14" t="s">
        <v>282</v>
      </c>
      <c r="C261" s="15">
        <v>0</v>
      </c>
      <c r="D261" s="15">
        <f t="shared" si="6"/>
        <v>0</v>
      </c>
      <c r="E261" s="15">
        <v>0</v>
      </c>
      <c r="F261" s="15">
        <f t="shared" si="7"/>
        <v>0</v>
      </c>
      <c r="G261" s="17">
        <v>0</v>
      </c>
    </row>
    <row r="262" spans="2:7" ht="25.5" hidden="1" x14ac:dyDescent="0.2">
      <c r="B262" s="14" t="s">
        <v>283</v>
      </c>
      <c r="C262" s="15">
        <v>0</v>
      </c>
      <c r="D262" s="15">
        <f t="shared" si="6"/>
        <v>0</v>
      </c>
      <c r="E262" s="15">
        <v>0</v>
      </c>
      <c r="F262" s="15">
        <f t="shared" si="7"/>
        <v>0</v>
      </c>
      <c r="G262" s="17">
        <v>0</v>
      </c>
    </row>
    <row r="263" spans="2:7" ht="25.5" x14ac:dyDescent="0.2">
      <c r="B263" s="14" t="s">
        <v>284</v>
      </c>
      <c r="C263" s="15">
        <v>4000000</v>
      </c>
      <c r="D263" s="15">
        <f t="shared" ref="D263:D315" si="8">E263-C263</f>
        <v>0</v>
      </c>
      <c r="E263" s="15">
        <v>4000000</v>
      </c>
      <c r="F263" s="15">
        <f t="shared" ref="F263:F316" si="9">G263-E263</f>
        <v>0</v>
      </c>
      <c r="G263" s="15">
        <v>4000000</v>
      </c>
    </row>
    <row r="264" spans="2:7" hidden="1" x14ac:dyDescent="0.2">
      <c r="B264" s="14" t="s">
        <v>285</v>
      </c>
      <c r="C264" s="15">
        <v>0</v>
      </c>
      <c r="D264" s="15">
        <f t="shared" si="8"/>
        <v>0</v>
      </c>
      <c r="E264" s="15">
        <v>0</v>
      </c>
      <c r="F264" s="15">
        <f t="shared" si="9"/>
        <v>0</v>
      </c>
      <c r="G264" s="17">
        <v>0</v>
      </c>
    </row>
    <row r="265" spans="2:7" hidden="1" x14ac:dyDescent="0.2">
      <c r="B265" s="14" t="s">
        <v>286</v>
      </c>
      <c r="C265" s="15">
        <v>0</v>
      </c>
      <c r="D265" s="15">
        <f t="shared" si="8"/>
        <v>0</v>
      </c>
      <c r="E265" s="15">
        <v>0</v>
      </c>
      <c r="F265" s="15">
        <f t="shared" si="9"/>
        <v>0</v>
      </c>
      <c r="G265" s="17">
        <v>0</v>
      </c>
    </row>
    <row r="266" spans="2:7" hidden="1" x14ac:dyDescent="0.2">
      <c r="B266" s="14" t="s">
        <v>287</v>
      </c>
      <c r="C266" s="15">
        <v>0</v>
      </c>
      <c r="D266" s="15">
        <f t="shared" si="8"/>
        <v>0</v>
      </c>
      <c r="E266" s="15">
        <v>0</v>
      </c>
      <c r="F266" s="15">
        <f t="shared" si="9"/>
        <v>0</v>
      </c>
      <c r="G266" s="17">
        <v>0</v>
      </c>
    </row>
    <row r="267" spans="2:7" hidden="1" x14ac:dyDescent="0.2">
      <c r="B267" s="14" t="s">
        <v>288</v>
      </c>
      <c r="C267" s="15">
        <v>0</v>
      </c>
      <c r="D267" s="15">
        <f t="shared" si="8"/>
        <v>0</v>
      </c>
      <c r="E267" s="15">
        <v>0</v>
      </c>
      <c r="F267" s="15">
        <f t="shared" si="9"/>
        <v>0</v>
      </c>
      <c r="G267" s="17">
        <v>0</v>
      </c>
    </row>
    <row r="268" spans="2:7" hidden="1" x14ac:dyDescent="0.2">
      <c r="B268" s="14" t="s">
        <v>289</v>
      </c>
      <c r="C268" s="15">
        <v>0</v>
      </c>
      <c r="D268" s="15">
        <f t="shared" si="8"/>
        <v>0</v>
      </c>
      <c r="E268" s="15">
        <v>0</v>
      </c>
      <c r="F268" s="15">
        <f t="shared" si="9"/>
        <v>0</v>
      </c>
      <c r="G268" s="17">
        <v>0</v>
      </c>
    </row>
    <row r="269" spans="2:7" ht="25.5" hidden="1" x14ac:dyDescent="0.2">
      <c r="B269" s="14" t="s">
        <v>290</v>
      </c>
      <c r="C269" s="15">
        <v>0</v>
      </c>
      <c r="D269" s="15">
        <f t="shared" si="8"/>
        <v>0</v>
      </c>
      <c r="E269" s="15">
        <v>0</v>
      </c>
      <c r="F269" s="15">
        <f t="shared" si="9"/>
        <v>0</v>
      </c>
      <c r="G269" s="17">
        <v>0</v>
      </c>
    </row>
    <row r="270" spans="2:7" ht="25.5" hidden="1" x14ac:dyDescent="0.2">
      <c r="B270" s="14" t="s">
        <v>291</v>
      </c>
      <c r="C270" s="15">
        <v>0</v>
      </c>
      <c r="D270" s="15">
        <f t="shared" si="8"/>
        <v>0</v>
      </c>
      <c r="E270" s="15">
        <v>0</v>
      </c>
      <c r="F270" s="15">
        <f t="shared" si="9"/>
        <v>0</v>
      </c>
      <c r="G270" s="17">
        <v>0</v>
      </c>
    </row>
    <row r="271" spans="2:7" hidden="1" x14ac:dyDescent="0.2">
      <c r="B271" s="14" t="s">
        <v>292</v>
      </c>
      <c r="C271" s="15">
        <v>0</v>
      </c>
      <c r="D271" s="15">
        <f t="shared" si="8"/>
        <v>0</v>
      </c>
      <c r="E271" s="15">
        <v>0</v>
      </c>
      <c r="F271" s="15">
        <f t="shared" si="9"/>
        <v>0</v>
      </c>
      <c r="G271" s="17">
        <v>0</v>
      </c>
    </row>
    <row r="272" spans="2:7" ht="25.5" hidden="1" x14ac:dyDescent="0.2">
      <c r="B272" s="14" t="s">
        <v>293</v>
      </c>
      <c r="C272" s="15">
        <v>0</v>
      </c>
      <c r="D272" s="15">
        <f t="shared" si="8"/>
        <v>0</v>
      </c>
      <c r="E272" s="15">
        <v>0</v>
      </c>
      <c r="F272" s="15">
        <f t="shared" si="9"/>
        <v>0</v>
      </c>
      <c r="G272" s="17">
        <v>0</v>
      </c>
    </row>
    <row r="273" spans="2:7" hidden="1" x14ac:dyDescent="0.2">
      <c r="B273" s="14" t="s">
        <v>294</v>
      </c>
      <c r="C273" s="15">
        <v>0</v>
      </c>
      <c r="D273" s="15">
        <f t="shared" si="8"/>
        <v>0</v>
      </c>
      <c r="E273" s="15">
        <v>0</v>
      </c>
      <c r="F273" s="15">
        <f t="shared" si="9"/>
        <v>0</v>
      </c>
      <c r="G273" s="17">
        <v>0</v>
      </c>
    </row>
    <row r="274" spans="2:7" ht="38.25" x14ac:dyDescent="0.2">
      <c r="B274" s="16" t="s">
        <v>295</v>
      </c>
      <c r="C274" s="15">
        <v>4000000</v>
      </c>
      <c r="D274" s="15">
        <f t="shared" si="8"/>
        <v>0</v>
      </c>
      <c r="E274" s="15">
        <v>4000000</v>
      </c>
      <c r="F274" s="15">
        <f t="shared" si="9"/>
        <v>0</v>
      </c>
      <c r="G274" s="15">
        <v>4000000</v>
      </c>
    </row>
    <row r="275" spans="2:7" s="66" customFormat="1" ht="25.5" x14ac:dyDescent="0.2">
      <c r="B275" s="16" t="s">
        <v>296</v>
      </c>
      <c r="C275" s="17">
        <v>170451000</v>
      </c>
      <c r="D275" s="17">
        <f t="shared" si="8"/>
        <v>30298873</v>
      </c>
      <c r="E275" s="17">
        <f>E25+E26+E67+E127+E198+E207+E212+E274</f>
        <v>200749873</v>
      </c>
      <c r="F275" s="17">
        <f t="shared" si="9"/>
        <v>20661078</v>
      </c>
      <c r="G275" s="17">
        <v>221410951</v>
      </c>
    </row>
    <row r="276" spans="2:7" ht="25.5" hidden="1" x14ac:dyDescent="0.2">
      <c r="B276" s="14" t="s">
        <v>297</v>
      </c>
      <c r="C276" s="17">
        <v>0</v>
      </c>
      <c r="D276" s="15">
        <f t="shared" si="8"/>
        <v>0</v>
      </c>
      <c r="E276" s="17">
        <v>0</v>
      </c>
      <c r="F276" s="15">
        <f t="shared" si="9"/>
        <v>0</v>
      </c>
      <c r="G276" s="17">
        <v>0</v>
      </c>
    </row>
    <row r="277" spans="2:7" hidden="1" x14ac:dyDescent="0.2">
      <c r="B277" s="14" t="s">
        <v>298</v>
      </c>
      <c r="C277" s="17">
        <v>0</v>
      </c>
      <c r="D277" s="15">
        <f t="shared" si="8"/>
        <v>0</v>
      </c>
      <c r="E277" s="17">
        <v>0</v>
      </c>
      <c r="F277" s="15">
        <f t="shared" si="9"/>
        <v>0</v>
      </c>
      <c r="G277" s="17">
        <v>0</v>
      </c>
    </row>
    <row r="278" spans="2:7" ht="25.5" hidden="1" x14ac:dyDescent="0.2">
      <c r="B278" s="14" t="s">
        <v>299</v>
      </c>
      <c r="C278" s="17">
        <v>0</v>
      </c>
      <c r="D278" s="15">
        <f t="shared" si="8"/>
        <v>0</v>
      </c>
      <c r="E278" s="17">
        <v>0</v>
      </c>
      <c r="F278" s="15">
        <f t="shared" si="9"/>
        <v>0</v>
      </c>
      <c r="G278" s="17">
        <v>0</v>
      </c>
    </row>
    <row r="279" spans="2:7" ht="25.5" hidden="1" x14ac:dyDescent="0.2">
      <c r="B279" s="14" t="s">
        <v>300</v>
      </c>
      <c r="C279" s="17">
        <v>0</v>
      </c>
      <c r="D279" s="15">
        <f t="shared" si="8"/>
        <v>0</v>
      </c>
      <c r="E279" s="17">
        <v>0</v>
      </c>
      <c r="F279" s="15">
        <f t="shared" si="9"/>
        <v>0</v>
      </c>
      <c r="G279" s="17">
        <v>0</v>
      </c>
    </row>
    <row r="280" spans="2:7" hidden="1" x14ac:dyDescent="0.2">
      <c r="B280" s="14" t="s">
        <v>301</v>
      </c>
      <c r="C280" s="17">
        <v>0</v>
      </c>
      <c r="D280" s="15">
        <f t="shared" si="8"/>
        <v>0</v>
      </c>
      <c r="E280" s="17">
        <v>0</v>
      </c>
      <c r="F280" s="15">
        <f t="shared" si="9"/>
        <v>0</v>
      </c>
      <c r="G280" s="17">
        <v>0</v>
      </c>
    </row>
    <row r="281" spans="2:7" ht="25.5" hidden="1" x14ac:dyDescent="0.2">
      <c r="B281" s="14" t="s">
        <v>302</v>
      </c>
      <c r="C281" s="17">
        <v>0</v>
      </c>
      <c r="D281" s="15">
        <f t="shared" si="8"/>
        <v>0</v>
      </c>
      <c r="E281" s="17">
        <v>0</v>
      </c>
      <c r="F281" s="15">
        <f t="shared" si="9"/>
        <v>0</v>
      </c>
      <c r="G281" s="17">
        <v>0</v>
      </c>
    </row>
    <row r="282" spans="2:7" ht="25.5" hidden="1" x14ac:dyDescent="0.2">
      <c r="B282" s="14" t="s">
        <v>303</v>
      </c>
      <c r="C282" s="17">
        <v>0</v>
      </c>
      <c r="D282" s="15">
        <f t="shared" si="8"/>
        <v>0</v>
      </c>
      <c r="E282" s="17">
        <v>0</v>
      </c>
      <c r="F282" s="15">
        <f t="shared" si="9"/>
        <v>0</v>
      </c>
      <c r="G282" s="17">
        <v>0</v>
      </c>
    </row>
    <row r="283" spans="2:7" hidden="1" x14ac:dyDescent="0.2">
      <c r="B283" s="14" t="s">
        <v>304</v>
      </c>
      <c r="C283" s="17">
        <v>0</v>
      </c>
      <c r="D283" s="15">
        <f t="shared" si="8"/>
        <v>0</v>
      </c>
      <c r="E283" s="17">
        <v>0</v>
      </c>
      <c r="F283" s="15">
        <f t="shared" si="9"/>
        <v>0</v>
      </c>
      <c r="G283" s="17">
        <v>0</v>
      </c>
    </row>
    <row r="284" spans="2:7" hidden="1" x14ac:dyDescent="0.2">
      <c r="B284" s="14" t="s">
        <v>305</v>
      </c>
      <c r="C284" s="17">
        <v>0</v>
      </c>
      <c r="D284" s="15">
        <f t="shared" si="8"/>
        <v>0</v>
      </c>
      <c r="E284" s="17">
        <v>0</v>
      </c>
      <c r="F284" s="15">
        <f t="shared" si="9"/>
        <v>0</v>
      </c>
      <c r="G284" s="17">
        <v>0</v>
      </c>
    </row>
    <row r="285" spans="2:7" ht="25.5" hidden="1" x14ac:dyDescent="0.2">
      <c r="B285" s="14" t="s">
        <v>306</v>
      </c>
      <c r="C285" s="17">
        <v>0</v>
      </c>
      <c r="D285" s="15">
        <f t="shared" si="8"/>
        <v>0</v>
      </c>
      <c r="E285" s="17">
        <v>0</v>
      </c>
      <c r="F285" s="15">
        <f t="shared" si="9"/>
        <v>0</v>
      </c>
      <c r="G285" s="17">
        <v>0</v>
      </c>
    </row>
    <row r="286" spans="2:7" hidden="1" x14ac:dyDescent="0.2">
      <c r="B286" s="14" t="s">
        <v>307</v>
      </c>
      <c r="C286" s="17">
        <v>0</v>
      </c>
      <c r="D286" s="15">
        <f t="shared" si="8"/>
        <v>0</v>
      </c>
      <c r="E286" s="17">
        <v>0</v>
      </c>
      <c r="F286" s="15">
        <f t="shared" si="9"/>
        <v>0</v>
      </c>
      <c r="G286" s="17">
        <v>0</v>
      </c>
    </row>
    <row r="287" spans="2:7" ht="25.5" hidden="1" x14ac:dyDescent="0.2">
      <c r="B287" s="14" t="s">
        <v>308</v>
      </c>
      <c r="C287" s="17">
        <v>0</v>
      </c>
      <c r="D287" s="15">
        <f t="shared" si="8"/>
        <v>0</v>
      </c>
      <c r="E287" s="17">
        <v>0</v>
      </c>
      <c r="F287" s="15">
        <f t="shared" si="9"/>
        <v>0</v>
      </c>
      <c r="G287" s="17">
        <v>0</v>
      </c>
    </row>
    <row r="288" spans="2:7" hidden="1" x14ac:dyDescent="0.2">
      <c r="B288" s="14" t="s">
        <v>309</v>
      </c>
      <c r="C288" s="17">
        <v>0</v>
      </c>
      <c r="D288" s="15">
        <f t="shared" si="8"/>
        <v>0</v>
      </c>
      <c r="E288" s="17">
        <v>0</v>
      </c>
      <c r="F288" s="15">
        <f t="shared" si="9"/>
        <v>0</v>
      </c>
      <c r="G288" s="17">
        <v>0</v>
      </c>
    </row>
    <row r="289" spans="2:7" hidden="1" x14ac:dyDescent="0.2">
      <c r="B289" s="14" t="s">
        <v>310</v>
      </c>
      <c r="C289" s="17">
        <v>0</v>
      </c>
      <c r="D289" s="15">
        <f t="shared" si="8"/>
        <v>0</v>
      </c>
      <c r="E289" s="17">
        <v>0</v>
      </c>
      <c r="F289" s="15">
        <f t="shared" si="9"/>
        <v>0</v>
      </c>
      <c r="G289" s="17">
        <v>0</v>
      </c>
    </row>
    <row r="290" spans="2:7" hidden="1" x14ac:dyDescent="0.2">
      <c r="B290" s="14" t="s">
        <v>311</v>
      </c>
      <c r="C290" s="17">
        <v>0</v>
      </c>
      <c r="D290" s="15">
        <f t="shared" si="8"/>
        <v>0</v>
      </c>
      <c r="E290" s="17">
        <v>0</v>
      </c>
      <c r="F290" s="15">
        <f t="shared" si="9"/>
        <v>0</v>
      </c>
      <c r="G290" s="17">
        <v>0</v>
      </c>
    </row>
    <row r="291" spans="2:7" hidden="1" x14ac:dyDescent="0.2">
      <c r="B291" s="14" t="s">
        <v>312</v>
      </c>
      <c r="C291" s="17">
        <v>0</v>
      </c>
      <c r="D291" s="15">
        <f t="shared" si="8"/>
        <v>0</v>
      </c>
      <c r="E291" s="17">
        <v>0</v>
      </c>
      <c r="F291" s="15">
        <f t="shared" si="9"/>
        <v>0</v>
      </c>
      <c r="G291" s="17">
        <v>0</v>
      </c>
    </row>
    <row r="292" spans="2:7" ht="25.5" hidden="1" x14ac:dyDescent="0.2">
      <c r="B292" s="14" t="s">
        <v>313</v>
      </c>
      <c r="C292" s="17">
        <v>0</v>
      </c>
      <c r="D292" s="15">
        <f t="shared" si="8"/>
        <v>0</v>
      </c>
      <c r="E292" s="17">
        <v>0</v>
      </c>
      <c r="F292" s="15">
        <f t="shared" si="9"/>
        <v>0</v>
      </c>
      <c r="G292" s="17">
        <v>0</v>
      </c>
    </row>
    <row r="293" spans="2:7" hidden="1" x14ac:dyDescent="0.2">
      <c r="B293" s="14" t="s">
        <v>314</v>
      </c>
      <c r="C293" s="17">
        <v>0</v>
      </c>
      <c r="D293" s="15">
        <f t="shared" si="8"/>
        <v>0</v>
      </c>
      <c r="E293" s="17">
        <v>0</v>
      </c>
      <c r="F293" s="15">
        <f t="shared" si="9"/>
        <v>0</v>
      </c>
      <c r="G293" s="17">
        <v>0</v>
      </c>
    </row>
    <row r="294" spans="2:7" ht="25.5" hidden="1" x14ac:dyDescent="0.2">
      <c r="B294" s="14" t="s">
        <v>315</v>
      </c>
      <c r="C294" s="17">
        <v>0</v>
      </c>
      <c r="D294" s="15">
        <f t="shared" si="8"/>
        <v>0</v>
      </c>
      <c r="E294" s="17">
        <v>0</v>
      </c>
      <c r="F294" s="15">
        <f t="shared" si="9"/>
        <v>0</v>
      </c>
      <c r="G294" s="17">
        <v>0</v>
      </c>
    </row>
    <row r="295" spans="2:7" ht="25.5" hidden="1" x14ac:dyDescent="0.2">
      <c r="B295" s="14" t="s">
        <v>316</v>
      </c>
      <c r="C295" s="17">
        <v>0</v>
      </c>
      <c r="D295" s="15">
        <f t="shared" si="8"/>
        <v>0</v>
      </c>
      <c r="E295" s="17">
        <v>0</v>
      </c>
      <c r="F295" s="15">
        <f t="shared" si="9"/>
        <v>0</v>
      </c>
      <c r="G295" s="17">
        <v>0</v>
      </c>
    </row>
    <row r="296" spans="2:7" s="71" customFormat="1" ht="25.5" x14ac:dyDescent="0.2">
      <c r="B296" s="14" t="s">
        <v>317</v>
      </c>
      <c r="C296" s="15">
        <v>4000000</v>
      </c>
      <c r="D296" s="15">
        <f t="shared" si="8"/>
        <v>150000</v>
      </c>
      <c r="E296" s="15">
        <v>4150000</v>
      </c>
      <c r="F296" s="15">
        <f t="shared" si="9"/>
        <v>248000</v>
      </c>
      <c r="G296" s="15">
        <v>4398000</v>
      </c>
    </row>
    <row r="297" spans="2:7" s="71" customFormat="1" ht="25.5" x14ac:dyDescent="0.2">
      <c r="B297" s="14" t="s">
        <v>318</v>
      </c>
      <c r="C297" s="15">
        <v>0</v>
      </c>
      <c r="D297" s="15">
        <f t="shared" si="8"/>
        <v>0</v>
      </c>
      <c r="E297" s="15">
        <v>0</v>
      </c>
      <c r="F297" s="15">
        <f t="shared" si="9"/>
        <v>0</v>
      </c>
      <c r="G297" s="15">
        <v>0</v>
      </c>
    </row>
    <row r="298" spans="2:7" ht="25.5" hidden="1" x14ac:dyDescent="0.2">
      <c r="B298" s="14" t="s">
        <v>319</v>
      </c>
      <c r="C298" s="17">
        <v>0</v>
      </c>
      <c r="D298" s="15">
        <f t="shared" si="8"/>
        <v>0</v>
      </c>
      <c r="E298" s="17">
        <v>0</v>
      </c>
      <c r="F298" s="15">
        <f t="shared" si="9"/>
        <v>0</v>
      </c>
      <c r="G298" s="15">
        <v>0</v>
      </c>
    </row>
    <row r="299" spans="2:7" hidden="1" x14ac:dyDescent="0.2">
      <c r="B299" s="14" t="s">
        <v>320</v>
      </c>
      <c r="C299" s="17">
        <v>0</v>
      </c>
      <c r="D299" s="15">
        <f t="shared" si="8"/>
        <v>0</v>
      </c>
      <c r="E299" s="17">
        <v>0</v>
      </c>
      <c r="F299" s="15">
        <f t="shared" si="9"/>
        <v>0</v>
      </c>
      <c r="G299" s="15">
        <v>0</v>
      </c>
    </row>
    <row r="300" spans="2:7" ht="25.5" hidden="1" x14ac:dyDescent="0.2">
      <c r="B300" s="14" t="s">
        <v>321</v>
      </c>
      <c r="C300" s="17">
        <v>0</v>
      </c>
      <c r="D300" s="15">
        <f t="shared" si="8"/>
        <v>0</v>
      </c>
      <c r="E300" s="17">
        <v>0</v>
      </c>
      <c r="F300" s="15">
        <f t="shared" si="9"/>
        <v>0</v>
      </c>
      <c r="G300" s="15">
        <v>0</v>
      </c>
    </row>
    <row r="301" spans="2:7" ht="25.5" hidden="1" x14ac:dyDescent="0.2">
      <c r="B301" s="14" t="s">
        <v>322</v>
      </c>
      <c r="C301" s="17">
        <v>0</v>
      </c>
      <c r="D301" s="15">
        <f t="shared" si="8"/>
        <v>0</v>
      </c>
      <c r="E301" s="17">
        <v>0</v>
      </c>
      <c r="F301" s="15">
        <f t="shared" si="9"/>
        <v>0</v>
      </c>
      <c r="G301" s="15">
        <v>0</v>
      </c>
    </row>
    <row r="302" spans="2:7" ht="25.5" hidden="1" x14ac:dyDescent="0.2">
      <c r="B302" s="14" t="s">
        <v>323</v>
      </c>
      <c r="C302" s="17">
        <v>0</v>
      </c>
      <c r="D302" s="15">
        <f t="shared" si="8"/>
        <v>0</v>
      </c>
      <c r="E302" s="17">
        <v>0</v>
      </c>
      <c r="F302" s="15">
        <f t="shared" si="9"/>
        <v>0</v>
      </c>
      <c r="G302" s="15">
        <v>0</v>
      </c>
    </row>
    <row r="303" spans="2:7" hidden="1" x14ac:dyDescent="0.2">
      <c r="B303" s="14" t="s">
        <v>324</v>
      </c>
      <c r="C303" s="17">
        <v>0</v>
      </c>
      <c r="D303" s="15">
        <f t="shared" si="8"/>
        <v>0</v>
      </c>
      <c r="E303" s="17">
        <v>0</v>
      </c>
      <c r="F303" s="15">
        <f t="shared" si="9"/>
        <v>0</v>
      </c>
      <c r="G303" s="15">
        <v>0</v>
      </c>
    </row>
    <row r="304" spans="2:7" s="71" customFormat="1" ht="25.5" x14ac:dyDescent="0.2">
      <c r="B304" s="14" t="s">
        <v>325</v>
      </c>
      <c r="C304" s="15">
        <v>4000000</v>
      </c>
      <c r="D304" s="15">
        <f t="shared" si="8"/>
        <v>150000</v>
      </c>
      <c r="E304" s="15">
        <v>4150000</v>
      </c>
      <c r="F304" s="15">
        <f t="shared" si="9"/>
        <v>248000</v>
      </c>
      <c r="G304" s="15">
        <v>4398000</v>
      </c>
    </row>
    <row r="305" spans="2:7" ht="25.5" hidden="1" x14ac:dyDescent="0.2">
      <c r="B305" s="14" t="s">
        <v>326</v>
      </c>
      <c r="C305" s="17">
        <v>0</v>
      </c>
      <c r="D305" s="15">
        <f t="shared" si="8"/>
        <v>0</v>
      </c>
      <c r="E305" s="17">
        <v>0</v>
      </c>
      <c r="F305" s="15">
        <f t="shared" si="9"/>
        <v>0</v>
      </c>
      <c r="G305" s="15">
        <v>0</v>
      </c>
    </row>
    <row r="306" spans="2:7" ht="25.5" hidden="1" x14ac:dyDescent="0.2">
      <c r="B306" s="14" t="s">
        <v>327</v>
      </c>
      <c r="C306" s="17">
        <v>0</v>
      </c>
      <c r="D306" s="15">
        <f t="shared" si="8"/>
        <v>0</v>
      </c>
      <c r="E306" s="17">
        <v>0</v>
      </c>
      <c r="F306" s="15">
        <f t="shared" si="9"/>
        <v>0</v>
      </c>
      <c r="G306" s="15">
        <v>0</v>
      </c>
    </row>
    <row r="307" spans="2:7" hidden="1" x14ac:dyDescent="0.2">
      <c r="B307" s="14" t="s">
        <v>328</v>
      </c>
      <c r="C307" s="17">
        <v>0</v>
      </c>
      <c r="D307" s="15">
        <f t="shared" si="8"/>
        <v>0</v>
      </c>
      <c r="E307" s="17">
        <v>0</v>
      </c>
      <c r="F307" s="15">
        <f t="shared" si="9"/>
        <v>0</v>
      </c>
      <c r="G307" s="15">
        <v>0</v>
      </c>
    </row>
    <row r="308" spans="2:7" hidden="1" x14ac:dyDescent="0.2">
      <c r="B308" s="14" t="s">
        <v>329</v>
      </c>
      <c r="C308" s="17">
        <v>0</v>
      </c>
      <c r="D308" s="15">
        <f t="shared" si="8"/>
        <v>0</v>
      </c>
      <c r="E308" s="17">
        <v>0</v>
      </c>
      <c r="F308" s="15">
        <f t="shared" si="9"/>
        <v>0</v>
      </c>
      <c r="G308" s="15">
        <v>0</v>
      </c>
    </row>
    <row r="309" spans="2:7" ht="38.25" hidden="1" x14ac:dyDescent="0.2">
      <c r="B309" s="14" t="s">
        <v>330</v>
      </c>
      <c r="C309" s="17">
        <v>0</v>
      </c>
      <c r="D309" s="15">
        <f t="shared" si="8"/>
        <v>0</v>
      </c>
      <c r="E309" s="17">
        <v>0</v>
      </c>
      <c r="F309" s="15">
        <f t="shared" si="9"/>
        <v>0</v>
      </c>
      <c r="G309" s="15">
        <v>0</v>
      </c>
    </row>
    <row r="310" spans="2:7" ht="25.5" hidden="1" x14ac:dyDescent="0.2">
      <c r="B310" s="14" t="s">
        <v>331</v>
      </c>
      <c r="C310" s="17">
        <v>0</v>
      </c>
      <c r="D310" s="15">
        <f t="shared" si="8"/>
        <v>0</v>
      </c>
      <c r="E310" s="17">
        <v>0</v>
      </c>
      <c r="F310" s="15">
        <f t="shared" si="9"/>
        <v>0</v>
      </c>
      <c r="G310" s="15">
        <v>0</v>
      </c>
    </row>
    <row r="311" spans="2:7" hidden="1" x14ac:dyDescent="0.2">
      <c r="B311" s="14" t="s">
        <v>332</v>
      </c>
      <c r="C311" s="17">
        <v>0</v>
      </c>
      <c r="D311" s="15">
        <f t="shared" si="8"/>
        <v>0</v>
      </c>
      <c r="E311" s="17">
        <v>0</v>
      </c>
      <c r="F311" s="15">
        <f t="shared" si="9"/>
        <v>0</v>
      </c>
      <c r="G311" s="15">
        <v>0</v>
      </c>
    </row>
    <row r="312" spans="2:7" ht="25.5" hidden="1" x14ac:dyDescent="0.2">
      <c r="B312" s="14" t="s">
        <v>333</v>
      </c>
      <c r="C312" s="17">
        <v>0</v>
      </c>
      <c r="D312" s="15">
        <f t="shared" si="8"/>
        <v>0</v>
      </c>
      <c r="E312" s="17">
        <v>0</v>
      </c>
      <c r="F312" s="15">
        <f t="shared" si="9"/>
        <v>0</v>
      </c>
      <c r="G312" s="15">
        <v>0</v>
      </c>
    </row>
    <row r="313" spans="2:7" ht="25.5" hidden="1" x14ac:dyDescent="0.2">
      <c r="B313" s="14" t="s">
        <v>334</v>
      </c>
      <c r="C313" s="17">
        <v>0</v>
      </c>
      <c r="D313" s="15">
        <f t="shared" si="8"/>
        <v>0</v>
      </c>
      <c r="E313" s="17">
        <v>0</v>
      </c>
      <c r="F313" s="15">
        <f t="shared" si="9"/>
        <v>0</v>
      </c>
      <c r="G313" s="15">
        <v>0</v>
      </c>
    </row>
    <row r="314" spans="2:7" hidden="1" x14ac:dyDescent="0.2">
      <c r="B314" s="14" t="s">
        <v>335</v>
      </c>
      <c r="C314" s="17">
        <v>0</v>
      </c>
      <c r="D314" s="15">
        <f t="shared" si="8"/>
        <v>0</v>
      </c>
      <c r="E314" s="17">
        <v>0</v>
      </c>
      <c r="F314" s="15">
        <f t="shared" si="9"/>
        <v>0</v>
      </c>
      <c r="G314" s="15">
        <v>0</v>
      </c>
    </row>
    <row r="315" spans="2:7" s="66" customFormat="1" x14ac:dyDescent="0.2">
      <c r="B315" s="16" t="s">
        <v>336</v>
      </c>
      <c r="C315" s="17">
        <v>4000000</v>
      </c>
      <c r="D315" s="17">
        <f t="shared" si="8"/>
        <v>150000</v>
      </c>
      <c r="E315" s="17">
        <v>4150000</v>
      </c>
      <c r="F315" s="17">
        <f t="shared" si="9"/>
        <v>248000</v>
      </c>
      <c r="G315" s="17">
        <v>4398000</v>
      </c>
    </row>
    <row r="316" spans="2:7" ht="21" customHeight="1" x14ac:dyDescent="0.2">
      <c r="B316" s="18" t="s">
        <v>337</v>
      </c>
      <c r="C316" s="19">
        <f>C275+C315</f>
        <v>174451000</v>
      </c>
      <c r="D316" s="19">
        <f t="shared" ref="D316:E316" si="10">D275+D315</f>
        <v>30448873</v>
      </c>
      <c r="E316" s="19">
        <f t="shared" si="10"/>
        <v>204899873</v>
      </c>
      <c r="F316" s="17">
        <f t="shared" si="9"/>
        <v>20909078</v>
      </c>
      <c r="G316" s="17">
        <f>G275+G315</f>
        <v>225808951</v>
      </c>
    </row>
  </sheetData>
  <mergeCells count="2">
    <mergeCell ref="B2:E2"/>
    <mergeCell ref="B3:E3"/>
  </mergeCells>
  <printOptions horizontalCentered="1"/>
  <pageMargins left="0.74803149606299213" right="0.74803149606299213" top="0.98425196850393704" bottom="0.98425196850393704" header="0.51181102362204722" footer="0.51181102362204722"/>
  <pageSetup scale="72" orientation="portrait" horizontalDpi="300" verticalDpi="300" r:id="rId1"/>
  <headerFooter alignWithMargins="0">
    <oddHeader>&amp;C&amp;L&amp;RÉrték típus: Forint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29"/>
  <sheetViews>
    <sheetView zoomScaleNormal="100" workbookViewId="0">
      <selection activeCell="B5" sqref="B5"/>
    </sheetView>
  </sheetViews>
  <sheetFormatPr defaultRowHeight="12.75" x14ac:dyDescent="0.2"/>
  <cols>
    <col min="1" max="1" width="4.28515625" style="11" customWidth="1"/>
    <col min="2" max="2" width="41" style="11" customWidth="1"/>
    <col min="3" max="3" width="16.42578125" style="11" customWidth="1"/>
    <col min="4" max="4" width="13.5703125" style="11" customWidth="1"/>
    <col min="5" max="5" width="15.7109375" style="11" customWidth="1"/>
    <col min="6" max="6" width="11.85546875" style="11" customWidth="1"/>
    <col min="7" max="7" width="14.28515625" style="11" customWidth="1"/>
    <col min="8" max="253" width="8.85546875" style="11"/>
    <col min="254" max="254" width="41" style="11" customWidth="1"/>
    <col min="255" max="256" width="16.42578125" style="11" customWidth="1"/>
    <col min="257" max="257" width="20.140625" style="11" customWidth="1"/>
    <col min="258" max="509" width="8.85546875" style="11"/>
    <col min="510" max="510" width="41" style="11" customWidth="1"/>
    <col min="511" max="512" width="16.42578125" style="11" customWidth="1"/>
    <col min="513" max="513" width="20.140625" style="11" customWidth="1"/>
    <col min="514" max="765" width="8.85546875" style="11"/>
    <col min="766" max="766" width="41" style="11" customWidth="1"/>
    <col min="767" max="768" width="16.42578125" style="11" customWidth="1"/>
    <col min="769" max="769" width="20.140625" style="11" customWidth="1"/>
    <col min="770" max="1021" width="8.85546875" style="11"/>
    <col min="1022" max="1022" width="41" style="11" customWidth="1"/>
    <col min="1023" max="1024" width="16.42578125" style="11" customWidth="1"/>
    <col min="1025" max="1025" width="20.140625" style="11" customWidth="1"/>
    <col min="1026" max="1277" width="8.85546875" style="11"/>
    <col min="1278" max="1278" width="41" style="11" customWidth="1"/>
    <col min="1279" max="1280" width="16.42578125" style="11" customWidth="1"/>
    <col min="1281" max="1281" width="20.140625" style="11" customWidth="1"/>
    <col min="1282" max="1533" width="8.85546875" style="11"/>
    <col min="1534" max="1534" width="41" style="11" customWidth="1"/>
    <col min="1535" max="1536" width="16.42578125" style="11" customWidth="1"/>
    <col min="1537" max="1537" width="20.140625" style="11" customWidth="1"/>
    <col min="1538" max="1789" width="8.85546875" style="11"/>
    <col min="1790" max="1790" width="41" style="11" customWidth="1"/>
    <col min="1791" max="1792" width="16.42578125" style="11" customWidth="1"/>
    <col min="1793" max="1793" width="20.140625" style="11" customWidth="1"/>
    <col min="1794" max="2045" width="8.85546875" style="11"/>
    <col min="2046" max="2046" width="41" style="11" customWidth="1"/>
    <col min="2047" max="2048" width="16.42578125" style="11" customWidth="1"/>
    <col min="2049" max="2049" width="20.140625" style="11" customWidth="1"/>
    <col min="2050" max="2301" width="8.85546875" style="11"/>
    <col min="2302" max="2302" width="41" style="11" customWidth="1"/>
    <col min="2303" max="2304" width="16.42578125" style="11" customWidth="1"/>
    <col min="2305" max="2305" width="20.140625" style="11" customWidth="1"/>
    <col min="2306" max="2557" width="8.85546875" style="11"/>
    <col min="2558" max="2558" width="41" style="11" customWidth="1"/>
    <col min="2559" max="2560" width="16.42578125" style="11" customWidth="1"/>
    <col min="2561" max="2561" width="20.140625" style="11" customWidth="1"/>
    <col min="2562" max="2813" width="8.85546875" style="11"/>
    <col min="2814" max="2814" width="41" style="11" customWidth="1"/>
    <col min="2815" max="2816" width="16.42578125" style="11" customWidth="1"/>
    <col min="2817" max="2817" width="20.140625" style="11" customWidth="1"/>
    <col min="2818" max="3069" width="8.85546875" style="11"/>
    <col min="3070" max="3070" width="41" style="11" customWidth="1"/>
    <col min="3071" max="3072" width="16.42578125" style="11" customWidth="1"/>
    <col min="3073" max="3073" width="20.140625" style="11" customWidth="1"/>
    <col min="3074" max="3325" width="8.85546875" style="11"/>
    <col min="3326" max="3326" width="41" style="11" customWidth="1"/>
    <col min="3327" max="3328" width="16.42578125" style="11" customWidth="1"/>
    <col min="3329" max="3329" width="20.140625" style="11" customWidth="1"/>
    <col min="3330" max="3581" width="8.85546875" style="11"/>
    <col min="3582" max="3582" width="41" style="11" customWidth="1"/>
    <col min="3583" max="3584" width="16.42578125" style="11" customWidth="1"/>
    <col min="3585" max="3585" width="20.140625" style="11" customWidth="1"/>
    <col min="3586" max="3837" width="8.85546875" style="11"/>
    <col min="3838" max="3838" width="41" style="11" customWidth="1"/>
    <col min="3839" max="3840" width="16.42578125" style="11" customWidth="1"/>
    <col min="3841" max="3841" width="20.140625" style="11" customWidth="1"/>
    <col min="3842" max="4093" width="8.85546875" style="11"/>
    <col min="4094" max="4094" width="41" style="11" customWidth="1"/>
    <col min="4095" max="4096" width="16.42578125" style="11" customWidth="1"/>
    <col min="4097" max="4097" width="20.140625" style="11" customWidth="1"/>
    <col min="4098" max="4349" width="8.85546875" style="11"/>
    <col min="4350" max="4350" width="41" style="11" customWidth="1"/>
    <col min="4351" max="4352" width="16.42578125" style="11" customWidth="1"/>
    <col min="4353" max="4353" width="20.140625" style="11" customWidth="1"/>
    <col min="4354" max="4605" width="8.85546875" style="11"/>
    <col min="4606" max="4606" width="41" style="11" customWidth="1"/>
    <col min="4607" max="4608" width="16.42578125" style="11" customWidth="1"/>
    <col min="4609" max="4609" width="20.140625" style="11" customWidth="1"/>
    <col min="4610" max="4861" width="8.85546875" style="11"/>
    <col min="4862" max="4862" width="41" style="11" customWidth="1"/>
    <col min="4863" max="4864" width="16.42578125" style="11" customWidth="1"/>
    <col min="4865" max="4865" width="20.140625" style="11" customWidth="1"/>
    <col min="4866" max="5117" width="8.85546875" style="11"/>
    <col min="5118" max="5118" width="41" style="11" customWidth="1"/>
    <col min="5119" max="5120" width="16.42578125" style="11" customWidth="1"/>
    <col min="5121" max="5121" width="20.140625" style="11" customWidth="1"/>
    <col min="5122" max="5373" width="8.85546875" style="11"/>
    <col min="5374" max="5374" width="41" style="11" customWidth="1"/>
    <col min="5375" max="5376" width="16.42578125" style="11" customWidth="1"/>
    <col min="5377" max="5377" width="20.140625" style="11" customWidth="1"/>
    <col min="5378" max="5629" width="8.85546875" style="11"/>
    <col min="5630" max="5630" width="41" style="11" customWidth="1"/>
    <col min="5631" max="5632" width="16.42578125" style="11" customWidth="1"/>
    <col min="5633" max="5633" width="20.140625" style="11" customWidth="1"/>
    <col min="5634" max="5885" width="8.85546875" style="11"/>
    <col min="5886" max="5886" width="41" style="11" customWidth="1"/>
    <col min="5887" max="5888" width="16.42578125" style="11" customWidth="1"/>
    <col min="5889" max="5889" width="20.140625" style="11" customWidth="1"/>
    <col min="5890" max="6141" width="8.85546875" style="11"/>
    <col min="6142" max="6142" width="41" style="11" customWidth="1"/>
    <col min="6143" max="6144" width="16.42578125" style="11" customWidth="1"/>
    <col min="6145" max="6145" width="20.140625" style="11" customWidth="1"/>
    <col min="6146" max="6397" width="8.85546875" style="11"/>
    <col min="6398" max="6398" width="41" style="11" customWidth="1"/>
    <col min="6399" max="6400" width="16.42578125" style="11" customWidth="1"/>
    <col min="6401" max="6401" width="20.140625" style="11" customWidth="1"/>
    <col min="6402" max="6653" width="8.85546875" style="11"/>
    <col min="6654" max="6654" width="41" style="11" customWidth="1"/>
    <col min="6655" max="6656" width="16.42578125" style="11" customWidth="1"/>
    <col min="6657" max="6657" width="20.140625" style="11" customWidth="1"/>
    <col min="6658" max="6909" width="8.85546875" style="11"/>
    <col min="6910" max="6910" width="41" style="11" customWidth="1"/>
    <col min="6911" max="6912" width="16.42578125" style="11" customWidth="1"/>
    <col min="6913" max="6913" width="20.140625" style="11" customWidth="1"/>
    <col min="6914" max="7165" width="8.85546875" style="11"/>
    <col min="7166" max="7166" width="41" style="11" customWidth="1"/>
    <col min="7167" max="7168" width="16.42578125" style="11" customWidth="1"/>
    <col min="7169" max="7169" width="20.140625" style="11" customWidth="1"/>
    <col min="7170" max="7421" width="8.85546875" style="11"/>
    <col min="7422" max="7422" width="41" style="11" customWidth="1"/>
    <col min="7423" max="7424" width="16.42578125" style="11" customWidth="1"/>
    <col min="7425" max="7425" width="20.140625" style="11" customWidth="1"/>
    <col min="7426" max="7677" width="8.85546875" style="11"/>
    <col min="7678" max="7678" width="41" style="11" customWidth="1"/>
    <col min="7679" max="7680" width="16.42578125" style="11" customWidth="1"/>
    <col min="7681" max="7681" width="20.140625" style="11" customWidth="1"/>
    <col min="7682" max="7933" width="8.85546875" style="11"/>
    <col min="7934" max="7934" width="41" style="11" customWidth="1"/>
    <col min="7935" max="7936" width="16.42578125" style="11" customWidth="1"/>
    <col min="7937" max="7937" width="20.140625" style="11" customWidth="1"/>
    <col min="7938" max="8189" width="8.85546875" style="11"/>
    <col min="8190" max="8190" width="41" style="11" customWidth="1"/>
    <col min="8191" max="8192" width="16.42578125" style="11" customWidth="1"/>
    <col min="8193" max="8193" width="20.140625" style="11" customWidth="1"/>
    <col min="8194" max="8445" width="8.85546875" style="11"/>
    <col min="8446" max="8446" width="41" style="11" customWidth="1"/>
    <col min="8447" max="8448" width="16.42578125" style="11" customWidth="1"/>
    <col min="8449" max="8449" width="20.140625" style="11" customWidth="1"/>
    <col min="8450" max="8701" width="8.85546875" style="11"/>
    <col min="8702" max="8702" width="41" style="11" customWidth="1"/>
    <col min="8703" max="8704" width="16.42578125" style="11" customWidth="1"/>
    <col min="8705" max="8705" width="20.140625" style="11" customWidth="1"/>
    <col min="8706" max="8957" width="8.85546875" style="11"/>
    <col min="8958" max="8958" width="41" style="11" customWidth="1"/>
    <col min="8959" max="8960" width="16.42578125" style="11" customWidth="1"/>
    <col min="8961" max="8961" width="20.140625" style="11" customWidth="1"/>
    <col min="8962" max="9213" width="8.85546875" style="11"/>
    <col min="9214" max="9214" width="41" style="11" customWidth="1"/>
    <col min="9215" max="9216" width="16.42578125" style="11" customWidth="1"/>
    <col min="9217" max="9217" width="20.140625" style="11" customWidth="1"/>
    <col min="9218" max="9469" width="8.85546875" style="11"/>
    <col min="9470" max="9470" width="41" style="11" customWidth="1"/>
    <col min="9471" max="9472" width="16.42578125" style="11" customWidth="1"/>
    <col min="9473" max="9473" width="20.140625" style="11" customWidth="1"/>
    <col min="9474" max="9725" width="8.85546875" style="11"/>
    <col min="9726" max="9726" width="41" style="11" customWidth="1"/>
    <col min="9727" max="9728" width="16.42578125" style="11" customWidth="1"/>
    <col min="9729" max="9729" width="20.140625" style="11" customWidth="1"/>
    <col min="9730" max="9981" width="8.85546875" style="11"/>
    <col min="9982" max="9982" width="41" style="11" customWidth="1"/>
    <col min="9983" max="9984" width="16.42578125" style="11" customWidth="1"/>
    <col min="9985" max="9985" width="20.140625" style="11" customWidth="1"/>
    <col min="9986" max="10237" width="8.85546875" style="11"/>
    <col min="10238" max="10238" width="41" style="11" customWidth="1"/>
    <col min="10239" max="10240" width="16.42578125" style="11" customWidth="1"/>
    <col min="10241" max="10241" width="20.140625" style="11" customWidth="1"/>
    <col min="10242" max="10493" width="8.85546875" style="11"/>
    <col min="10494" max="10494" width="41" style="11" customWidth="1"/>
    <col min="10495" max="10496" width="16.42578125" style="11" customWidth="1"/>
    <col min="10497" max="10497" width="20.140625" style="11" customWidth="1"/>
    <col min="10498" max="10749" width="8.85546875" style="11"/>
    <col min="10750" max="10750" width="41" style="11" customWidth="1"/>
    <col min="10751" max="10752" width="16.42578125" style="11" customWidth="1"/>
    <col min="10753" max="10753" width="20.140625" style="11" customWidth="1"/>
    <col min="10754" max="11005" width="8.85546875" style="11"/>
    <col min="11006" max="11006" width="41" style="11" customWidth="1"/>
    <col min="11007" max="11008" width="16.42578125" style="11" customWidth="1"/>
    <col min="11009" max="11009" width="20.140625" style="11" customWidth="1"/>
    <col min="11010" max="11261" width="8.85546875" style="11"/>
    <col min="11262" max="11262" width="41" style="11" customWidth="1"/>
    <col min="11263" max="11264" width="16.42578125" style="11" customWidth="1"/>
    <col min="11265" max="11265" width="20.140625" style="11" customWidth="1"/>
    <col min="11266" max="11517" width="8.85546875" style="11"/>
    <col min="11518" max="11518" width="41" style="11" customWidth="1"/>
    <col min="11519" max="11520" width="16.42578125" style="11" customWidth="1"/>
    <col min="11521" max="11521" width="20.140625" style="11" customWidth="1"/>
    <col min="11522" max="11773" width="8.85546875" style="11"/>
    <col min="11774" max="11774" width="41" style="11" customWidth="1"/>
    <col min="11775" max="11776" width="16.42578125" style="11" customWidth="1"/>
    <col min="11777" max="11777" width="20.140625" style="11" customWidth="1"/>
    <col min="11778" max="12029" width="8.85546875" style="11"/>
    <col min="12030" max="12030" width="41" style="11" customWidth="1"/>
    <col min="12031" max="12032" width="16.42578125" style="11" customWidth="1"/>
    <col min="12033" max="12033" width="20.140625" style="11" customWidth="1"/>
    <col min="12034" max="12285" width="8.85546875" style="11"/>
    <col min="12286" max="12286" width="41" style="11" customWidth="1"/>
    <col min="12287" max="12288" width="16.42578125" style="11" customWidth="1"/>
    <col min="12289" max="12289" width="20.140625" style="11" customWidth="1"/>
    <col min="12290" max="12541" width="8.85546875" style="11"/>
    <col min="12542" max="12542" width="41" style="11" customWidth="1"/>
    <col min="12543" max="12544" width="16.42578125" style="11" customWidth="1"/>
    <col min="12545" max="12545" width="20.140625" style="11" customWidth="1"/>
    <col min="12546" max="12797" width="8.85546875" style="11"/>
    <col min="12798" max="12798" width="41" style="11" customWidth="1"/>
    <col min="12799" max="12800" width="16.42578125" style="11" customWidth="1"/>
    <col min="12801" max="12801" width="20.140625" style="11" customWidth="1"/>
    <col min="12802" max="13053" width="8.85546875" style="11"/>
    <col min="13054" max="13054" width="41" style="11" customWidth="1"/>
    <col min="13055" max="13056" width="16.42578125" style="11" customWidth="1"/>
    <col min="13057" max="13057" width="20.140625" style="11" customWidth="1"/>
    <col min="13058" max="13309" width="8.85546875" style="11"/>
    <col min="13310" max="13310" width="41" style="11" customWidth="1"/>
    <col min="13311" max="13312" width="16.42578125" style="11" customWidth="1"/>
    <col min="13313" max="13313" width="20.140625" style="11" customWidth="1"/>
    <col min="13314" max="13565" width="8.85546875" style="11"/>
    <col min="13566" max="13566" width="41" style="11" customWidth="1"/>
    <col min="13567" max="13568" width="16.42578125" style="11" customWidth="1"/>
    <col min="13569" max="13569" width="20.140625" style="11" customWidth="1"/>
    <col min="13570" max="13821" width="8.85546875" style="11"/>
    <col min="13822" max="13822" width="41" style="11" customWidth="1"/>
    <col min="13823" max="13824" width="16.42578125" style="11" customWidth="1"/>
    <col min="13825" max="13825" width="20.140625" style="11" customWidth="1"/>
    <col min="13826" max="14077" width="8.85546875" style="11"/>
    <col min="14078" max="14078" width="41" style="11" customWidth="1"/>
    <col min="14079" max="14080" width="16.42578125" style="11" customWidth="1"/>
    <col min="14081" max="14081" width="20.140625" style="11" customWidth="1"/>
    <col min="14082" max="14333" width="8.85546875" style="11"/>
    <col min="14334" max="14334" width="41" style="11" customWidth="1"/>
    <col min="14335" max="14336" width="16.42578125" style="11" customWidth="1"/>
    <col min="14337" max="14337" width="20.140625" style="11" customWidth="1"/>
    <col min="14338" max="14589" width="8.85546875" style="11"/>
    <col min="14590" max="14590" width="41" style="11" customWidth="1"/>
    <col min="14591" max="14592" width="16.42578125" style="11" customWidth="1"/>
    <col min="14593" max="14593" width="20.140625" style="11" customWidth="1"/>
    <col min="14594" max="14845" width="8.85546875" style="11"/>
    <col min="14846" max="14846" width="41" style="11" customWidth="1"/>
    <col min="14847" max="14848" width="16.42578125" style="11" customWidth="1"/>
    <col min="14849" max="14849" width="20.140625" style="11" customWidth="1"/>
    <col min="14850" max="15101" width="8.85546875" style="11"/>
    <col min="15102" max="15102" width="41" style="11" customWidth="1"/>
    <col min="15103" max="15104" width="16.42578125" style="11" customWidth="1"/>
    <col min="15105" max="15105" width="20.140625" style="11" customWidth="1"/>
    <col min="15106" max="15357" width="8.85546875" style="11"/>
    <col min="15358" max="15358" width="41" style="11" customWidth="1"/>
    <col min="15359" max="15360" width="16.42578125" style="11" customWidth="1"/>
    <col min="15361" max="15361" width="20.140625" style="11" customWidth="1"/>
    <col min="15362" max="15613" width="8.85546875" style="11"/>
    <col min="15614" max="15614" width="41" style="11" customWidth="1"/>
    <col min="15615" max="15616" width="16.42578125" style="11" customWidth="1"/>
    <col min="15617" max="15617" width="20.140625" style="11" customWidth="1"/>
    <col min="15618" max="15869" width="8.85546875" style="11"/>
    <col min="15870" max="15870" width="41" style="11" customWidth="1"/>
    <col min="15871" max="15872" width="16.42578125" style="11" customWidth="1"/>
    <col min="15873" max="15873" width="20.140625" style="11" customWidth="1"/>
    <col min="15874" max="16125" width="8.85546875" style="11"/>
    <col min="16126" max="16126" width="41" style="11" customWidth="1"/>
    <col min="16127" max="16128" width="16.42578125" style="11" customWidth="1"/>
    <col min="16129" max="16129" width="20.140625" style="11" customWidth="1"/>
    <col min="16130" max="16384" width="8.85546875" style="11"/>
  </cols>
  <sheetData>
    <row r="1" spans="1:7" x14ac:dyDescent="0.2">
      <c r="A1" s="10" t="s">
        <v>338</v>
      </c>
      <c r="B1" s="11" t="s">
        <v>909</v>
      </c>
    </row>
    <row r="2" spans="1:7" ht="20.25" customHeight="1" x14ac:dyDescent="0.25">
      <c r="B2" s="85" t="s">
        <v>896</v>
      </c>
      <c r="C2" s="86"/>
      <c r="D2" s="86"/>
      <c r="E2" s="86"/>
    </row>
    <row r="3" spans="1:7" ht="18" customHeight="1" x14ac:dyDescent="0.25">
      <c r="B3" s="85" t="s">
        <v>339</v>
      </c>
      <c r="C3" s="86"/>
      <c r="D3" s="86"/>
      <c r="E3" s="86"/>
    </row>
    <row r="4" spans="1:7" ht="15" x14ac:dyDescent="0.25">
      <c r="B4" s="12" t="s">
        <v>29</v>
      </c>
      <c r="C4" s="13"/>
      <c r="D4" s="13"/>
      <c r="E4" s="13"/>
    </row>
    <row r="5" spans="1:7" ht="50.25" customHeight="1" x14ac:dyDescent="0.2">
      <c r="B5" s="2" t="s">
        <v>3</v>
      </c>
      <c r="C5" s="2" t="s">
        <v>4</v>
      </c>
      <c r="D5" s="2" t="s">
        <v>5</v>
      </c>
      <c r="E5" s="2" t="s">
        <v>900</v>
      </c>
      <c r="F5" s="2" t="s">
        <v>5</v>
      </c>
      <c r="G5" s="2" t="s">
        <v>906</v>
      </c>
    </row>
    <row r="6" spans="1:7" ht="25.5" x14ac:dyDescent="0.2">
      <c r="B6" s="20" t="s">
        <v>340</v>
      </c>
      <c r="C6" s="15">
        <v>12090040</v>
      </c>
      <c r="D6" s="15">
        <f>E6-C6</f>
        <v>0</v>
      </c>
      <c r="E6" s="15">
        <v>12090040</v>
      </c>
      <c r="F6" s="15">
        <f>G6-E6</f>
        <v>44463</v>
      </c>
      <c r="G6" s="15">
        <v>12134503</v>
      </c>
    </row>
    <row r="7" spans="1:7" ht="25.5" x14ac:dyDescent="0.2">
      <c r="B7" s="20" t="s">
        <v>341</v>
      </c>
      <c r="C7" s="15">
        <v>38374800</v>
      </c>
      <c r="D7" s="15">
        <f t="shared" ref="D7:D72" si="0">E7-C7</f>
        <v>0</v>
      </c>
      <c r="E7" s="15">
        <v>38374800</v>
      </c>
      <c r="F7" s="15">
        <f t="shared" ref="F7:F72" si="1">G7-E7</f>
        <v>0</v>
      </c>
      <c r="G7" s="15">
        <v>38374800</v>
      </c>
    </row>
    <row r="8" spans="1:7" ht="25.5" x14ac:dyDescent="0.2">
      <c r="B8" s="20" t="s">
        <v>897</v>
      </c>
      <c r="C8" s="15">
        <v>14035000</v>
      </c>
      <c r="D8" s="15">
        <v>0</v>
      </c>
      <c r="E8" s="15">
        <v>14035000</v>
      </c>
      <c r="F8" s="15">
        <f t="shared" si="1"/>
        <v>1385593</v>
      </c>
      <c r="G8" s="15">
        <v>15420593</v>
      </c>
    </row>
    <row r="9" spans="1:7" ht="28.9" customHeight="1" x14ac:dyDescent="0.2">
      <c r="B9" s="20" t="s">
        <v>898</v>
      </c>
      <c r="C9" s="15">
        <v>11691769</v>
      </c>
      <c r="D9" s="15">
        <v>0</v>
      </c>
      <c r="E9" s="15">
        <v>11691769</v>
      </c>
      <c r="F9" s="15"/>
      <c r="G9" s="15">
        <v>13305928</v>
      </c>
    </row>
    <row r="10" spans="1:7" s="71" customFormat="1" ht="42" customHeight="1" x14ac:dyDescent="0.2">
      <c r="B10" s="20" t="s">
        <v>899</v>
      </c>
      <c r="C10" s="15">
        <v>25726769</v>
      </c>
      <c r="D10" s="15">
        <v>0</v>
      </c>
      <c r="E10" s="15">
        <v>25726769</v>
      </c>
      <c r="F10" s="15"/>
      <c r="G10" s="15">
        <v>28726521</v>
      </c>
    </row>
    <row r="11" spans="1:7" ht="25.5" x14ac:dyDescent="0.2">
      <c r="B11" s="20" t="s">
        <v>342</v>
      </c>
      <c r="C11" s="15">
        <v>1800000</v>
      </c>
      <c r="D11" s="15">
        <f t="shared" si="0"/>
        <v>0</v>
      </c>
      <c r="E11" s="15">
        <v>1800000</v>
      </c>
      <c r="F11" s="15">
        <f t="shared" si="1"/>
        <v>367220</v>
      </c>
      <c r="G11" s="15">
        <v>2167220</v>
      </c>
    </row>
    <row r="12" spans="1:7" ht="25.5" x14ac:dyDescent="0.2">
      <c r="B12" s="20" t="s">
        <v>343</v>
      </c>
      <c r="C12" s="15">
        <v>0</v>
      </c>
      <c r="D12" s="15">
        <f t="shared" si="0"/>
        <v>0</v>
      </c>
      <c r="E12" s="15">
        <v>0</v>
      </c>
      <c r="F12" s="15">
        <f t="shared" si="1"/>
        <v>6760983</v>
      </c>
      <c r="G12" s="15">
        <v>6760983</v>
      </c>
    </row>
    <row r="13" spans="1:7" ht="20.25" customHeight="1" x14ac:dyDescent="0.2">
      <c r="B13" s="20" t="s">
        <v>344</v>
      </c>
      <c r="C13" s="15">
        <v>0</v>
      </c>
      <c r="D13" s="15">
        <f t="shared" si="0"/>
        <v>0</v>
      </c>
      <c r="E13" s="15">
        <v>0</v>
      </c>
      <c r="F13" s="15">
        <f t="shared" si="1"/>
        <v>0</v>
      </c>
      <c r="G13" s="15">
        <v>0</v>
      </c>
    </row>
    <row r="14" spans="1:7" ht="25.5" x14ac:dyDescent="0.2">
      <c r="B14" s="20" t="s">
        <v>345</v>
      </c>
      <c r="C14" s="15">
        <v>77991609</v>
      </c>
      <c r="D14" s="15">
        <f t="shared" si="0"/>
        <v>0</v>
      </c>
      <c r="E14" s="15">
        <v>77991609</v>
      </c>
      <c r="F14" s="15">
        <f t="shared" si="1"/>
        <v>10172418</v>
      </c>
      <c r="G14" s="15">
        <v>88164027</v>
      </c>
    </row>
    <row r="15" spans="1:7" hidden="1" x14ac:dyDescent="0.2">
      <c r="B15" s="20" t="s">
        <v>346</v>
      </c>
      <c r="C15" s="15">
        <v>0</v>
      </c>
      <c r="D15" s="15">
        <f t="shared" si="0"/>
        <v>0</v>
      </c>
      <c r="E15" s="15">
        <v>0</v>
      </c>
      <c r="F15" s="15">
        <f t="shared" si="1"/>
        <v>0</v>
      </c>
      <c r="G15" s="15"/>
    </row>
    <row r="16" spans="1:7" ht="38.25" hidden="1" x14ac:dyDescent="0.2">
      <c r="B16" s="20" t="s">
        <v>347</v>
      </c>
      <c r="C16" s="15">
        <v>0</v>
      </c>
      <c r="D16" s="15">
        <f t="shared" si="0"/>
        <v>0</v>
      </c>
      <c r="E16" s="15">
        <v>0</v>
      </c>
      <c r="F16" s="15">
        <f t="shared" si="1"/>
        <v>0</v>
      </c>
      <c r="G16" s="15"/>
    </row>
    <row r="17" spans="2:7" ht="38.25" x14ac:dyDescent="0.2">
      <c r="B17" s="20" t="s">
        <v>877</v>
      </c>
      <c r="C17" s="15">
        <v>0</v>
      </c>
      <c r="D17" s="15">
        <f t="shared" si="0"/>
        <v>0</v>
      </c>
      <c r="E17" s="15">
        <v>0</v>
      </c>
      <c r="F17" s="15">
        <f t="shared" si="1"/>
        <v>0</v>
      </c>
      <c r="G17" s="15">
        <v>0</v>
      </c>
    </row>
    <row r="18" spans="2:7" hidden="1" x14ac:dyDescent="0.2">
      <c r="B18" s="20" t="s">
        <v>348</v>
      </c>
      <c r="C18" s="15">
        <v>0</v>
      </c>
      <c r="D18" s="15">
        <f t="shared" si="0"/>
        <v>0</v>
      </c>
      <c r="E18" s="15">
        <v>0</v>
      </c>
      <c r="F18" s="15">
        <f t="shared" si="1"/>
        <v>0</v>
      </c>
      <c r="G18" s="15"/>
    </row>
    <row r="19" spans="2:7" hidden="1" x14ac:dyDescent="0.2">
      <c r="B19" s="20" t="s">
        <v>349</v>
      </c>
      <c r="C19" s="15">
        <v>0</v>
      </c>
      <c r="D19" s="15">
        <f t="shared" si="0"/>
        <v>0</v>
      </c>
      <c r="E19" s="15">
        <v>0</v>
      </c>
      <c r="F19" s="15">
        <f t="shared" si="1"/>
        <v>0</v>
      </c>
      <c r="G19" s="15"/>
    </row>
    <row r="20" spans="2:7" ht="38.25" hidden="1" x14ac:dyDescent="0.2">
      <c r="B20" s="20" t="s">
        <v>350</v>
      </c>
      <c r="C20" s="15">
        <v>0</v>
      </c>
      <c r="D20" s="15">
        <f t="shared" si="0"/>
        <v>0</v>
      </c>
      <c r="E20" s="15">
        <v>0</v>
      </c>
      <c r="F20" s="15">
        <f t="shared" si="1"/>
        <v>0</v>
      </c>
      <c r="G20" s="15"/>
    </row>
    <row r="21" spans="2:7" ht="25.5" hidden="1" x14ac:dyDescent="0.2">
      <c r="B21" s="20" t="s">
        <v>351</v>
      </c>
      <c r="C21" s="15">
        <v>0</v>
      </c>
      <c r="D21" s="15">
        <f t="shared" si="0"/>
        <v>0</v>
      </c>
      <c r="E21" s="15">
        <v>0</v>
      </c>
      <c r="F21" s="15">
        <f t="shared" si="1"/>
        <v>0</v>
      </c>
      <c r="G21" s="15"/>
    </row>
    <row r="22" spans="2:7" ht="25.5" hidden="1" x14ac:dyDescent="0.2">
      <c r="B22" s="20" t="s">
        <v>352</v>
      </c>
      <c r="C22" s="15">
        <v>0</v>
      </c>
      <c r="D22" s="15">
        <f t="shared" si="0"/>
        <v>0</v>
      </c>
      <c r="E22" s="15">
        <v>0</v>
      </c>
      <c r="F22" s="15">
        <f t="shared" si="1"/>
        <v>0</v>
      </c>
      <c r="G22" s="15"/>
    </row>
    <row r="23" spans="2:7" hidden="1" x14ac:dyDescent="0.2">
      <c r="B23" s="20" t="s">
        <v>353</v>
      </c>
      <c r="C23" s="15">
        <v>0</v>
      </c>
      <c r="D23" s="15">
        <f t="shared" si="0"/>
        <v>0</v>
      </c>
      <c r="E23" s="15">
        <v>0</v>
      </c>
      <c r="F23" s="15">
        <f t="shared" si="1"/>
        <v>0</v>
      </c>
      <c r="G23" s="15"/>
    </row>
    <row r="24" spans="2:7" ht="25.5" hidden="1" x14ac:dyDescent="0.2">
      <c r="B24" s="20" t="s">
        <v>354</v>
      </c>
      <c r="C24" s="15">
        <v>0</v>
      </c>
      <c r="D24" s="15">
        <f t="shared" si="0"/>
        <v>0</v>
      </c>
      <c r="E24" s="15">
        <v>0</v>
      </c>
      <c r="F24" s="15">
        <f t="shared" si="1"/>
        <v>0</v>
      </c>
      <c r="G24" s="15"/>
    </row>
    <row r="25" spans="2:7" ht="25.5" hidden="1" x14ac:dyDescent="0.2">
      <c r="B25" s="20" t="s">
        <v>355</v>
      </c>
      <c r="C25" s="15">
        <v>0</v>
      </c>
      <c r="D25" s="15">
        <f t="shared" si="0"/>
        <v>0</v>
      </c>
      <c r="E25" s="15">
        <v>0</v>
      </c>
      <c r="F25" s="15">
        <f t="shared" si="1"/>
        <v>0</v>
      </c>
      <c r="G25" s="15"/>
    </row>
    <row r="26" spans="2:7" ht="25.5" hidden="1" x14ac:dyDescent="0.2">
      <c r="B26" s="20" t="s">
        <v>356</v>
      </c>
      <c r="C26" s="15">
        <v>0</v>
      </c>
      <c r="D26" s="15">
        <f t="shared" si="0"/>
        <v>0</v>
      </c>
      <c r="E26" s="15">
        <v>0</v>
      </c>
      <c r="F26" s="15">
        <f t="shared" si="1"/>
        <v>0</v>
      </c>
      <c r="G26" s="15"/>
    </row>
    <row r="27" spans="2:7" ht="25.5" hidden="1" x14ac:dyDescent="0.2">
      <c r="B27" s="20" t="s">
        <v>357</v>
      </c>
      <c r="C27" s="15">
        <v>0</v>
      </c>
      <c r="D27" s="15">
        <f t="shared" si="0"/>
        <v>0</v>
      </c>
      <c r="E27" s="15">
        <v>0</v>
      </c>
      <c r="F27" s="15">
        <f t="shared" si="1"/>
        <v>0</v>
      </c>
      <c r="G27" s="15"/>
    </row>
    <row r="28" spans="2:7" ht="38.25" hidden="1" x14ac:dyDescent="0.2">
      <c r="B28" s="20" t="s">
        <v>358</v>
      </c>
      <c r="C28" s="15">
        <v>0</v>
      </c>
      <c r="D28" s="15">
        <f t="shared" si="0"/>
        <v>0</v>
      </c>
      <c r="E28" s="15">
        <v>0</v>
      </c>
      <c r="F28" s="15">
        <f t="shared" si="1"/>
        <v>0</v>
      </c>
      <c r="G28" s="15"/>
    </row>
    <row r="29" spans="2:7" hidden="1" x14ac:dyDescent="0.2">
      <c r="B29" s="20" t="s">
        <v>359</v>
      </c>
      <c r="C29" s="15">
        <v>0</v>
      </c>
      <c r="D29" s="15">
        <f t="shared" si="0"/>
        <v>0</v>
      </c>
      <c r="E29" s="15">
        <v>0</v>
      </c>
      <c r="F29" s="15">
        <f t="shared" si="1"/>
        <v>0</v>
      </c>
      <c r="G29" s="15"/>
    </row>
    <row r="30" spans="2:7" hidden="1" x14ac:dyDescent="0.2">
      <c r="B30" s="20" t="s">
        <v>360</v>
      </c>
      <c r="C30" s="15">
        <v>0</v>
      </c>
      <c r="D30" s="15">
        <f t="shared" si="0"/>
        <v>0</v>
      </c>
      <c r="E30" s="15">
        <v>0</v>
      </c>
      <c r="F30" s="15">
        <f t="shared" si="1"/>
        <v>0</v>
      </c>
      <c r="G30" s="15"/>
    </row>
    <row r="31" spans="2:7" ht="38.25" hidden="1" x14ac:dyDescent="0.2">
      <c r="B31" s="20" t="s">
        <v>361</v>
      </c>
      <c r="C31" s="15">
        <v>0</v>
      </c>
      <c r="D31" s="15">
        <f t="shared" si="0"/>
        <v>0</v>
      </c>
      <c r="E31" s="15">
        <v>0</v>
      </c>
      <c r="F31" s="15">
        <f t="shared" si="1"/>
        <v>0</v>
      </c>
      <c r="G31" s="15"/>
    </row>
    <row r="32" spans="2:7" ht="25.5" hidden="1" x14ac:dyDescent="0.2">
      <c r="B32" s="20" t="s">
        <v>362</v>
      </c>
      <c r="C32" s="15">
        <v>0</v>
      </c>
      <c r="D32" s="15">
        <f t="shared" si="0"/>
        <v>0</v>
      </c>
      <c r="E32" s="15">
        <v>0</v>
      </c>
      <c r="F32" s="15">
        <f t="shared" si="1"/>
        <v>0</v>
      </c>
      <c r="G32" s="15"/>
    </row>
    <row r="33" spans="2:7" ht="25.5" hidden="1" x14ac:dyDescent="0.2">
      <c r="B33" s="20" t="s">
        <v>363</v>
      </c>
      <c r="C33" s="15">
        <v>0</v>
      </c>
      <c r="D33" s="15">
        <f t="shared" si="0"/>
        <v>0</v>
      </c>
      <c r="E33" s="15">
        <v>0</v>
      </c>
      <c r="F33" s="15">
        <f t="shared" si="1"/>
        <v>0</v>
      </c>
      <c r="G33" s="15"/>
    </row>
    <row r="34" spans="2:7" hidden="1" x14ac:dyDescent="0.2">
      <c r="B34" s="20" t="s">
        <v>364</v>
      </c>
      <c r="C34" s="15">
        <v>0</v>
      </c>
      <c r="D34" s="15">
        <f t="shared" si="0"/>
        <v>0</v>
      </c>
      <c r="E34" s="15">
        <v>0</v>
      </c>
      <c r="F34" s="15">
        <f t="shared" si="1"/>
        <v>0</v>
      </c>
      <c r="G34" s="15"/>
    </row>
    <row r="35" spans="2:7" ht="25.5" hidden="1" x14ac:dyDescent="0.2">
      <c r="B35" s="20" t="s">
        <v>365</v>
      </c>
      <c r="C35" s="15">
        <v>0</v>
      </c>
      <c r="D35" s="15">
        <f t="shared" si="0"/>
        <v>0</v>
      </c>
      <c r="E35" s="15">
        <v>0</v>
      </c>
      <c r="F35" s="15">
        <f t="shared" si="1"/>
        <v>0</v>
      </c>
      <c r="G35" s="15"/>
    </row>
    <row r="36" spans="2:7" ht="25.5" hidden="1" x14ac:dyDescent="0.2">
      <c r="B36" s="20" t="s">
        <v>366</v>
      </c>
      <c r="C36" s="15">
        <v>0</v>
      </c>
      <c r="D36" s="15">
        <f t="shared" si="0"/>
        <v>0</v>
      </c>
      <c r="E36" s="15">
        <v>0</v>
      </c>
      <c r="F36" s="15">
        <f t="shared" si="1"/>
        <v>0</v>
      </c>
      <c r="G36" s="15"/>
    </row>
    <row r="37" spans="2:7" ht="25.5" hidden="1" x14ac:dyDescent="0.2">
      <c r="B37" s="20" t="s">
        <v>367</v>
      </c>
      <c r="C37" s="15">
        <v>0</v>
      </c>
      <c r="D37" s="15">
        <f t="shared" si="0"/>
        <v>0</v>
      </c>
      <c r="E37" s="15">
        <v>0</v>
      </c>
      <c r="F37" s="15">
        <f t="shared" si="1"/>
        <v>0</v>
      </c>
      <c r="G37" s="15"/>
    </row>
    <row r="38" spans="2:7" ht="25.5" hidden="1" x14ac:dyDescent="0.2">
      <c r="B38" s="20" t="s">
        <v>368</v>
      </c>
      <c r="C38" s="15">
        <v>0</v>
      </c>
      <c r="D38" s="15">
        <f t="shared" si="0"/>
        <v>0</v>
      </c>
      <c r="E38" s="15">
        <v>0</v>
      </c>
      <c r="F38" s="15">
        <f t="shared" si="1"/>
        <v>0</v>
      </c>
      <c r="G38" s="15"/>
    </row>
    <row r="39" spans="2:7" ht="25.5" x14ac:dyDescent="0.2">
      <c r="B39" s="20" t="s">
        <v>369</v>
      </c>
      <c r="C39" s="15">
        <v>26153191</v>
      </c>
      <c r="D39" s="15">
        <f t="shared" si="0"/>
        <v>1000000</v>
      </c>
      <c r="E39" s="15">
        <v>27153191</v>
      </c>
      <c r="F39" s="15">
        <f t="shared" si="1"/>
        <v>-2053191</v>
      </c>
      <c r="G39" s="15">
        <v>25100000</v>
      </c>
    </row>
    <row r="40" spans="2:7" hidden="1" x14ac:dyDescent="0.2">
      <c r="B40" s="20" t="s">
        <v>370</v>
      </c>
      <c r="C40" s="15">
        <v>0</v>
      </c>
      <c r="D40" s="15">
        <f t="shared" si="0"/>
        <v>0</v>
      </c>
      <c r="E40" s="15">
        <v>0</v>
      </c>
      <c r="F40" s="15">
        <f t="shared" si="1"/>
        <v>0</v>
      </c>
      <c r="G40" s="15"/>
    </row>
    <row r="41" spans="2:7" hidden="1" x14ac:dyDescent="0.2">
      <c r="B41" s="20" t="s">
        <v>371</v>
      </c>
      <c r="C41" s="15">
        <v>0</v>
      </c>
      <c r="D41" s="15">
        <f t="shared" si="0"/>
        <v>0</v>
      </c>
      <c r="E41" s="15">
        <v>0</v>
      </c>
      <c r="F41" s="15">
        <f t="shared" si="1"/>
        <v>0</v>
      </c>
      <c r="G41" s="15"/>
    </row>
    <row r="42" spans="2:7" ht="38.25" hidden="1" x14ac:dyDescent="0.2">
      <c r="B42" s="20" t="s">
        <v>372</v>
      </c>
      <c r="C42" s="15">
        <v>0</v>
      </c>
      <c r="D42" s="15">
        <f t="shared" si="0"/>
        <v>0</v>
      </c>
      <c r="E42" s="15">
        <v>0</v>
      </c>
      <c r="F42" s="15">
        <f t="shared" si="1"/>
        <v>0</v>
      </c>
      <c r="G42" s="15"/>
    </row>
    <row r="43" spans="2:7" ht="25.5" hidden="1" x14ac:dyDescent="0.2">
      <c r="B43" s="20" t="s">
        <v>373</v>
      </c>
      <c r="C43" s="15">
        <v>0</v>
      </c>
      <c r="D43" s="15">
        <f t="shared" si="0"/>
        <v>0</v>
      </c>
      <c r="E43" s="15">
        <v>0</v>
      </c>
      <c r="F43" s="15">
        <f t="shared" si="1"/>
        <v>0</v>
      </c>
      <c r="G43" s="15"/>
    </row>
    <row r="44" spans="2:7" ht="25.5" hidden="1" x14ac:dyDescent="0.2">
      <c r="B44" s="20" t="s">
        <v>374</v>
      </c>
      <c r="C44" s="15">
        <v>0</v>
      </c>
      <c r="D44" s="15">
        <f t="shared" si="0"/>
        <v>0</v>
      </c>
      <c r="E44" s="15">
        <v>0</v>
      </c>
      <c r="F44" s="15">
        <f t="shared" si="1"/>
        <v>0</v>
      </c>
      <c r="G44" s="15"/>
    </row>
    <row r="45" spans="2:7" hidden="1" x14ac:dyDescent="0.2">
      <c r="B45" s="20" t="s">
        <v>375</v>
      </c>
      <c r="C45" s="15">
        <v>0</v>
      </c>
      <c r="D45" s="15">
        <f t="shared" si="0"/>
        <v>0</v>
      </c>
      <c r="E45" s="15">
        <v>0</v>
      </c>
      <c r="F45" s="15">
        <f t="shared" si="1"/>
        <v>0</v>
      </c>
      <c r="G45" s="15"/>
    </row>
    <row r="46" spans="2:7" ht="25.5" hidden="1" x14ac:dyDescent="0.2">
      <c r="B46" s="20" t="s">
        <v>376</v>
      </c>
      <c r="C46" s="15">
        <v>0</v>
      </c>
      <c r="D46" s="15">
        <f t="shared" si="0"/>
        <v>0</v>
      </c>
      <c r="E46" s="15">
        <v>0</v>
      </c>
      <c r="F46" s="15">
        <f t="shared" si="1"/>
        <v>0</v>
      </c>
      <c r="G46" s="15"/>
    </row>
    <row r="47" spans="2:7" ht="25.5" hidden="1" x14ac:dyDescent="0.2">
      <c r="B47" s="20" t="s">
        <v>377</v>
      </c>
      <c r="C47" s="15">
        <v>0</v>
      </c>
      <c r="D47" s="15">
        <f t="shared" si="0"/>
        <v>0</v>
      </c>
      <c r="E47" s="15">
        <v>0</v>
      </c>
      <c r="F47" s="15">
        <f t="shared" si="1"/>
        <v>0</v>
      </c>
      <c r="G47" s="15"/>
    </row>
    <row r="48" spans="2:7" ht="25.5" hidden="1" x14ac:dyDescent="0.2">
      <c r="B48" s="20" t="s">
        <v>378</v>
      </c>
      <c r="C48" s="15">
        <v>0</v>
      </c>
      <c r="D48" s="15">
        <f t="shared" si="0"/>
        <v>0</v>
      </c>
      <c r="E48" s="15">
        <v>0</v>
      </c>
      <c r="F48" s="15">
        <f t="shared" si="1"/>
        <v>0</v>
      </c>
      <c r="G48" s="15"/>
    </row>
    <row r="49" spans="2:7" ht="25.5" hidden="1" x14ac:dyDescent="0.2">
      <c r="B49" s="20" t="s">
        <v>379</v>
      </c>
      <c r="C49" s="15">
        <v>0</v>
      </c>
      <c r="D49" s="15">
        <f t="shared" si="0"/>
        <v>0</v>
      </c>
      <c r="E49" s="15">
        <v>0</v>
      </c>
      <c r="F49" s="15">
        <f t="shared" si="1"/>
        <v>0</v>
      </c>
      <c r="G49" s="15"/>
    </row>
    <row r="50" spans="2:7" s="66" customFormat="1" ht="38.25" x14ac:dyDescent="0.2">
      <c r="B50" s="21" t="s">
        <v>380</v>
      </c>
      <c r="C50" s="17">
        <v>104144800</v>
      </c>
      <c r="D50" s="17">
        <f t="shared" si="0"/>
        <v>1000000</v>
      </c>
      <c r="E50" s="17">
        <v>105144800</v>
      </c>
      <c r="F50" s="17">
        <f t="shared" si="1"/>
        <v>8119227</v>
      </c>
      <c r="G50" s="17">
        <v>113264027</v>
      </c>
    </row>
    <row r="51" spans="2:7" ht="25.5" x14ac:dyDescent="0.2">
      <c r="B51" s="20" t="s">
        <v>381</v>
      </c>
      <c r="C51" s="15">
        <v>31264800</v>
      </c>
      <c r="D51" s="15">
        <f t="shared" si="0"/>
        <v>0</v>
      </c>
      <c r="E51" s="15">
        <v>31264800</v>
      </c>
      <c r="F51" s="15">
        <f t="shared" si="1"/>
        <v>6742210</v>
      </c>
      <c r="G51" s="15">
        <v>38007010</v>
      </c>
    </row>
    <row r="52" spans="2:7" ht="38.25" hidden="1" x14ac:dyDescent="0.2">
      <c r="B52" s="20" t="s">
        <v>382</v>
      </c>
      <c r="C52" s="15">
        <v>0</v>
      </c>
      <c r="D52" s="15">
        <f t="shared" si="0"/>
        <v>0</v>
      </c>
      <c r="E52" s="15">
        <v>0</v>
      </c>
      <c r="F52" s="15">
        <f t="shared" si="1"/>
        <v>0</v>
      </c>
      <c r="G52" s="15"/>
    </row>
    <row r="53" spans="2:7" ht="38.25" hidden="1" x14ac:dyDescent="0.2">
      <c r="B53" s="20" t="s">
        <v>383</v>
      </c>
      <c r="C53" s="15">
        <v>0</v>
      </c>
      <c r="D53" s="15">
        <f t="shared" si="0"/>
        <v>0</v>
      </c>
      <c r="E53" s="15">
        <v>0</v>
      </c>
      <c r="F53" s="15">
        <f t="shared" si="1"/>
        <v>0</v>
      </c>
      <c r="G53" s="15"/>
    </row>
    <row r="54" spans="2:7" hidden="1" x14ac:dyDescent="0.2">
      <c r="B54" s="20" t="s">
        <v>384</v>
      </c>
      <c r="C54" s="15">
        <v>0</v>
      </c>
      <c r="D54" s="15">
        <f t="shared" si="0"/>
        <v>0</v>
      </c>
      <c r="E54" s="15">
        <v>0</v>
      </c>
      <c r="F54" s="15">
        <f t="shared" si="1"/>
        <v>0</v>
      </c>
      <c r="G54" s="15"/>
    </row>
    <row r="55" spans="2:7" hidden="1" x14ac:dyDescent="0.2">
      <c r="B55" s="20" t="s">
        <v>385</v>
      </c>
      <c r="C55" s="15">
        <v>0</v>
      </c>
      <c r="D55" s="15">
        <f t="shared" si="0"/>
        <v>0</v>
      </c>
      <c r="E55" s="15">
        <v>0</v>
      </c>
      <c r="F55" s="15">
        <f t="shared" si="1"/>
        <v>0</v>
      </c>
      <c r="G55" s="15"/>
    </row>
    <row r="56" spans="2:7" ht="38.25" hidden="1" x14ac:dyDescent="0.2">
      <c r="B56" s="20" t="s">
        <v>386</v>
      </c>
      <c r="C56" s="15">
        <v>0</v>
      </c>
      <c r="D56" s="15">
        <f t="shared" si="0"/>
        <v>0</v>
      </c>
      <c r="E56" s="15">
        <v>0</v>
      </c>
      <c r="F56" s="15">
        <f t="shared" si="1"/>
        <v>0</v>
      </c>
      <c r="G56" s="15"/>
    </row>
    <row r="57" spans="2:7" ht="25.5" hidden="1" x14ac:dyDescent="0.2">
      <c r="B57" s="20" t="s">
        <v>387</v>
      </c>
      <c r="C57" s="15">
        <v>0</v>
      </c>
      <c r="D57" s="15">
        <f t="shared" si="0"/>
        <v>0</v>
      </c>
      <c r="E57" s="15">
        <v>0</v>
      </c>
      <c r="F57" s="15">
        <f t="shared" si="1"/>
        <v>0</v>
      </c>
      <c r="G57" s="15"/>
    </row>
    <row r="58" spans="2:7" ht="25.5" hidden="1" x14ac:dyDescent="0.2">
      <c r="B58" s="20" t="s">
        <v>388</v>
      </c>
      <c r="C58" s="15">
        <v>0</v>
      </c>
      <c r="D58" s="15">
        <f t="shared" si="0"/>
        <v>0</v>
      </c>
      <c r="E58" s="15">
        <v>0</v>
      </c>
      <c r="F58" s="15">
        <f t="shared" si="1"/>
        <v>0</v>
      </c>
      <c r="G58" s="15"/>
    </row>
    <row r="59" spans="2:7" hidden="1" x14ac:dyDescent="0.2">
      <c r="B59" s="20" t="s">
        <v>389</v>
      </c>
      <c r="C59" s="15">
        <v>0</v>
      </c>
      <c r="D59" s="15">
        <f t="shared" si="0"/>
        <v>0</v>
      </c>
      <c r="E59" s="15">
        <v>0</v>
      </c>
      <c r="F59" s="15">
        <f t="shared" si="1"/>
        <v>0</v>
      </c>
      <c r="G59" s="15"/>
    </row>
    <row r="60" spans="2:7" ht="25.5" hidden="1" x14ac:dyDescent="0.2">
      <c r="B60" s="20" t="s">
        <v>390</v>
      </c>
      <c r="C60" s="15">
        <v>0</v>
      </c>
      <c r="D60" s="15">
        <f t="shared" si="0"/>
        <v>0</v>
      </c>
      <c r="E60" s="15">
        <v>0</v>
      </c>
      <c r="F60" s="15">
        <f t="shared" si="1"/>
        <v>0</v>
      </c>
      <c r="G60" s="15"/>
    </row>
    <row r="61" spans="2:7" ht="25.5" hidden="1" x14ac:dyDescent="0.2">
      <c r="B61" s="20" t="s">
        <v>391</v>
      </c>
      <c r="C61" s="15">
        <v>0</v>
      </c>
      <c r="D61" s="15">
        <f t="shared" si="0"/>
        <v>0</v>
      </c>
      <c r="E61" s="15">
        <v>0</v>
      </c>
      <c r="F61" s="15">
        <f t="shared" si="1"/>
        <v>0</v>
      </c>
      <c r="G61" s="15"/>
    </row>
    <row r="62" spans="2:7" ht="25.5" hidden="1" x14ac:dyDescent="0.2">
      <c r="B62" s="20" t="s">
        <v>392</v>
      </c>
      <c r="C62" s="15">
        <v>0</v>
      </c>
      <c r="D62" s="15">
        <f t="shared" si="0"/>
        <v>0</v>
      </c>
      <c r="E62" s="15">
        <v>0</v>
      </c>
      <c r="F62" s="15">
        <f t="shared" si="1"/>
        <v>0</v>
      </c>
      <c r="G62" s="15"/>
    </row>
    <row r="63" spans="2:7" ht="25.5" hidden="1" x14ac:dyDescent="0.2">
      <c r="B63" s="20" t="s">
        <v>393</v>
      </c>
      <c r="C63" s="15">
        <v>0</v>
      </c>
      <c r="D63" s="15">
        <f t="shared" si="0"/>
        <v>0</v>
      </c>
      <c r="E63" s="15">
        <v>0</v>
      </c>
      <c r="F63" s="15">
        <f t="shared" si="1"/>
        <v>0</v>
      </c>
      <c r="G63" s="15"/>
    </row>
    <row r="64" spans="2:7" ht="38.25" hidden="1" x14ac:dyDescent="0.2">
      <c r="B64" s="20" t="s">
        <v>394</v>
      </c>
      <c r="C64" s="15">
        <v>0</v>
      </c>
      <c r="D64" s="15">
        <f t="shared" si="0"/>
        <v>0</v>
      </c>
      <c r="E64" s="15">
        <v>0</v>
      </c>
      <c r="F64" s="15">
        <f t="shared" si="1"/>
        <v>0</v>
      </c>
      <c r="G64" s="15"/>
    </row>
    <row r="65" spans="2:7" hidden="1" x14ac:dyDescent="0.2">
      <c r="B65" s="20" t="s">
        <v>395</v>
      </c>
      <c r="C65" s="15">
        <v>0</v>
      </c>
      <c r="D65" s="15">
        <f t="shared" si="0"/>
        <v>0</v>
      </c>
      <c r="E65" s="15">
        <v>0</v>
      </c>
      <c r="F65" s="15">
        <f t="shared" si="1"/>
        <v>0</v>
      </c>
      <c r="G65" s="15"/>
    </row>
    <row r="66" spans="2:7" hidden="1" x14ac:dyDescent="0.2">
      <c r="B66" s="20" t="s">
        <v>396</v>
      </c>
      <c r="C66" s="15">
        <v>0</v>
      </c>
      <c r="D66" s="15">
        <f t="shared" si="0"/>
        <v>0</v>
      </c>
      <c r="E66" s="15">
        <v>0</v>
      </c>
      <c r="F66" s="15">
        <f t="shared" si="1"/>
        <v>0</v>
      </c>
      <c r="G66" s="15"/>
    </row>
    <row r="67" spans="2:7" ht="38.25" hidden="1" x14ac:dyDescent="0.2">
      <c r="B67" s="20" t="s">
        <v>397</v>
      </c>
      <c r="C67" s="15">
        <v>0</v>
      </c>
      <c r="D67" s="15">
        <f t="shared" si="0"/>
        <v>0</v>
      </c>
      <c r="E67" s="15">
        <v>0</v>
      </c>
      <c r="F67" s="15">
        <f t="shared" si="1"/>
        <v>0</v>
      </c>
      <c r="G67" s="15"/>
    </row>
    <row r="68" spans="2:7" ht="25.5" hidden="1" x14ac:dyDescent="0.2">
      <c r="B68" s="20" t="s">
        <v>398</v>
      </c>
      <c r="C68" s="15">
        <v>0</v>
      </c>
      <c r="D68" s="15">
        <f t="shared" si="0"/>
        <v>0</v>
      </c>
      <c r="E68" s="15">
        <v>0</v>
      </c>
      <c r="F68" s="15">
        <f t="shared" si="1"/>
        <v>0</v>
      </c>
      <c r="G68" s="15"/>
    </row>
    <row r="69" spans="2:7" ht="25.5" hidden="1" x14ac:dyDescent="0.2">
      <c r="B69" s="20" t="s">
        <v>399</v>
      </c>
      <c r="C69" s="15">
        <v>0</v>
      </c>
      <c r="D69" s="15">
        <f t="shared" si="0"/>
        <v>0</v>
      </c>
      <c r="E69" s="15">
        <v>0</v>
      </c>
      <c r="F69" s="15">
        <f t="shared" si="1"/>
        <v>0</v>
      </c>
      <c r="G69" s="15"/>
    </row>
    <row r="70" spans="2:7" hidden="1" x14ac:dyDescent="0.2">
      <c r="B70" s="20" t="s">
        <v>400</v>
      </c>
      <c r="C70" s="15">
        <v>0</v>
      </c>
      <c r="D70" s="15">
        <f t="shared" si="0"/>
        <v>0</v>
      </c>
      <c r="E70" s="15">
        <v>0</v>
      </c>
      <c r="F70" s="15">
        <f t="shared" si="1"/>
        <v>0</v>
      </c>
      <c r="G70" s="15"/>
    </row>
    <row r="71" spans="2:7" ht="25.5" hidden="1" x14ac:dyDescent="0.2">
      <c r="B71" s="20" t="s">
        <v>401</v>
      </c>
      <c r="C71" s="15">
        <v>0</v>
      </c>
      <c r="D71" s="15">
        <f t="shared" si="0"/>
        <v>0</v>
      </c>
      <c r="E71" s="15">
        <v>0</v>
      </c>
      <c r="F71" s="15">
        <f t="shared" si="1"/>
        <v>0</v>
      </c>
      <c r="G71" s="15"/>
    </row>
    <row r="72" spans="2:7" ht="25.5" hidden="1" x14ac:dyDescent="0.2">
      <c r="B72" s="20" t="s">
        <v>402</v>
      </c>
      <c r="C72" s="15">
        <v>0</v>
      </c>
      <c r="D72" s="15">
        <f t="shared" si="0"/>
        <v>0</v>
      </c>
      <c r="E72" s="15">
        <v>0</v>
      </c>
      <c r="F72" s="15">
        <f t="shared" si="1"/>
        <v>0</v>
      </c>
      <c r="G72" s="15"/>
    </row>
    <row r="73" spans="2:7" ht="25.5" hidden="1" x14ac:dyDescent="0.2">
      <c r="B73" s="20" t="s">
        <v>403</v>
      </c>
      <c r="C73" s="15">
        <v>0</v>
      </c>
      <c r="D73" s="15">
        <f t="shared" ref="D73:D136" si="2">E73-C73</f>
        <v>0</v>
      </c>
      <c r="E73" s="15">
        <v>0</v>
      </c>
      <c r="F73" s="15">
        <f t="shared" ref="F73:F136" si="3">G73-E73</f>
        <v>0</v>
      </c>
      <c r="G73" s="15"/>
    </row>
    <row r="74" spans="2:7" ht="25.5" hidden="1" x14ac:dyDescent="0.2">
      <c r="B74" s="20" t="s">
        <v>404</v>
      </c>
      <c r="C74" s="15">
        <v>0</v>
      </c>
      <c r="D74" s="15">
        <f t="shared" si="2"/>
        <v>0</v>
      </c>
      <c r="E74" s="15">
        <v>0</v>
      </c>
      <c r="F74" s="15">
        <f t="shared" si="3"/>
        <v>0</v>
      </c>
      <c r="G74" s="15"/>
    </row>
    <row r="75" spans="2:7" ht="38.25" x14ac:dyDescent="0.2">
      <c r="B75" s="20" t="s">
        <v>405</v>
      </c>
      <c r="C75" s="15">
        <v>0</v>
      </c>
      <c r="D75" s="15">
        <v>0</v>
      </c>
      <c r="E75" s="15">
        <v>0</v>
      </c>
      <c r="F75" s="15">
        <f t="shared" si="3"/>
        <v>4248150</v>
      </c>
      <c r="G75" s="15">
        <v>4248150</v>
      </c>
    </row>
    <row r="76" spans="2:7" x14ac:dyDescent="0.2">
      <c r="B76" s="20" t="s">
        <v>406</v>
      </c>
      <c r="C76" s="15">
        <v>0</v>
      </c>
      <c r="D76" s="15">
        <f t="shared" si="2"/>
        <v>0</v>
      </c>
      <c r="E76" s="15">
        <v>0</v>
      </c>
      <c r="F76" s="15">
        <f t="shared" si="3"/>
        <v>0</v>
      </c>
      <c r="G76" s="15"/>
    </row>
    <row r="77" spans="2:7" x14ac:dyDescent="0.2">
      <c r="B77" s="20" t="s">
        <v>407</v>
      </c>
      <c r="C77" s="15">
        <v>0</v>
      </c>
      <c r="D77" s="15">
        <f t="shared" si="2"/>
        <v>0</v>
      </c>
      <c r="E77" s="15">
        <v>0</v>
      </c>
      <c r="F77" s="15">
        <f t="shared" si="3"/>
        <v>0</v>
      </c>
      <c r="G77" s="15"/>
    </row>
    <row r="78" spans="2:7" ht="38.25" hidden="1" x14ac:dyDescent="0.2">
      <c r="B78" s="20" t="s">
        <v>408</v>
      </c>
      <c r="C78" s="15">
        <v>0</v>
      </c>
      <c r="D78" s="15">
        <f t="shared" si="2"/>
        <v>0</v>
      </c>
      <c r="E78" s="15">
        <v>0</v>
      </c>
      <c r="F78" s="15">
        <f t="shared" si="3"/>
        <v>0</v>
      </c>
      <c r="G78" s="15"/>
    </row>
    <row r="79" spans="2:7" ht="25.5" hidden="1" x14ac:dyDescent="0.2">
      <c r="B79" s="20" t="s">
        <v>409</v>
      </c>
      <c r="C79" s="15">
        <v>0</v>
      </c>
      <c r="D79" s="15">
        <f t="shared" si="2"/>
        <v>0</v>
      </c>
      <c r="E79" s="15">
        <v>0</v>
      </c>
      <c r="F79" s="15">
        <f t="shared" si="3"/>
        <v>0</v>
      </c>
      <c r="G79" s="15"/>
    </row>
    <row r="80" spans="2:7" ht="25.5" x14ac:dyDescent="0.2">
      <c r="B80" s="20" t="s">
        <v>410</v>
      </c>
      <c r="C80" s="15">
        <v>0</v>
      </c>
      <c r="D80" s="15">
        <f t="shared" si="2"/>
        <v>0</v>
      </c>
      <c r="E80" s="15">
        <v>0</v>
      </c>
      <c r="F80" s="15">
        <f t="shared" si="3"/>
        <v>0</v>
      </c>
      <c r="G80" s="15"/>
    </row>
    <row r="81" spans="2:7" x14ac:dyDescent="0.2">
      <c r="B81" s="20" t="s">
        <v>411</v>
      </c>
      <c r="C81" s="15">
        <v>0</v>
      </c>
      <c r="D81" s="15">
        <f t="shared" si="2"/>
        <v>0</v>
      </c>
      <c r="E81" s="15">
        <v>0</v>
      </c>
      <c r="F81" s="15">
        <f t="shared" si="3"/>
        <v>0</v>
      </c>
      <c r="G81" s="15"/>
    </row>
    <row r="82" spans="2:7" ht="25.5" x14ac:dyDescent="0.2">
      <c r="B82" s="20" t="s">
        <v>412</v>
      </c>
      <c r="C82" s="15">
        <v>0</v>
      </c>
      <c r="D82" s="15">
        <f t="shared" si="2"/>
        <v>0</v>
      </c>
      <c r="E82" s="15">
        <v>0</v>
      </c>
      <c r="F82" s="15">
        <f t="shared" si="3"/>
        <v>0</v>
      </c>
      <c r="G82" s="15"/>
    </row>
    <row r="83" spans="2:7" ht="25.5" x14ac:dyDescent="0.2">
      <c r="B83" s="20" t="s">
        <v>413</v>
      </c>
      <c r="C83" s="15">
        <v>0</v>
      </c>
      <c r="D83" s="15">
        <f t="shared" si="2"/>
        <v>0</v>
      </c>
      <c r="E83" s="15">
        <v>0</v>
      </c>
      <c r="F83" s="15">
        <f t="shared" si="3"/>
        <v>0</v>
      </c>
      <c r="G83" s="15"/>
    </row>
    <row r="84" spans="2:7" ht="25.5" hidden="1" x14ac:dyDescent="0.2">
      <c r="B84" s="20" t="s">
        <v>414</v>
      </c>
      <c r="C84" s="15">
        <v>0</v>
      </c>
      <c r="D84" s="15">
        <f t="shared" si="2"/>
        <v>0</v>
      </c>
      <c r="E84" s="15">
        <v>0</v>
      </c>
      <c r="F84" s="15">
        <f t="shared" si="3"/>
        <v>0</v>
      </c>
      <c r="G84" s="15"/>
    </row>
    <row r="85" spans="2:7" ht="25.5" hidden="1" x14ac:dyDescent="0.2">
      <c r="B85" s="20" t="s">
        <v>415</v>
      </c>
      <c r="C85" s="15">
        <v>0</v>
      </c>
      <c r="D85" s="15">
        <f t="shared" si="2"/>
        <v>0</v>
      </c>
      <c r="E85" s="15">
        <v>0</v>
      </c>
      <c r="F85" s="15">
        <f t="shared" si="3"/>
        <v>0</v>
      </c>
      <c r="G85" s="15"/>
    </row>
    <row r="86" spans="2:7" s="66" customFormat="1" ht="38.25" x14ac:dyDescent="0.2">
      <c r="B86" s="21" t="s">
        <v>416</v>
      </c>
      <c r="C86" s="17">
        <v>31264800</v>
      </c>
      <c r="D86" s="17">
        <f t="shared" si="2"/>
        <v>0</v>
      </c>
      <c r="E86" s="17">
        <v>31264800</v>
      </c>
      <c r="F86" s="17">
        <f t="shared" si="3"/>
        <v>10990360</v>
      </c>
      <c r="G86" s="17">
        <v>42255160</v>
      </c>
    </row>
    <row r="87" spans="2:7" ht="25.5" hidden="1" x14ac:dyDescent="0.2">
      <c r="B87" s="20" t="s">
        <v>417</v>
      </c>
      <c r="C87" s="15">
        <v>0</v>
      </c>
      <c r="D87" s="15">
        <f t="shared" si="2"/>
        <v>0</v>
      </c>
      <c r="E87" s="15">
        <v>0</v>
      </c>
      <c r="F87" s="15">
        <f t="shared" si="3"/>
        <v>0</v>
      </c>
      <c r="G87" s="17">
        <v>0</v>
      </c>
    </row>
    <row r="88" spans="2:7" hidden="1" x14ac:dyDescent="0.2">
      <c r="B88" s="20" t="s">
        <v>418</v>
      </c>
      <c r="C88" s="15">
        <v>0</v>
      </c>
      <c r="D88" s="15">
        <f t="shared" si="2"/>
        <v>0</v>
      </c>
      <c r="E88" s="15">
        <v>0</v>
      </c>
      <c r="F88" s="15">
        <f t="shared" si="3"/>
        <v>0</v>
      </c>
      <c r="G88" s="17">
        <v>0</v>
      </c>
    </row>
    <row r="89" spans="2:7" ht="38.25" hidden="1" x14ac:dyDescent="0.2">
      <c r="B89" s="20" t="s">
        <v>419</v>
      </c>
      <c r="C89" s="15">
        <v>0</v>
      </c>
      <c r="D89" s="15">
        <f t="shared" si="2"/>
        <v>0</v>
      </c>
      <c r="E89" s="15">
        <v>0</v>
      </c>
      <c r="F89" s="15">
        <f t="shared" si="3"/>
        <v>0</v>
      </c>
      <c r="G89" s="17">
        <v>0</v>
      </c>
    </row>
    <row r="90" spans="2:7" ht="25.5" hidden="1" x14ac:dyDescent="0.2">
      <c r="B90" s="20" t="s">
        <v>420</v>
      </c>
      <c r="C90" s="15">
        <v>0</v>
      </c>
      <c r="D90" s="15">
        <f t="shared" si="2"/>
        <v>0</v>
      </c>
      <c r="E90" s="15">
        <v>0</v>
      </c>
      <c r="F90" s="15">
        <f t="shared" si="3"/>
        <v>0</v>
      </c>
      <c r="G90" s="17">
        <v>0</v>
      </c>
    </row>
    <row r="91" spans="2:7" hidden="1" x14ac:dyDescent="0.2">
      <c r="B91" s="20" t="s">
        <v>421</v>
      </c>
      <c r="C91" s="15">
        <v>0</v>
      </c>
      <c r="D91" s="15">
        <f t="shared" si="2"/>
        <v>0</v>
      </c>
      <c r="E91" s="15">
        <v>0</v>
      </c>
      <c r="F91" s="15">
        <f t="shared" si="3"/>
        <v>0</v>
      </c>
      <c r="G91" s="17">
        <v>0</v>
      </c>
    </row>
    <row r="92" spans="2:7" hidden="1" x14ac:dyDescent="0.2">
      <c r="B92" s="20" t="s">
        <v>422</v>
      </c>
      <c r="C92" s="15">
        <v>0</v>
      </c>
      <c r="D92" s="15">
        <f t="shared" si="2"/>
        <v>0</v>
      </c>
      <c r="E92" s="15">
        <v>0</v>
      </c>
      <c r="F92" s="15">
        <f t="shared" si="3"/>
        <v>0</v>
      </c>
      <c r="G92" s="17">
        <v>0</v>
      </c>
    </row>
    <row r="93" spans="2:7" hidden="1" x14ac:dyDescent="0.2">
      <c r="B93" s="20" t="s">
        <v>423</v>
      </c>
      <c r="C93" s="15">
        <v>0</v>
      </c>
      <c r="D93" s="15">
        <f t="shared" si="2"/>
        <v>0</v>
      </c>
      <c r="E93" s="15">
        <v>0</v>
      </c>
      <c r="F93" s="15">
        <f t="shared" si="3"/>
        <v>0</v>
      </c>
      <c r="G93" s="17">
        <v>0</v>
      </c>
    </row>
    <row r="94" spans="2:7" ht="25.5" hidden="1" x14ac:dyDescent="0.2">
      <c r="B94" s="20" t="s">
        <v>424</v>
      </c>
      <c r="C94" s="15">
        <v>0</v>
      </c>
      <c r="D94" s="15">
        <f t="shared" si="2"/>
        <v>0</v>
      </c>
      <c r="E94" s="15">
        <v>0</v>
      </c>
      <c r="F94" s="15">
        <f t="shared" si="3"/>
        <v>0</v>
      </c>
      <c r="G94" s="17">
        <v>0</v>
      </c>
    </row>
    <row r="95" spans="2:7" hidden="1" x14ac:dyDescent="0.2">
      <c r="B95" s="20" t="s">
        <v>425</v>
      </c>
      <c r="C95" s="15">
        <v>0</v>
      </c>
      <c r="D95" s="15">
        <f t="shared" si="2"/>
        <v>0</v>
      </c>
      <c r="E95" s="15">
        <v>0</v>
      </c>
      <c r="F95" s="15">
        <f t="shared" si="3"/>
        <v>0</v>
      </c>
      <c r="G95" s="17">
        <v>0</v>
      </c>
    </row>
    <row r="96" spans="2:7" hidden="1" x14ac:dyDescent="0.2">
      <c r="B96" s="20" t="s">
        <v>426</v>
      </c>
      <c r="C96" s="15">
        <v>0</v>
      </c>
      <c r="D96" s="15">
        <f t="shared" si="2"/>
        <v>0</v>
      </c>
      <c r="E96" s="15">
        <v>0</v>
      </c>
      <c r="F96" s="15">
        <f t="shared" si="3"/>
        <v>0</v>
      </c>
      <c r="G96" s="17">
        <v>0</v>
      </c>
    </row>
    <row r="97" spans="2:7" hidden="1" x14ac:dyDescent="0.2">
      <c r="B97" s="20" t="s">
        <v>427</v>
      </c>
      <c r="C97" s="15">
        <v>0</v>
      </c>
      <c r="D97" s="15">
        <f t="shared" si="2"/>
        <v>0</v>
      </c>
      <c r="E97" s="15">
        <v>0</v>
      </c>
      <c r="F97" s="15">
        <f t="shared" si="3"/>
        <v>0</v>
      </c>
      <c r="G97" s="17">
        <v>0</v>
      </c>
    </row>
    <row r="98" spans="2:7" hidden="1" x14ac:dyDescent="0.2">
      <c r="B98" s="20" t="s">
        <v>428</v>
      </c>
      <c r="C98" s="15">
        <v>0</v>
      </c>
      <c r="D98" s="15">
        <f t="shared" si="2"/>
        <v>0</v>
      </c>
      <c r="E98" s="15">
        <v>0</v>
      </c>
      <c r="F98" s="15">
        <f t="shared" si="3"/>
        <v>0</v>
      </c>
      <c r="G98" s="17">
        <v>0</v>
      </c>
    </row>
    <row r="99" spans="2:7" ht="25.5" hidden="1" x14ac:dyDescent="0.2">
      <c r="B99" s="20" t="s">
        <v>429</v>
      </c>
      <c r="C99" s="15">
        <v>0</v>
      </c>
      <c r="D99" s="15">
        <f t="shared" si="2"/>
        <v>0</v>
      </c>
      <c r="E99" s="15">
        <v>0</v>
      </c>
      <c r="F99" s="15">
        <f t="shared" si="3"/>
        <v>0</v>
      </c>
      <c r="G99" s="17">
        <v>0</v>
      </c>
    </row>
    <row r="100" spans="2:7" hidden="1" x14ac:dyDescent="0.2">
      <c r="B100" s="20" t="s">
        <v>430</v>
      </c>
      <c r="C100" s="15">
        <v>0</v>
      </c>
      <c r="D100" s="15">
        <f t="shared" si="2"/>
        <v>0</v>
      </c>
      <c r="E100" s="15">
        <v>0</v>
      </c>
      <c r="F100" s="15">
        <f t="shared" si="3"/>
        <v>0</v>
      </c>
      <c r="G100" s="17">
        <v>0</v>
      </c>
    </row>
    <row r="101" spans="2:7" ht="25.5" hidden="1" x14ac:dyDescent="0.2">
      <c r="B101" s="20" t="s">
        <v>431</v>
      </c>
      <c r="C101" s="15">
        <v>0</v>
      </c>
      <c r="D101" s="15">
        <f t="shared" si="2"/>
        <v>0</v>
      </c>
      <c r="E101" s="15">
        <v>0</v>
      </c>
      <c r="F101" s="15">
        <f t="shared" si="3"/>
        <v>0</v>
      </c>
      <c r="G101" s="17">
        <v>0</v>
      </c>
    </row>
    <row r="102" spans="2:7" hidden="1" x14ac:dyDescent="0.2">
      <c r="B102" s="20" t="s">
        <v>432</v>
      </c>
      <c r="C102" s="15">
        <v>0</v>
      </c>
      <c r="D102" s="15">
        <f t="shared" si="2"/>
        <v>0</v>
      </c>
      <c r="E102" s="15">
        <v>0</v>
      </c>
      <c r="F102" s="15">
        <f t="shared" si="3"/>
        <v>0</v>
      </c>
      <c r="G102" s="17">
        <v>0</v>
      </c>
    </row>
    <row r="103" spans="2:7" hidden="1" x14ac:dyDescent="0.2">
      <c r="B103" s="20" t="s">
        <v>433</v>
      </c>
      <c r="C103" s="15">
        <v>0</v>
      </c>
      <c r="D103" s="15">
        <f t="shared" si="2"/>
        <v>0</v>
      </c>
      <c r="E103" s="15">
        <v>0</v>
      </c>
      <c r="F103" s="15">
        <f t="shared" si="3"/>
        <v>0</v>
      </c>
      <c r="G103" s="17">
        <v>0</v>
      </c>
    </row>
    <row r="104" spans="2:7" hidden="1" x14ac:dyDescent="0.2">
      <c r="B104" s="20" t="s">
        <v>434</v>
      </c>
      <c r="C104" s="15">
        <v>0</v>
      </c>
      <c r="D104" s="15">
        <f t="shared" si="2"/>
        <v>0</v>
      </c>
      <c r="E104" s="15">
        <v>0</v>
      </c>
      <c r="F104" s="15">
        <f t="shared" si="3"/>
        <v>0</v>
      </c>
      <c r="G104" s="17">
        <v>0</v>
      </c>
    </row>
    <row r="105" spans="2:7" ht="25.5" hidden="1" x14ac:dyDescent="0.2">
      <c r="B105" s="20" t="s">
        <v>435</v>
      </c>
      <c r="C105" s="15">
        <v>0</v>
      </c>
      <c r="D105" s="15">
        <f t="shared" si="2"/>
        <v>0</v>
      </c>
      <c r="E105" s="15">
        <v>0</v>
      </c>
      <c r="F105" s="15">
        <f t="shared" si="3"/>
        <v>0</v>
      </c>
      <c r="G105" s="17">
        <v>0</v>
      </c>
    </row>
    <row r="106" spans="2:7" hidden="1" x14ac:dyDescent="0.2">
      <c r="B106" s="20" t="s">
        <v>436</v>
      </c>
      <c r="C106" s="15">
        <v>0</v>
      </c>
      <c r="D106" s="15">
        <f t="shared" si="2"/>
        <v>0</v>
      </c>
      <c r="E106" s="15">
        <v>0</v>
      </c>
      <c r="F106" s="15">
        <f t="shared" si="3"/>
        <v>0</v>
      </c>
      <c r="G106" s="17">
        <v>0</v>
      </c>
    </row>
    <row r="107" spans="2:7" ht="25.5" hidden="1" x14ac:dyDescent="0.2">
      <c r="B107" s="20" t="s">
        <v>437</v>
      </c>
      <c r="C107" s="15">
        <v>0</v>
      </c>
      <c r="D107" s="15">
        <f t="shared" si="2"/>
        <v>0</v>
      </c>
      <c r="E107" s="15">
        <v>0</v>
      </c>
      <c r="F107" s="15">
        <f t="shared" si="3"/>
        <v>0</v>
      </c>
      <c r="G107" s="17">
        <v>0</v>
      </c>
    </row>
    <row r="108" spans="2:7" ht="25.5" hidden="1" x14ac:dyDescent="0.2">
      <c r="B108" s="20" t="s">
        <v>438</v>
      </c>
      <c r="C108" s="15">
        <v>0</v>
      </c>
      <c r="D108" s="15">
        <f t="shared" si="2"/>
        <v>0</v>
      </c>
      <c r="E108" s="15">
        <v>0</v>
      </c>
      <c r="F108" s="15">
        <f t="shared" si="3"/>
        <v>0</v>
      </c>
      <c r="G108" s="17">
        <v>0</v>
      </c>
    </row>
    <row r="109" spans="2:7" ht="25.5" hidden="1" x14ac:dyDescent="0.2">
      <c r="B109" s="20" t="s">
        <v>439</v>
      </c>
      <c r="C109" s="15">
        <v>0</v>
      </c>
      <c r="D109" s="15">
        <f t="shared" si="2"/>
        <v>0</v>
      </c>
      <c r="E109" s="15">
        <v>0</v>
      </c>
      <c r="F109" s="15">
        <f t="shared" si="3"/>
        <v>0</v>
      </c>
      <c r="G109" s="17">
        <v>0</v>
      </c>
    </row>
    <row r="110" spans="2:7" hidden="1" x14ac:dyDescent="0.2">
      <c r="B110" s="20" t="s">
        <v>440</v>
      </c>
      <c r="C110" s="15">
        <v>0</v>
      </c>
      <c r="D110" s="15">
        <f t="shared" si="2"/>
        <v>0</v>
      </c>
      <c r="E110" s="15">
        <v>0</v>
      </c>
      <c r="F110" s="15">
        <f t="shared" si="3"/>
        <v>0</v>
      </c>
      <c r="G110" s="17">
        <v>0</v>
      </c>
    </row>
    <row r="111" spans="2:7" ht="25.5" hidden="1" x14ac:dyDescent="0.2">
      <c r="B111" s="20" t="s">
        <v>441</v>
      </c>
      <c r="C111" s="15">
        <v>0</v>
      </c>
      <c r="D111" s="15">
        <f t="shared" si="2"/>
        <v>0</v>
      </c>
      <c r="E111" s="15">
        <v>0</v>
      </c>
      <c r="F111" s="15">
        <f t="shared" si="3"/>
        <v>0</v>
      </c>
      <c r="G111" s="17">
        <v>0</v>
      </c>
    </row>
    <row r="112" spans="2:7" hidden="1" x14ac:dyDescent="0.2">
      <c r="B112" s="20" t="s">
        <v>442</v>
      </c>
      <c r="C112" s="15">
        <v>0</v>
      </c>
      <c r="D112" s="15">
        <f t="shared" si="2"/>
        <v>0</v>
      </c>
      <c r="E112" s="15">
        <v>0</v>
      </c>
      <c r="F112" s="15">
        <f t="shared" si="3"/>
        <v>0</v>
      </c>
      <c r="G112" s="17">
        <v>0</v>
      </c>
    </row>
    <row r="113" spans="2:7" hidden="1" x14ac:dyDescent="0.2">
      <c r="B113" s="20" t="s">
        <v>443</v>
      </c>
      <c r="C113" s="15">
        <v>0</v>
      </c>
      <c r="D113" s="15">
        <f t="shared" si="2"/>
        <v>0</v>
      </c>
      <c r="E113" s="15">
        <v>0</v>
      </c>
      <c r="F113" s="15">
        <f t="shared" si="3"/>
        <v>0</v>
      </c>
      <c r="G113" s="17">
        <v>0</v>
      </c>
    </row>
    <row r="114" spans="2:7" hidden="1" x14ac:dyDescent="0.2">
      <c r="B114" s="20" t="s">
        <v>444</v>
      </c>
      <c r="C114" s="15">
        <v>0</v>
      </c>
      <c r="D114" s="15">
        <f t="shared" si="2"/>
        <v>0</v>
      </c>
      <c r="E114" s="15">
        <v>0</v>
      </c>
      <c r="F114" s="15">
        <f t="shared" si="3"/>
        <v>0</v>
      </c>
      <c r="G114" s="17">
        <v>0</v>
      </c>
    </row>
    <row r="115" spans="2:7" ht="25.5" hidden="1" x14ac:dyDescent="0.2">
      <c r="B115" s="20" t="s">
        <v>445</v>
      </c>
      <c r="C115" s="15">
        <v>0</v>
      </c>
      <c r="D115" s="15">
        <f t="shared" si="2"/>
        <v>0</v>
      </c>
      <c r="E115" s="15">
        <v>0</v>
      </c>
      <c r="F115" s="15">
        <f t="shared" si="3"/>
        <v>0</v>
      </c>
      <c r="G115" s="17">
        <v>0</v>
      </c>
    </row>
    <row r="116" spans="2:7" x14ac:dyDescent="0.2">
      <c r="B116" s="20" t="s">
        <v>446</v>
      </c>
      <c r="C116" s="15">
        <v>4500000</v>
      </c>
      <c r="D116" s="15">
        <f t="shared" si="2"/>
        <v>0</v>
      </c>
      <c r="E116" s="15">
        <v>4500000</v>
      </c>
      <c r="F116" s="15">
        <f t="shared" si="3"/>
        <v>0</v>
      </c>
      <c r="G116" s="15">
        <v>4500000</v>
      </c>
    </row>
    <row r="117" spans="2:7" hidden="1" x14ac:dyDescent="0.2">
      <c r="B117" s="20" t="s">
        <v>447</v>
      </c>
      <c r="C117" s="15">
        <v>0</v>
      </c>
      <c r="D117" s="15">
        <f t="shared" si="2"/>
        <v>0</v>
      </c>
      <c r="E117" s="15">
        <v>0</v>
      </c>
      <c r="F117" s="15">
        <f t="shared" si="3"/>
        <v>0</v>
      </c>
      <c r="G117" s="15">
        <v>0</v>
      </c>
    </row>
    <row r="118" spans="2:7" ht="25.5" hidden="1" x14ac:dyDescent="0.2">
      <c r="B118" s="20" t="s">
        <v>448</v>
      </c>
      <c r="C118" s="15">
        <v>0</v>
      </c>
      <c r="D118" s="15">
        <f t="shared" si="2"/>
        <v>0</v>
      </c>
      <c r="E118" s="15">
        <v>0</v>
      </c>
      <c r="F118" s="15">
        <f t="shared" si="3"/>
        <v>0</v>
      </c>
      <c r="G118" s="15">
        <v>0</v>
      </c>
    </row>
    <row r="119" spans="2:7" ht="25.5" hidden="1" x14ac:dyDescent="0.2">
      <c r="B119" s="20" t="s">
        <v>449</v>
      </c>
      <c r="C119" s="15">
        <v>0</v>
      </c>
      <c r="D119" s="15">
        <f t="shared" si="2"/>
        <v>0</v>
      </c>
      <c r="E119" s="15">
        <v>0</v>
      </c>
      <c r="F119" s="15">
        <f t="shared" si="3"/>
        <v>0</v>
      </c>
      <c r="G119" s="15">
        <v>0</v>
      </c>
    </row>
    <row r="120" spans="2:7" hidden="1" x14ac:dyDescent="0.2">
      <c r="B120" s="20" t="s">
        <v>450</v>
      </c>
      <c r="C120" s="15">
        <v>0</v>
      </c>
      <c r="D120" s="15">
        <f t="shared" si="2"/>
        <v>0</v>
      </c>
      <c r="E120" s="15">
        <v>0</v>
      </c>
      <c r="F120" s="15">
        <f t="shared" si="3"/>
        <v>0</v>
      </c>
      <c r="G120" s="15">
        <v>0</v>
      </c>
    </row>
    <row r="121" spans="2:7" hidden="1" x14ac:dyDescent="0.2">
      <c r="B121" s="20" t="s">
        <v>451</v>
      </c>
      <c r="C121" s="15">
        <v>0</v>
      </c>
      <c r="D121" s="15">
        <f t="shared" si="2"/>
        <v>0</v>
      </c>
      <c r="E121" s="15">
        <v>0</v>
      </c>
      <c r="F121" s="15">
        <f t="shared" si="3"/>
        <v>0</v>
      </c>
      <c r="G121" s="15">
        <v>0</v>
      </c>
    </row>
    <row r="122" spans="2:7" hidden="1" x14ac:dyDescent="0.2">
      <c r="B122" s="20" t="s">
        <v>452</v>
      </c>
      <c r="C122" s="15">
        <v>0</v>
      </c>
      <c r="D122" s="15">
        <f t="shared" si="2"/>
        <v>0</v>
      </c>
      <c r="E122" s="15">
        <v>0</v>
      </c>
      <c r="F122" s="15">
        <f t="shared" si="3"/>
        <v>0</v>
      </c>
      <c r="G122" s="15">
        <v>0</v>
      </c>
    </row>
    <row r="123" spans="2:7" hidden="1" x14ac:dyDescent="0.2">
      <c r="B123" s="20" t="s">
        <v>453</v>
      </c>
      <c r="C123" s="15">
        <v>0</v>
      </c>
      <c r="D123" s="15">
        <f t="shared" si="2"/>
        <v>0</v>
      </c>
      <c r="E123" s="15">
        <v>0</v>
      </c>
      <c r="F123" s="15">
        <f t="shared" si="3"/>
        <v>0</v>
      </c>
      <c r="G123" s="15">
        <v>0</v>
      </c>
    </row>
    <row r="124" spans="2:7" ht="25.5" x14ac:dyDescent="0.2">
      <c r="B124" s="20" t="s">
        <v>454</v>
      </c>
      <c r="C124" s="15">
        <v>9000000</v>
      </c>
      <c r="D124" s="15">
        <f t="shared" si="2"/>
        <v>-5000000</v>
      </c>
      <c r="E124" s="15">
        <v>4000000</v>
      </c>
      <c r="F124" s="15">
        <f t="shared" si="3"/>
        <v>2936543</v>
      </c>
      <c r="G124" s="15">
        <v>6936543</v>
      </c>
    </row>
    <row r="125" spans="2:7" hidden="1" x14ac:dyDescent="0.2">
      <c r="B125" s="20" t="s">
        <v>455</v>
      </c>
      <c r="C125" s="15">
        <v>0</v>
      </c>
      <c r="D125" s="15">
        <f t="shared" si="2"/>
        <v>0</v>
      </c>
      <c r="E125" s="15">
        <v>0</v>
      </c>
      <c r="F125" s="15">
        <f t="shared" si="3"/>
        <v>0</v>
      </c>
      <c r="G125" s="15">
        <v>0</v>
      </c>
    </row>
    <row r="126" spans="2:7" ht="25.5" hidden="1" x14ac:dyDescent="0.2">
      <c r="B126" s="20" t="s">
        <v>456</v>
      </c>
      <c r="C126" s="15">
        <v>0</v>
      </c>
      <c r="D126" s="15">
        <f t="shared" si="2"/>
        <v>0</v>
      </c>
      <c r="E126" s="15">
        <v>0</v>
      </c>
      <c r="F126" s="15">
        <f t="shared" si="3"/>
        <v>0</v>
      </c>
      <c r="G126" s="15">
        <v>0</v>
      </c>
    </row>
    <row r="127" spans="2:7" ht="25.5" hidden="1" x14ac:dyDescent="0.2">
      <c r="B127" s="20" t="s">
        <v>457</v>
      </c>
      <c r="C127" s="15">
        <v>0</v>
      </c>
      <c r="D127" s="15">
        <f t="shared" si="2"/>
        <v>0</v>
      </c>
      <c r="E127" s="15">
        <v>0</v>
      </c>
      <c r="F127" s="15">
        <f t="shared" si="3"/>
        <v>0</v>
      </c>
      <c r="G127" s="15">
        <v>0</v>
      </c>
    </row>
    <row r="128" spans="2:7" ht="25.5" hidden="1" x14ac:dyDescent="0.2">
      <c r="B128" s="20" t="s">
        <v>458</v>
      </c>
      <c r="C128" s="15">
        <v>0</v>
      </c>
      <c r="D128" s="15">
        <f t="shared" si="2"/>
        <v>0</v>
      </c>
      <c r="E128" s="15">
        <v>0</v>
      </c>
      <c r="F128" s="15">
        <f t="shared" si="3"/>
        <v>0</v>
      </c>
      <c r="G128" s="15">
        <v>0</v>
      </c>
    </row>
    <row r="129" spans="2:7" ht="25.5" hidden="1" x14ac:dyDescent="0.2">
      <c r="B129" s="20" t="s">
        <v>459</v>
      </c>
      <c r="C129" s="15">
        <v>0</v>
      </c>
      <c r="D129" s="15">
        <f t="shared" si="2"/>
        <v>0</v>
      </c>
      <c r="E129" s="15">
        <v>0</v>
      </c>
      <c r="F129" s="15">
        <f t="shared" si="3"/>
        <v>0</v>
      </c>
      <c r="G129" s="15">
        <v>0</v>
      </c>
    </row>
    <row r="130" spans="2:7" ht="25.5" hidden="1" x14ac:dyDescent="0.2">
      <c r="B130" s="20" t="s">
        <v>460</v>
      </c>
      <c r="C130" s="15">
        <v>0</v>
      </c>
      <c r="D130" s="15">
        <f t="shared" si="2"/>
        <v>0</v>
      </c>
      <c r="E130" s="15">
        <v>0</v>
      </c>
      <c r="F130" s="15">
        <f t="shared" si="3"/>
        <v>0</v>
      </c>
      <c r="G130" s="15">
        <v>0</v>
      </c>
    </row>
    <row r="131" spans="2:7" ht="38.25" hidden="1" x14ac:dyDescent="0.2">
      <c r="B131" s="20" t="s">
        <v>461</v>
      </c>
      <c r="C131" s="15">
        <v>0</v>
      </c>
      <c r="D131" s="15">
        <f t="shared" si="2"/>
        <v>0</v>
      </c>
      <c r="E131" s="15">
        <v>0</v>
      </c>
      <c r="F131" s="15">
        <f t="shared" si="3"/>
        <v>0</v>
      </c>
      <c r="G131" s="15">
        <v>0</v>
      </c>
    </row>
    <row r="132" spans="2:7" ht="25.5" hidden="1" x14ac:dyDescent="0.2">
      <c r="B132" s="20" t="s">
        <v>462</v>
      </c>
      <c r="C132" s="15">
        <v>0</v>
      </c>
      <c r="D132" s="15">
        <f t="shared" si="2"/>
        <v>0</v>
      </c>
      <c r="E132" s="15">
        <v>0</v>
      </c>
      <c r="F132" s="15">
        <f t="shared" si="3"/>
        <v>0</v>
      </c>
      <c r="G132" s="15">
        <v>0</v>
      </c>
    </row>
    <row r="133" spans="2:7" hidden="1" x14ac:dyDescent="0.2">
      <c r="B133" s="20" t="s">
        <v>463</v>
      </c>
      <c r="C133" s="15">
        <v>0</v>
      </c>
      <c r="D133" s="15">
        <f t="shared" si="2"/>
        <v>0</v>
      </c>
      <c r="E133" s="15">
        <v>0</v>
      </c>
      <c r="F133" s="15">
        <f t="shared" si="3"/>
        <v>0</v>
      </c>
      <c r="G133" s="15">
        <v>0</v>
      </c>
    </row>
    <row r="134" spans="2:7" hidden="1" x14ac:dyDescent="0.2">
      <c r="B134" s="20" t="s">
        <v>464</v>
      </c>
      <c r="C134" s="15">
        <v>0</v>
      </c>
      <c r="D134" s="15">
        <f t="shared" si="2"/>
        <v>0</v>
      </c>
      <c r="E134" s="15">
        <v>0</v>
      </c>
      <c r="F134" s="15">
        <f t="shared" si="3"/>
        <v>0</v>
      </c>
      <c r="G134" s="15">
        <v>0</v>
      </c>
    </row>
    <row r="135" spans="2:7" ht="38.25" hidden="1" x14ac:dyDescent="0.2">
      <c r="B135" s="20" t="s">
        <v>465</v>
      </c>
      <c r="C135" s="15">
        <v>0</v>
      </c>
      <c r="D135" s="15">
        <f t="shared" si="2"/>
        <v>0</v>
      </c>
      <c r="E135" s="15">
        <v>0</v>
      </c>
      <c r="F135" s="15">
        <f t="shared" si="3"/>
        <v>0</v>
      </c>
      <c r="G135" s="15">
        <v>0</v>
      </c>
    </row>
    <row r="136" spans="2:7" ht="38.25" hidden="1" x14ac:dyDescent="0.2">
      <c r="B136" s="20" t="s">
        <v>466</v>
      </c>
      <c r="C136" s="15">
        <v>0</v>
      </c>
      <c r="D136" s="15">
        <f t="shared" si="2"/>
        <v>0</v>
      </c>
      <c r="E136" s="15">
        <v>0</v>
      </c>
      <c r="F136" s="15">
        <f t="shared" si="3"/>
        <v>0</v>
      </c>
      <c r="G136" s="15">
        <v>0</v>
      </c>
    </row>
    <row r="137" spans="2:7" ht="38.25" hidden="1" x14ac:dyDescent="0.2">
      <c r="B137" s="20" t="s">
        <v>467</v>
      </c>
      <c r="C137" s="15">
        <v>0</v>
      </c>
      <c r="D137" s="15">
        <f t="shared" ref="D137:D200" si="4">E137-C137</f>
        <v>0</v>
      </c>
      <c r="E137" s="15">
        <v>0</v>
      </c>
      <c r="F137" s="15">
        <f t="shared" ref="F137:F200" si="5">G137-E137</f>
        <v>0</v>
      </c>
      <c r="G137" s="15">
        <v>0</v>
      </c>
    </row>
    <row r="138" spans="2:7" ht="38.25" hidden="1" x14ac:dyDescent="0.2">
      <c r="B138" s="20" t="s">
        <v>468</v>
      </c>
      <c r="C138" s="15">
        <v>0</v>
      </c>
      <c r="D138" s="15">
        <f t="shared" si="4"/>
        <v>0</v>
      </c>
      <c r="E138" s="15">
        <v>0</v>
      </c>
      <c r="F138" s="15">
        <f t="shared" si="5"/>
        <v>0</v>
      </c>
      <c r="G138" s="15">
        <v>0</v>
      </c>
    </row>
    <row r="139" spans="2:7" ht="38.25" hidden="1" x14ac:dyDescent="0.2">
      <c r="B139" s="20" t="s">
        <v>469</v>
      </c>
      <c r="C139" s="15">
        <v>0</v>
      </c>
      <c r="D139" s="15">
        <f t="shared" si="4"/>
        <v>0</v>
      </c>
      <c r="E139" s="15">
        <v>0</v>
      </c>
      <c r="F139" s="15">
        <f t="shared" si="5"/>
        <v>0</v>
      </c>
      <c r="G139" s="15">
        <v>0</v>
      </c>
    </row>
    <row r="140" spans="2:7" hidden="1" x14ac:dyDescent="0.2">
      <c r="B140" s="20" t="s">
        <v>470</v>
      </c>
      <c r="C140" s="15">
        <v>0</v>
      </c>
      <c r="D140" s="15">
        <f t="shared" si="4"/>
        <v>0</v>
      </c>
      <c r="E140" s="15">
        <v>0</v>
      </c>
      <c r="F140" s="15">
        <f t="shared" si="5"/>
        <v>0</v>
      </c>
      <c r="G140" s="15">
        <v>0</v>
      </c>
    </row>
    <row r="141" spans="2:7" ht="25.5" hidden="1" x14ac:dyDescent="0.2">
      <c r="B141" s="20" t="s">
        <v>471</v>
      </c>
      <c r="C141" s="15">
        <v>0</v>
      </c>
      <c r="D141" s="15">
        <f t="shared" si="4"/>
        <v>0</v>
      </c>
      <c r="E141" s="15">
        <v>0</v>
      </c>
      <c r="F141" s="15">
        <f t="shared" si="5"/>
        <v>0</v>
      </c>
      <c r="G141" s="15">
        <v>0</v>
      </c>
    </row>
    <row r="142" spans="2:7" hidden="1" x14ac:dyDescent="0.2">
      <c r="B142" s="20" t="s">
        <v>472</v>
      </c>
      <c r="C142" s="15">
        <v>0</v>
      </c>
      <c r="D142" s="15">
        <f t="shared" si="4"/>
        <v>0</v>
      </c>
      <c r="E142" s="15">
        <v>0</v>
      </c>
      <c r="F142" s="15">
        <f t="shared" si="5"/>
        <v>0</v>
      </c>
      <c r="G142" s="15">
        <v>0</v>
      </c>
    </row>
    <row r="143" spans="2:7" hidden="1" x14ac:dyDescent="0.2">
      <c r="B143" s="20" t="s">
        <v>473</v>
      </c>
      <c r="C143" s="15">
        <v>0</v>
      </c>
      <c r="D143" s="15">
        <f t="shared" si="4"/>
        <v>0</v>
      </c>
      <c r="E143" s="15">
        <v>0</v>
      </c>
      <c r="F143" s="15">
        <f t="shared" si="5"/>
        <v>0</v>
      </c>
      <c r="G143" s="15">
        <v>0</v>
      </c>
    </row>
    <row r="144" spans="2:7" hidden="1" x14ac:dyDescent="0.2">
      <c r="B144" s="20" t="s">
        <v>474</v>
      </c>
      <c r="C144" s="15">
        <v>0</v>
      </c>
      <c r="D144" s="15">
        <f t="shared" si="4"/>
        <v>0</v>
      </c>
      <c r="E144" s="15">
        <v>0</v>
      </c>
      <c r="F144" s="15">
        <f t="shared" si="5"/>
        <v>0</v>
      </c>
      <c r="G144" s="15">
        <v>0</v>
      </c>
    </row>
    <row r="145" spans="2:7" hidden="1" x14ac:dyDescent="0.2">
      <c r="B145" s="20" t="s">
        <v>475</v>
      </c>
      <c r="C145" s="15">
        <v>0</v>
      </c>
      <c r="D145" s="15">
        <f t="shared" si="4"/>
        <v>0</v>
      </c>
      <c r="E145" s="15">
        <v>0</v>
      </c>
      <c r="F145" s="15">
        <f t="shared" si="5"/>
        <v>0</v>
      </c>
      <c r="G145" s="15">
        <v>0</v>
      </c>
    </row>
    <row r="146" spans="2:7" ht="63.75" hidden="1" x14ac:dyDescent="0.2">
      <c r="B146" s="20" t="s">
        <v>476</v>
      </c>
      <c r="C146" s="15">
        <v>0</v>
      </c>
      <c r="D146" s="15">
        <f t="shared" si="4"/>
        <v>0</v>
      </c>
      <c r="E146" s="15">
        <v>0</v>
      </c>
      <c r="F146" s="15">
        <f t="shared" si="5"/>
        <v>0</v>
      </c>
      <c r="G146" s="15">
        <v>0</v>
      </c>
    </row>
    <row r="147" spans="2:7" hidden="1" x14ac:dyDescent="0.2">
      <c r="B147" s="20" t="s">
        <v>477</v>
      </c>
      <c r="C147" s="15">
        <v>0</v>
      </c>
      <c r="D147" s="15">
        <f t="shared" si="4"/>
        <v>0</v>
      </c>
      <c r="E147" s="15">
        <v>0</v>
      </c>
      <c r="F147" s="15">
        <f t="shared" si="5"/>
        <v>0</v>
      </c>
      <c r="G147" s="15">
        <v>0</v>
      </c>
    </row>
    <row r="148" spans="2:7" hidden="1" x14ac:dyDescent="0.2">
      <c r="B148" s="20" t="s">
        <v>478</v>
      </c>
      <c r="C148" s="15">
        <v>0</v>
      </c>
      <c r="D148" s="15">
        <f t="shared" si="4"/>
        <v>0</v>
      </c>
      <c r="E148" s="15">
        <v>0</v>
      </c>
      <c r="F148" s="15">
        <f t="shared" si="5"/>
        <v>0</v>
      </c>
      <c r="G148" s="15">
        <v>0</v>
      </c>
    </row>
    <row r="149" spans="2:7" hidden="1" x14ac:dyDescent="0.2">
      <c r="B149" s="20" t="s">
        <v>479</v>
      </c>
      <c r="C149" s="15">
        <v>0</v>
      </c>
      <c r="D149" s="15">
        <f t="shared" si="4"/>
        <v>0</v>
      </c>
      <c r="E149" s="15">
        <v>0</v>
      </c>
      <c r="F149" s="15">
        <f t="shared" si="5"/>
        <v>0</v>
      </c>
      <c r="G149" s="15">
        <v>0</v>
      </c>
    </row>
    <row r="150" spans="2:7" hidden="1" x14ac:dyDescent="0.2">
      <c r="B150" s="20" t="s">
        <v>480</v>
      </c>
      <c r="C150" s="15">
        <v>0</v>
      </c>
      <c r="D150" s="15">
        <f t="shared" si="4"/>
        <v>0</v>
      </c>
      <c r="E150" s="15">
        <v>0</v>
      </c>
      <c r="F150" s="15">
        <f t="shared" si="5"/>
        <v>0</v>
      </c>
      <c r="G150" s="15">
        <v>0</v>
      </c>
    </row>
    <row r="151" spans="2:7" ht="25.5" hidden="1" x14ac:dyDescent="0.2">
      <c r="B151" s="20" t="s">
        <v>481</v>
      </c>
      <c r="C151" s="15">
        <v>0</v>
      </c>
      <c r="D151" s="15">
        <f t="shared" si="4"/>
        <v>0</v>
      </c>
      <c r="E151" s="15">
        <v>0</v>
      </c>
      <c r="F151" s="15">
        <f t="shared" si="5"/>
        <v>0</v>
      </c>
      <c r="G151" s="15">
        <v>0</v>
      </c>
    </row>
    <row r="152" spans="2:7" x14ac:dyDescent="0.2">
      <c r="B152" s="20" t="s">
        <v>482</v>
      </c>
      <c r="C152" s="15">
        <v>1950000</v>
      </c>
      <c r="D152" s="15">
        <f t="shared" si="4"/>
        <v>-1950000</v>
      </c>
      <c r="E152" s="15">
        <v>0</v>
      </c>
      <c r="F152" s="15">
        <f t="shared" si="5"/>
        <v>0</v>
      </c>
      <c r="G152" s="15">
        <v>0</v>
      </c>
    </row>
    <row r="153" spans="2:7" ht="25.5" hidden="1" x14ac:dyDescent="0.2">
      <c r="B153" s="20" t="s">
        <v>483</v>
      </c>
      <c r="C153" s="15">
        <v>0</v>
      </c>
      <c r="D153" s="15">
        <f t="shared" si="4"/>
        <v>0</v>
      </c>
      <c r="E153" s="15">
        <v>0</v>
      </c>
      <c r="F153" s="15">
        <f t="shared" si="5"/>
        <v>0</v>
      </c>
      <c r="G153" s="15">
        <v>0</v>
      </c>
    </row>
    <row r="154" spans="2:7" ht="25.5" hidden="1" x14ac:dyDescent="0.2">
      <c r="B154" s="20" t="s">
        <v>484</v>
      </c>
      <c r="C154" s="15">
        <v>0</v>
      </c>
      <c r="D154" s="15">
        <f t="shared" si="4"/>
        <v>0</v>
      </c>
      <c r="E154" s="15">
        <v>0</v>
      </c>
      <c r="F154" s="15">
        <f t="shared" si="5"/>
        <v>0</v>
      </c>
      <c r="G154" s="15">
        <v>0</v>
      </c>
    </row>
    <row r="155" spans="2:7" hidden="1" x14ac:dyDescent="0.2">
      <c r="B155" s="20" t="s">
        <v>485</v>
      </c>
      <c r="C155" s="15">
        <v>0</v>
      </c>
      <c r="D155" s="15">
        <f t="shared" si="4"/>
        <v>0</v>
      </c>
      <c r="E155" s="15">
        <v>0</v>
      </c>
      <c r="F155" s="15">
        <f t="shared" si="5"/>
        <v>0</v>
      </c>
      <c r="G155" s="15">
        <v>0</v>
      </c>
    </row>
    <row r="156" spans="2:7" hidden="1" x14ac:dyDescent="0.2">
      <c r="B156" s="20" t="s">
        <v>486</v>
      </c>
      <c r="C156" s="15">
        <v>0</v>
      </c>
      <c r="D156" s="15">
        <f t="shared" si="4"/>
        <v>0</v>
      </c>
      <c r="E156" s="15">
        <v>0</v>
      </c>
      <c r="F156" s="15">
        <f t="shared" si="5"/>
        <v>0</v>
      </c>
      <c r="G156" s="15">
        <v>0</v>
      </c>
    </row>
    <row r="157" spans="2:7" ht="25.5" x14ac:dyDescent="0.2">
      <c r="B157" s="20" t="s">
        <v>487</v>
      </c>
      <c r="C157" s="15">
        <v>0</v>
      </c>
      <c r="D157" s="15">
        <f t="shared" si="4"/>
        <v>0</v>
      </c>
      <c r="E157" s="15">
        <v>0</v>
      </c>
      <c r="F157" s="15">
        <f t="shared" si="5"/>
        <v>0</v>
      </c>
      <c r="G157" s="15">
        <v>0</v>
      </c>
    </row>
    <row r="158" spans="2:7" hidden="1" x14ac:dyDescent="0.2">
      <c r="B158" s="20" t="s">
        <v>488</v>
      </c>
      <c r="C158" s="15">
        <v>0</v>
      </c>
      <c r="D158" s="15">
        <f t="shared" si="4"/>
        <v>0</v>
      </c>
      <c r="E158" s="15">
        <v>0</v>
      </c>
      <c r="F158" s="15">
        <f t="shared" si="5"/>
        <v>0</v>
      </c>
      <c r="G158" s="15">
        <v>0</v>
      </c>
    </row>
    <row r="159" spans="2:7" hidden="1" x14ac:dyDescent="0.2">
      <c r="B159" s="20" t="s">
        <v>489</v>
      </c>
      <c r="C159" s="15">
        <v>0</v>
      </c>
      <c r="D159" s="15">
        <f t="shared" si="4"/>
        <v>0</v>
      </c>
      <c r="E159" s="15">
        <v>0</v>
      </c>
      <c r="F159" s="15">
        <f t="shared" si="5"/>
        <v>0</v>
      </c>
      <c r="G159" s="15">
        <v>0</v>
      </c>
    </row>
    <row r="160" spans="2:7" ht="38.25" hidden="1" x14ac:dyDescent="0.2">
      <c r="B160" s="20" t="s">
        <v>490</v>
      </c>
      <c r="C160" s="15">
        <v>0</v>
      </c>
      <c r="D160" s="15">
        <f t="shared" si="4"/>
        <v>0</v>
      </c>
      <c r="E160" s="15">
        <v>0</v>
      </c>
      <c r="F160" s="15">
        <f t="shared" si="5"/>
        <v>0</v>
      </c>
      <c r="G160" s="15">
        <v>0</v>
      </c>
    </row>
    <row r="161" spans="2:7" hidden="1" x14ac:dyDescent="0.2">
      <c r="B161" s="20" t="s">
        <v>491</v>
      </c>
      <c r="C161" s="15">
        <v>0</v>
      </c>
      <c r="D161" s="15">
        <f t="shared" si="4"/>
        <v>0</v>
      </c>
      <c r="E161" s="15">
        <v>0</v>
      </c>
      <c r="F161" s="15">
        <f t="shared" si="5"/>
        <v>0</v>
      </c>
      <c r="G161" s="15">
        <v>0</v>
      </c>
    </row>
    <row r="162" spans="2:7" hidden="1" x14ac:dyDescent="0.2">
      <c r="B162" s="20" t="s">
        <v>492</v>
      </c>
      <c r="C162" s="15">
        <v>0</v>
      </c>
      <c r="D162" s="15">
        <f t="shared" si="4"/>
        <v>0</v>
      </c>
      <c r="E162" s="15">
        <v>0</v>
      </c>
      <c r="F162" s="15">
        <f t="shared" si="5"/>
        <v>0</v>
      </c>
      <c r="G162" s="15">
        <v>0</v>
      </c>
    </row>
    <row r="163" spans="2:7" hidden="1" x14ac:dyDescent="0.2">
      <c r="B163" s="20" t="s">
        <v>493</v>
      </c>
      <c r="C163" s="15">
        <v>0</v>
      </c>
      <c r="D163" s="15">
        <f t="shared" si="4"/>
        <v>0</v>
      </c>
      <c r="E163" s="15">
        <v>0</v>
      </c>
      <c r="F163" s="15">
        <f t="shared" si="5"/>
        <v>0</v>
      </c>
      <c r="G163" s="15">
        <v>0</v>
      </c>
    </row>
    <row r="164" spans="2:7" hidden="1" x14ac:dyDescent="0.2">
      <c r="B164" s="20" t="s">
        <v>494</v>
      </c>
      <c r="C164" s="15">
        <v>0</v>
      </c>
      <c r="D164" s="15">
        <f t="shared" si="4"/>
        <v>0</v>
      </c>
      <c r="E164" s="15">
        <v>0</v>
      </c>
      <c r="F164" s="15">
        <f t="shared" si="5"/>
        <v>0</v>
      </c>
      <c r="G164" s="15">
        <v>0</v>
      </c>
    </row>
    <row r="165" spans="2:7" ht="25.5" hidden="1" x14ac:dyDescent="0.2">
      <c r="B165" s="20" t="s">
        <v>495</v>
      </c>
      <c r="C165" s="15">
        <v>0</v>
      </c>
      <c r="D165" s="15">
        <f t="shared" si="4"/>
        <v>0</v>
      </c>
      <c r="E165" s="15">
        <v>0</v>
      </c>
      <c r="F165" s="15">
        <f t="shared" si="5"/>
        <v>0</v>
      </c>
      <c r="G165" s="15">
        <v>0</v>
      </c>
    </row>
    <row r="166" spans="2:7" hidden="1" x14ac:dyDescent="0.2">
      <c r="B166" s="20" t="s">
        <v>496</v>
      </c>
      <c r="C166" s="15">
        <v>0</v>
      </c>
      <c r="D166" s="15">
        <f t="shared" si="4"/>
        <v>0</v>
      </c>
      <c r="E166" s="15">
        <v>0</v>
      </c>
      <c r="F166" s="15">
        <f t="shared" si="5"/>
        <v>0</v>
      </c>
      <c r="G166" s="15">
        <v>0</v>
      </c>
    </row>
    <row r="167" spans="2:7" hidden="1" x14ac:dyDescent="0.2">
      <c r="B167" s="20" t="s">
        <v>497</v>
      </c>
      <c r="C167" s="15">
        <v>0</v>
      </c>
      <c r="D167" s="15">
        <f t="shared" si="4"/>
        <v>0</v>
      </c>
      <c r="E167" s="15">
        <v>0</v>
      </c>
      <c r="F167" s="15">
        <f t="shared" si="5"/>
        <v>0</v>
      </c>
      <c r="G167" s="15">
        <v>0</v>
      </c>
    </row>
    <row r="168" spans="2:7" hidden="1" x14ac:dyDescent="0.2">
      <c r="B168" s="20" t="s">
        <v>498</v>
      </c>
      <c r="C168" s="15">
        <v>0</v>
      </c>
      <c r="D168" s="15">
        <f t="shared" si="4"/>
        <v>0</v>
      </c>
      <c r="E168" s="15">
        <v>0</v>
      </c>
      <c r="F168" s="15">
        <f t="shared" si="5"/>
        <v>0</v>
      </c>
      <c r="G168" s="15">
        <v>0</v>
      </c>
    </row>
    <row r="169" spans="2:7" hidden="1" x14ac:dyDescent="0.2">
      <c r="B169" s="20" t="s">
        <v>499</v>
      </c>
      <c r="C169" s="15">
        <v>0</v>
      </c>
      <c r="D169" s="15">
        <f t="shared" si="4"/>
        <v>0</v>
      </c>
      <c r="E169" s="15">
        <v>0</v>
      </c>
      <c r="F169" s="15">
        <f t="shared" si="5"/>
        <v>0</v>
      </c>
      <c r="G169" s="15">
        <v>0</v>
      </c>
    </row>
    <row r="170" spans="2:7" hidden="1" x14ac:dyDescent="0.2">
      <c r="B170" s="20" t="s">
        <v>500</v>
      </c>
      <c r="C170" s="15">
        <v>0</v>
      </c>
      <c r="D170" s="15">
        <f t="shared" si="4"/>
        <v>0</v>
      </c>
      <c r="E170" s="15">
        <v>0</v>
      </c>
      <c r="F170" s="15">
        <f t="shared" si="5"/>
        <v>0</v>
      </c>
      <c r="G170" s="15">
        <v>0</v>
      </c>
    </row>
    <row r="171" spans="2:7" ht="25.5" hidden="1" x14ac:dyDescent="0.2">
      <c r="B171" s="20" t="s">
        <v>501</v>
      </c>
      <c r="C171" s="15">
        <v>0</v>
      </c>
      <c r="D171" s="15">
        <f t="shared" si="4"/>
        <v>0</v>
      </c>
      <c r="E171" s="15">
        <v>0</v>
      </c>
      <c r="F171" s="15">
        <f t="shared" si="5"/>
        <v>0</v>
      </c>
      <c r="G171" s="15">
        <v>0</v>
      </c>
    </row>
    <row r="172" spans="2:7" hidden="1" x14ac:dyDescent="0.2">
      <c r="B172" s="20" t="s">
        <v>502</v>
      </c>
      <c r="C172" s="15">
        <v>0</v>
      </c>
      <c r="D172" s="15">
        <f t="shared" si="4"/>
        <v>0</v>
      </c>
      <c r="E172" s="15">
        <v>0</v>
      </c>
      <c r="F172" s="15">
        <f t="shared" si="5"/>
        <v>0</v>
      </c>
      <c r="G172" s="15">
        <v>0</v>
      </c>
    </row>
    <row r="173" spans="2:7" ht="63.75" hidden="1" x14ac:dyDescent="0.2">
      <c r="B173" s="20" t="s">
        <v>503</v>
      </c>
      <c r="C173" s="15">
        <v>0</v>
      </c>
      <c r="D173" s="15">
        <f t="shared" si="4"/>
        <v>0</v>
      </c>
      <c r="E173" s="15">
        <v>0</v>
      </c>
      <c r="F173" s="15">
        <f t="shared" si="5"/>
        <v>0</v>
      </c>
      <c r="G173" s="15">
        <v>0</v>
      </c>
    </row>
    <row r="174" spans="2:7" ht="25.5" hidden="1" x14ac:dyDescent="0.2">
      <c r="B174" s="20" t="s">
        <v>504</v>
      </c>
      <c r="C174" s="15">
        <v>0</v>
      </c>
      <c r="D174" s="15">
        <f t="shared" si="4"/>
        <v>0</v>
      </c>
      <c r="E174" s="15">
        <v>0</v>
      </c>
      <c r="F174" s="15">
        <f t="shared" si="5"/>
        <v>0</v>
      </c>
      <c r="G174" s="15">
        <v>0</v>
      </c>
    </row>
    <row r="175" spans="2:7" ht="25.5" x14ac:dyDescent="0.2">
      <c r="B175" s="20" t="s">
        <v>505</v>
      </c>
      <c r="C175" s="15">
        <f>SUM(C124:C157)</f>
        <v>10950000</v>
      </c>
      <c r="D175" s="15">
        <f t="shared" si="4"/>
        <v>-6950000</v>
      </c>
      <c r="E175" s="15">
        <v>4000000</v>
      </c>
      <c r="F175" s="15">
        <f t="shared" si="5"/>
        <v>2936543</v>
      </c>
      <c r="G175" s="15">
        <v>6936543</v>
      </c>
    </row>
    <row r="176" spans="2:7" ht="25.5" x14ac:dyDescent="0.2">
      <c r="B176" s="20" t="s">
        <v>506</v>
      </c>
      <c r="C176" s="15">
        <v>70000</v>
      </c>
      <c r="D176" s="15">
        <f t="shared" si="4"/>
        <v>0</v>
      </c>
      <c r="E176" s="15">
        <v>70000</v>
      </c>
      <c r="F176" s="15">
        <f t="shared" si="5"/>
        <v>112000</v>
      </c>
      <c r="G176" s="15">
        <v>182000</v>
      </c>
    </row>
    <row r="177" spans="2:7" hidden="1" x14ac:dyDescent="0.2">
      <c r="B177" s="20" t="s">
        <v>507</v>
      </c>
      <c r="C177" s="15">
        <v>0</v>
      </c>
      <c r="D177" s="15">
        <f t="shared" si="4"/>
        <v>0</v>
      </c>
      <c r="E177" s="15">
        <v>0</v>
      </c>
      <c r="F177" s="15">
        <f t="shared" si="5"/>
        <v>0</v>
      </c>
      <c r="G177" s="15">
        <v>0</v>
      </c>
    </row>
    <row r="178" spans="2:7" hidden="1" x14ac:dyDescent="0.2">
      <c r="B178" s="20" t="s">
        <v>508</v>
      </c>
      <c r="C178" s="15">
        <v>0</v>
      </c>
      <c r="D178" s="15">
        <f t="shared" si="4"/>
        <v>0</v>
      </c>
      <c r="E178" s="15">
        <v>0</v>
      </c>
      <c r="F178" s="15">
        <f t="shared" si="5"/>
        <v>0</v>
      </c>
      <c r="G178" s="15">
        <v>0</v>
      </c>
    </row>
    <row r="179" spans="2:7" hidden="1" x14ac:dyDescent="0.2">
      <c r="B179" s="20" t="s">
        <v>509</v>
      </c>
      <c r="C179" s="15">
        <v>0</v>
      </c>
      <c r="D179" s="15">
        <f t="shared" si="4"/>
        <v>0</v>
      </c>
      <c r="E179" s="15">
        <v>0</v>
      </c>
      <c r="F179" s="15">
        <f t="shared" si="5"/>
        <v>0</v>
      </c>
      <c r="G179" s="15">
        <v>0</v>
      </c>
    </row>
    <row r="180" spans="2:7" hidden="1" x14ac:dyDescent="0.2">
      <c r="B180" s="20" t="s">
        <v>510</v>
      </c>
      <c r="C180" s="15">
        <v>0</v>
      </c>
      <c r="D180" s="15">
        <f t="shared" si="4"/>
        <v>0</v>
      </c>
      <c r="E180" s="15">
        <v>0</v>
      </c>
      <c r="F180" s="15">
        <f t="shared" si="5"/>
        <v>0</v>
      </c>
      <c r="G180" s="15">
        <v>0</v>
      </c>
    </row>
    <row r="181" spans="2:7" hidden="1" x14ac:dyDescent="0.2">
      <c r="B181" s="20" t="s">
        <v>511</v>
      </c>
      <c r="C181" s="15">
        <v>0</v>
      </c>
      <c r="D181" s="15">
        <f t="shared" si="4"/>
        <v>0</v>
      </c>
      <c r="E181" s="15">
        <v>0</v>
      </c>
      <c r="F181" s="15">
        <f t="shared" si="5"/>
        <v>0</v>
      </c>
      <c r="G181" s="15">
        <v>0</v>
      </c>
    </row>
    <row r="182" spans="2:7" ht="51" hidden="1" x14ac:dyDescent="0.2">
      <c r="B182" s="20" t="s">
        <v>512</v>
      </c>
      <c r="C182" s="15">
        <v>0</v>
      </c>
      <c r="D182" s="15">
        <f t="shared" si="4"/>
        <v>0</v>
      </c>
      <c r="E182" s="15">
        <v>0</v>
      </c>
      <c r="F182" s="15">
        <f t="shared" si="5"/>
        <v>0</v>
      </c>
      <c r="G182" s="15">
        <v>0</v>
      </c>
    </row>
    <row r="183" spans="2:7" hidden="1" x14ac:dyDescent="0.2">
      <c r="B183" s="20" t="s">
        <v>513</v>
      </c>
      <c r="C183" s="15">
        <v>0</v>
      </c>
      <c r="D183" s="15">
        <f t="shared" si="4"/>
        <v>0</v>
      </c>
      <c r="E183" s="15">
        <v>0</v>
      </c>
      <c r="F183" s="15">
        <f t="shared" si="5"/>
        <v>0</v>
      </c>
      <c r="G183" s="15">
        <v>0</v>
      </c>
    </row>
    <row r="184" spans="2:7" hidden="1" x14ac:dyDescent="0.2">
      <c r="B184" s="20" t="s">
        <v>514</v>
      </c>
      <c r="C184" s="15">
        <v>0</v>
      </c>
      <c r="D184" s="15">
        <f t="shared" si="4"/>
        <v>0</v>
      </c>
      <c r="E184" s="15">
        <v>0</v>
      </c>
      <c r="F184" s="15">
        <f t="shared" si="5"/>
        <v>0</v>
      </c>
      <c r="G184" s="15">
        <v>0</v>
      </c>
    </row>
    <row r="185" spans="2:7" hidden="1" x14ac:dyDescent="0.2">
      <c r="B185" s="20" t="s">
        <v>515</v>
      </c>
      <c r="C185" s="15">
        <v>0</v>
      </c>
      <c r="D185" s="15">
        <f t="shared" si="4"/>
        <v>0</v>
      </c>
      <c r="E185" s="15">
        <v>0</v>
      </c>
      <c r="F185" s="15">
        <f t="shared" si="5"/>
        <v>0</v>
      </c>
      <c r="G185" s="15">
        <v>0</v>
      </c>
    </row>
    <row r="186" spans="2:7" hidden="1" x14ac:dyDescent="0.2">
      <c r="B186" s="20" t="s">
        <v>516</v>
      </c>
      <c r="C186" s="15">
        <v>0</v>
      </c>
      <c r="D186" s="15">
        <f t="shared" si="4"/>
        <v>0</v>
      </c>
      <c r="E186" s="15">
        <v>0</v>
      </c>
      <c r="F186" s="15">
        <f t="shared" si="5"/>
        <v>0</v>
      </c>
      <c r="G186" s="15">
        <v>0</v>
      </c>
    </row>
    <row r="187" spans="2:7" ht="51" hidden="1" x14ac:dyDescent="0.2">
      <c r="B187" s="20" t="s">
        <v>517</v>
      </c>
      <c r="C187" s="15">
        <v>0</v>
      </c>
      <c r="D187" s="15">
        <f t="shared" si="4"/>
        <v>0</v>
      </c>
      <c r="E187" s="15">
        <v>0</v>
      </c>
      <c r="F187" s="15">
        <f t="shared" si="5"/>
        <v>0</v>
      </c>
      <c r="G187" s="15">
        <v>0</v>
      </c>
    </row>
    <row r="188" spans="2:7" hidden="1" x14ac:dyDescent="0.2">
      <c r="B188" s="20" t="s">
        <v>518</v>
      </c>
      <c r="C188" s="15">
        <v>0</v>
      </c>
      <c r="D188" s="15">
        <f t="shared" si="4"/>
        <v>0</v>
      </c>
      <c r="E188" s="15">
        <v>0</v>
      </c>
      <c r="F188" s="15">
        <f t="shared" si="5"/>
        <v>0</v>
      </c>
      <c r="G188" s="15">
        <v>0</v>
      </c>
    </row>
    <row r="189" spans="2:7" hidden="1" x14ac:dyDescent="0.2">
      <c r="B189" s="20" t="s">
        <v>519</v>
      </c>
      <c r="C189" s="15">
        <v>0</v>
      </c>
      <c r="D189" s="15">
        <f t="shared" si="4"/>
        <v>0</v>
      </c>
      <c r="E189" s="15">
        <v>0</v>
      </c>
      <c r="F189" s="15">
        <f t="shared" si="5"/>
        <v>0</v>
      </c>
      <c r="G189" s="15">
        <v>0</v>
      </c>
    </row>
    <row r="190" spans="2:7" hidden="1" x14ac:dyDescent="0.2">
      <c r="B190" s="20" t="s">
        <v>520</v>
      </c>
      <c r="C190" s="15">
        <v>0</v>
      </c>
      <c r="D190" s="15">
        <f t="shared" si="4"/>
        <v>0</v>
      </c>
      <c r="E190" s="15">
        <v>0</v>
      </c>
      <c r="F190" s="15">
        <f t="shared" si="5"/>
        <v>0</v>
      </c>
      <c r="G190" s="15">
        <v>0</v>
      </c>
    </row>
    <row r="191" spans="2:7" hidden="1" x14ac:dyDescent="0.2">
      <c r="B191" s="20" t="s">
        <v>521</v>
      </c>
      <c r="C191" s="15">
        <v>0</v>
      </c>
      <c r="D191" s="15">
        <f t="shared" si="4"/>
        <v>0</v>
      </c>
      <c r="E191" s="15">
        <v>0</v>
      </c>
      <c r="F191" s="15">
        <f t="shared" si="5"/>
        <v>0</v>
      </c>
      <c r="G191" s="15">
        <v>0</v>
      </c>
    </row>
    <row r="192" spans="2:7" s="66" customFormat="1" ht="25.5" x14ac:dyDescent="0.2">
      <c r="B192" s="21" t="s">
        <v>522</v>
      </c>
      <c r="C192" s="17">
        <v>15520000</v>
      </c>
      <c r="D192" s="17">
        <f t="shared" si="4"/>
        <v>-6950000</v>
      </c>
      <c r="E192" s="17">
        <v>8570000</v>
      </c>
      <c r="F192" s="17">
        <f t="shared" si="5"/>
        <v>3048543</v>
      </c>
      <c r="G192" s="17">
        <v>11618543</v>
      </c>
    </row>
    <row r="193" spans="2:7" hidden="1" x14ac:dyDescent="0.2">
      <c r="B193" s="20" t="s">
        <v>523</v>
      </c>
      <c r="C193" s="15">
        <v>0</v>
      </c>
      <c r="D193" s="15">
        <f t="shared" si="4"/>
        <v>0</v>
      </c>
      <c r="E193" s="15">
        <v>0</v>
      </c>
      <c r="F193" s="15">
        <f t="shared" si="5"/>
        <v>0</v>
      </c>
      <c r="G193" s="15">
        <v>0</v>
      </c>
    </row>
    <row r="194" spans="2:7" x14ac:dyDescent="0.2">
      <c r="B194" s="20" t="s">
        <v>524</v>
      </c>
      <c r="C194" s="15">
        <v>1380000</v>
      </c>
      <c r="D194" s="15">
        <f t="shared" si="4"/>
        <v>0</v>
      </c>
      <c r="E194" s="15">
        <v>1380000</v>
      </c>
      <c r="F194" s="15">
        <f t="shared" si="5"/>
        <v>0</v>
      </c>
      <c r="G194" s="15">
        <v>1380000</v>
      </c>
    </row>
    <row r="195" spans="2:7" ht="25.5" hidden="1" x14ac:dyDescent="0.2">
      <c r="B195" s="20" t="s">
        <v>525</v>
      </c>
      <c r="C195" s="15">
        <v>0</v>
      </c>
      <c r="D195" s="15">
        <f t="shared" si="4"/>
        <v>0</v>
      </c>
      <c r="E195" s="15">
        <v>0</v>
      </c>
      <c r="F195" s="15">
        <f t="shared" si="5"/>
        <v>0</v>
      </c>
      <c r="G195" s="15">
        <v>0</v>
      </c>
    </row>
    <row r="196" spans="2:7" ht="25.5" x14ac:dyDescent="0.2">
      <c r="B196" s="20" t="s">
        <v>526</v>
      </c>
      <c r="C196" s="15">
        <v>0</v>
      </c>
      <c r="D196" s="15">
        <f t="shared" si="4"/>
        <v>0</v>
      </c>
      <c r="E196" s="15">
        <v>0</v>
      </c>
      <c r="F196" s="15">
        <f t="shared" si="5"/>
        <v>0</v>
      </c>
      <c r="G196" s="15">
        <v>0</v>
      </c>
    </row>
    <row r="197" spans="2:7" ht="25.5" x14ac:dyDescent="0.2">
      <c r="B197" s="20" t="s">
        <v>527</v>
      </c>
      <c r="C197" s="15">
        <v>700000</v>
      </c>
      <c r="D197" s="15">
        <f t="shared" si="4"/>
        <v>0</v>
      </c>
      <c r="E197" s="15">
        <v>700000</v>
      </c>
      <c r="F197" s="15">
        <f t="shared" si="5"/>
        <v>0</v>
      </c>
      <c r="G197" s="15">
        <v>700000</v>
      </c>
    </row>
    <row r="198" spans="2:7" hidden="1" x14ac:dyDescent="0.2">
      <c r="B198" s="20" t="s">
        <v>528</v>
      </c>
      <c r="C198" s="15">
        <v>0</v>
      </c>
      <c r="D198" s="15">
        <f t="shared" si="4"/>
        <v>0</v>
      </c>
      <c r="E198" s="15">
        <v>0</v>
      </c>
      <c r="F198" s="15">
        <f t="shared" si="5"/>
        <v>0</v>
      </c>
      <c r="G198" s="15">
        <v>0</v>
      </c>
    </row>
    <row r="199" spans="2:7" x14ac:dyDescent="0.2">
      <c r="B199" s="20" t="s">
        <v>529</v>
      </c>
      <c r="C199" s="15">
        <v>0</v>
      </c>
      <c r="D199" s="15">
        <f t="shared" si="4"/>
        <v>0</v>
      </c>
      <c r="E199" s="15">
        <v>0</v>
      </c>
      <c r="F199" s="15">
        <f t="shared" si="5"/>
        <v>0</v>
      </c>
      <c r="G199" s="15">
        <v>0</v>
      </c>
    </row>
    <row r="200" spans="2:7" ht="25.5" hidden="1" x14ac:dyDescent="0.2">
      <c r="B200" s="20" t="s">
        <v>530</v>
      </c>
      <c r="C200" s="15">
        <v>0</v>
      </c>
      <c r="D200" s="15">
        <f t="shared" si="4"/>
        <v>0</v>
      </c>
      <c r="E200" s="15">
        <v>0</v>
      </c>
      <c r="F200" s="15">
        <f t="shared" si="5"/>
        <v>0</v>
      </c>
      <c r="G200" s="15">
        <v>0</v>
      </c>
    </row>
    <row r="201" spans="2:7" ht="25.5" hidden="1" x14ac:dyDescent="0.2">
      <c r="B201" s="20" t="s">
        <v>531</v>
      </c>
      <c r="C201" s="15">
        <v>0</v>
      </c>
      <c r="D201" s="15">
        <f t="shared" ref="D201:D267" si="6">E201-C201</f>
        <v>0</v>
      </c>
      <c r="E201" s="15">
        <v>0</v>
      </c>
      <c r="F201" s="15">
        <f t="shared" ref="F201:F264" si="7">G201-E201</f>
        <v>0</v>
      </c>
      <c r="G201" s="15">
        <v>0</v>
      </c>
    </row>
    <row r="202" spans="2:7" ht="25.5" hidden="1" x14ac:dyDescent="0.2">
      <c r="B202" s="20" t="s">
        <v>532</v>
      </c>
      <c r="C202" s="15">
        <v>0</v>
      </c>
      <c r="D202" s="15">
        <f t="shared" si="6"/>
        <v>0</v>
      </c>
      <c r="E202" s="15">
        <v>0</v>
      </c>
      <c r="F202" s="15">
        <f t="shared" si="7"/>
        <v>0</v>
      </c>
      <c r="G202" s="15">
        <v>0</v>
      </c>
    </row>
    <row r="203" spans="2:7" ht="25.5" hidden="1" x14ac:dyDescent="0.2">
      <c r="B203" s="20" t="s">
        <v>533</v>
      </c>
      <c r="C203" s="15">
        <v>0</v>
      </c>
      <c r="D203" s="15">
        <f t="shared" si="6"/>
        <v>0</v>
      </c>
      <c r="E203" s="15">
        <v>0</v>
      </c>
      <c r="F203" s="15">
        <f t="shared" si="7"/>
        <v>0</v>
      </c>
      <c r="G203" s="15">
        <v>0</v>
      </c>
    </row>
    <row r="204" spans="2:7" ht="25.5" hidden="1" x14ac:dyDescent="0.2">
      <c r="B204" s="20" t="s">
        <v>534</v>
      </c>
      <c r="C204" s="15">
        <v>0</v>
      </c>
      <c r="D204" s="15">
        <f t="shared" si="6"/>
        <v>0</v>
      </c>
      <c r="E204" s="15">
        <v>0</v>
      </c>
      <c r="F204" s="15">
        <f t="shared" si="7"/>
        <v>0</v>
      </c>
      <c r="G204" s="15">
        <v>0</v>
      </c>
    </row>
    <row r="205" spans="2:7" ht="25.5" hidden="1" x14ac:dyDescent="0.2">
      <c r="B205" s="20" t="s">
        <v>535</v>
      </c>
      <c r="C205" s="15">
        <v>0</v>
      </c>
      <c r="D205" s="15">
        <f t="shared" si="6"/>
        <v>0</v>
      </c>
      <c r="E205" s="15">
        <v>0</v>
      </c>
      <c r="F205" s="15">
        <f t="shared" si="7"/>
        <v>0</v>
      </c>
      <c r="G205" s="15">
        <v>0</v>
      </c>
    </row>
    <row r="206" spans="2:7" x14ac:dyDescent="0.2">
      <c r="B206" s="20" t="s">
        <v>536</v>
      </c>
      <c r="C206" s="15">
        <v>0</v>
      </c>
      <c r="D206" s="15">
        <f t="shared" si="6"/>
        <v>0</v>
      </c>
      <c r="E206" s="15">
        <v>0</v>
      </c>
      <c r="F206" s="15">
        <f t="shared" si="7"/>
        <v>0</v>
      </c>
      <c r="G206" s="15">
        <v>0</v>
      </c>
    </row>
    <row r="207" spans="2:7" hidden="1" x14ac:dyDescent="0.2">
      <c r="B207" s="20" t="s">
        <v>537</v>
      </c>
      <c r="C207" s="15">
        <v>0</v>
      </c>
      <c r="D207" s="15">
        <f t="shared" si="6"/>
        <v>0</v>
      </c>
      <c r="E207" s="15">
        <v>0</v>
      </c>
      <c r="F207" s="15">
        <f t="shared" si="7"/>
        <v>0</v>
      </c>
      <c r="G207" s="15">
        <v>0</v>
      </c>
    </row>
    <row r="208" spans="2:7" hidden="1" x14ac:dyDescent="0.2">
      <c r="B208" s="20" t="s">
        <v>538</v>
      </c>
      <c r="C208" s="15">
        <v>0</v>
      </c>
      <c r="D208" s="15">
        <f t="shared" si="6"/>
        <v>0</v>
      </c>
      <c r="E208" s="15">
        <v>0</v>
      </c>
      <c r="F208" s="15">
        <f t="shared" si="7"/>
        <v>0</v>
      </c>
      <c r="G208" s="15">
        <v>0</v>
      </c>
    </row>
    <row r="209" spans="2:7" ht="25.5" hidden="1" x14ac:dyDescent="0.2">
      <c r="B209" s="20" t="s">
        <v>539</v>
      </c>
      <c r="C209" s="15">
        <v>0</v>
      </c>
      <c r="D209" s="15">
        <f t="shared" si="6"/>
        <v>0</v>
      </c>
      <c r="E209" s="15">
        <v>0</v>
      </c>
      <c r="F209" s="15">
        <f t="shared" si="7"/>
        <v>0</v>
      </c>
      <c r="G209" s="15">
        <v>0</v>
      </c>
    </row>
    <row r="210" spans="2:7" hidden="1" x14ac:dyDescent="0.2">
      <c r="B210" s="20" t="s">
        <v>540</v>
      </c>
      <c r="C210" s="15">
        <v>0</v>
      </c>
      <c r="D210" s="15">
        <f t="shared" si="6"/>
        <v>0</v>
      </c>
      <c r="E210" s="15">
        <v>0</v>
      </c>
      <c r="F210" s="15">
        <f t="shared" si="7"/>
        <v>0</v>
      </c>
      <c r="G210" s="15">
        <v>0</v>
      </c>
    </row>
    <row r="211" spans="2:7" ht="25.5" hidden="1" x14ac:dyDescent="0.2">
      <c r="B211" s="20" t="s">
        <v>541</v>
      </c>
      <c r="C211" s="15">
        <v>0</v>
      </c>
      <c r="D211" s="15">
        <f t="shared" si="6"/>
        <v>0</v>
      </c>
      <c r="E211" s="15">
        <v>0</v>
      </c>
      <c r="F211" s="15">
        <f t="shared" si="7"/>
        <v>0</v>
      </c>
      <c r="G211" s="15">
        <v>0</v>
      </c>
    </row>
    <row r="212" spans="2:7" x14ac:dyDescent="0.2">
      <c r="B212" s="20" t="s">
        <v>878</v>
      </c>
      <c r="C212" s="15">
        <v>0</v>
      </c>
      <c r="D212" s="15">
        <f t="shared" si="6"/>
        <v>0</v>
      </c>
      <c r="E212" s="15">
        <v>0</v>
      </c>
      <c r="F212" s="15">
        <f t="shared" si="7"/>
        <v>0</v>
      </c>
      <c r="G212" s="15">
        <v>0</v>
      </c>
    </row>
    <row r="213" spans="2:7" ht="25.5" x14ac:dyDescent="0.2">
      <c r="B213" s="20" t="s">
        <v>542</v>
      </c>
      <c r="C213" s="15">
        <v>100</v>
      </c>
      <c r="D213" s="15">
        <f t="shared" si="6"/>
        <v>1300</v>
      </c>
      <c r="E213" s="15">
        <v>1400</v>
      </c>
      <c r="F213" s="15">
        <f t="shared" si="7"/>
        <v>0</v>
      </c>
      <c r="G213" s="15">
        <v>1400</v>
      </c>
    </row>
    <row r="214" spans="2:7" hidden="1" x14ac:dyDescent="0.2">
      <c r="B214" s="20" t="s">
        <v>543</v>
      </c>
      <c r="C214" s="15">
        <v>0</v>
      </c>
      <c r="D214" s="15">
        <f t="shared" si="6"/>
        <v>0</v>
      </c>
      <c r="E214" s="15">
        <v>0</v>
      </c>
      <c r="F214" s="15">
        <f t="shared" si="7"/>
        <v>0</v>
      </c>
      <c r="G214" s="15">
        <v>0</v>
      </c>
    </row>
    <row r="215" spans="2:7" ht="25.5" hidden="1" x14ac:dyDescent="0.2">
      <c r="B215" s="20" t="s">
        <v>544</v>
      </c>
      <c r="C215" s="15">
        <v>0</v>
      </c>
      <c r="D215" s="15">
        <f t="shared" si="6"/>
        <v>0</v>
      </c>
      <c r="E215" s="15">
        <v>0</v>
      </c>
      <c r="F215" s="15">
        <f t="shared" si="7"/>
        <v>0</v>
      </c>
      <c r="G215" s="15">
        <v>0</v>
      </c>
    </row>
    <row r="216" spans="2:7" ht="25.5" x14ac:dyDescent="0.2">
      <c r="B216" s="20" t="s">
        <v>545</v>
      </c>
      <c r="C216" s="15">
        <v>100</v>
      </c>
      <c r="D216" s="15">
        <f t="shared" si="6"/>
        <v>1300</v>
      </c>
      <c r="E216" s="15">
        <v>1400</v>
      </c>
      <c r="F216" s="15">
        <f t="shared" si="7"/>
        <v>0</v>
      </c>
      <c r="G216" s="15">
        <v>1400</v>
      </c>
    </row>
    <row r="217" spans="2:7" ht="25.5" hidden="1" x14ac:dyDescent="0.2">
      <c r="B217" s="20" t="s">
        <v>546</v>
      </c>
      <c r="C217" s="15">
        <v>0</v>
      </c>
      <c r="D217" s="15">
        <f t="shared" si="6"/>
        <v>0</v>
      </c>
      <c r="E217" s="15">
        <v>0</v>
      </c>
      <c r="F217" s="15">
        <f t="shared" si="7"/>
        <v>0</v>
      </c>
      <c r="G217" s="15">
        <v>0</v>
      </c>
    </row>
    <row r="218" spans="2:7" ht="25.5" hidden="1" x14ac:dyDescent="0.2">
      <c r="B218" s="20" t="s">
        <v>547</v>
      </c>
      <c r="C218" s="15">
        <v>0</v>
      </c>
      <c r="D218" s="15">
        <f t="shared" si="6"/>
        <v>0</v>
      </c>
      <c r="E218" s="15">
        <v>0</v>
      </c>
      <c r="F218" s="15">
        <f t="shared" si="7"/>
        <v>0</v>
      </c>
      <c r="G218" s="15">
        <v>0</v>
      </c>
    </row>
    <row r="219" spans="2:7" ht="25.5" hidden="1" x14ac:dyDescent="0.2">
      <c r="B219" s="20" t="s">
        <v>548</v>
      </c>
      <c r="C219" s="15">
        <v>0</v>
      </c>
      <c r="D219" s="15">
        <f t="shared" si="6"/>
        <v>0</v>
      </c>
      <c r="E219" s="15">
        <v>0</v>
      </c>
      <c r="F219" s="15">
        <f t="shared" si="7"/>
        <v>0</v>
      </c>
      <c r="G219" s="15">
        <v>0</v>
      </c>
    </row>
    <row r="220" spans="2:7" ht="25.5" hidden="1" x14ac:dyDescent="0.2">
      <c r="B220" s="20" t="s">
        <v>549</v>
      </c>
      <c r="C220" s="15">
        <v>0</v>
      </c>
      <c r="D220" s="15">
        <f t="shared" si="6"/>
        <v>0</v>
      </c>
      <c r="E220" s="15">
        <v>0</v>
      </c>
      <c r="F220" s="15">
        <f t="shared" si="7"/>
        <v>0</v>
      </c>
      <c r="G220" s="15">
        <v>0</v>
      </c>
    </row>
    <row r="221" spans="2:7" hidden="1" x14ac:dyDescent="0.2">
      <c r="B221" s="20" t="s">
        <v>550</v>
      </c>
      <c r="C221" s="15">
        <v>0</v>
      </c>
      <c r="D221" s="15">
        <f t="shared" si="6"/>
        <v>0</v>
      </c>
      <c r="E221" s="15">
        <v>0</v>
      </c>
      <c r="F221" s="15">
        <f t="shared" si="7"/>
        <v>0</v>
      </c>
      <c r="G221" s="15">
        <v>0</v>
      </c>
    </row>
    <row r="222" spans="2:7" ht="25.5" hidden="1" x14ac:dyDescent="0.2">
      <c r="B222" s="20" t="s">
        <v>551</v>
      </c>
      <c r="C222" s="15">
        <v>0</v>
      </c>
      <c r="D222" s="15">
        <f t="shared" si="6"/>
        <v>0</v>
      </c>
      <c r="E222" s="15">
        <v>0</v>
      </c>
      <c r="F222" s="15">
        <f t="shared" si="7"/>
        <v>0</v>
      </c>
      <c r="G222" s="15">
        <v>0</v>
      </c>
    </row>
    <row r="223" spans="2:7" ht="25.5" hidden="1" x14ac:dyDescent="0.2">
      <c r="B223" s="20" t="s">
        <v>552</v>
      </c>
      <c r="C223" s="15">
        <v>0</v>
      </c>
      <c r="D223" s="15">
        <f t="shared" si="6"/>
        <v>0</v>
      </c>
      <c r="E223" s="15">
        <v>0</v>
      </c>
      <c r="F223" s="15">
        <f t="shared" si="7"/>
        <v>0</v>
      </c>
      <c r="G223" s="15">
        <v>0</v>
      </c>
    </row>
    <row r="224" spans="2:7" ht="25.5" hidden="1" x14ac:dyDescent="0.2">
      <c r="B224" s="20" t="s">
        <v>553</v>
      </c>
      <c r="C224" s="15">
        <v>0</v>
      </c>
      <c r="D224" s="15">
        <f t="shared" si="6"/>
        <v>0</v>
      </c>
      <c r="E224" s="15">
        <v>0</v>
      </c>
      <c r="F224" s="15">
        <f t="shared" si="7"/>
        <v>0</v>
      </c>
      <c r="G224" s="15">
        <v>0</v>
      </c>
    </row>
    <row r="225" spans="2:7" hidden="1" x14ac:dyDescent="0.2">
      <c r="B225" s="20" t="s">
        <v>554</v>
      </c>
      <c r="C225" s="15">
        <v>0</v>
      </c>
      <c r="D225" s="15">
        <f t="shared" si="6"/>
        <v>0</v>
      </c>
      <c r="E225" s="15">
        <v>0</v>
      </c>
      <c r="F225" s="15">
        <f t="shared" si="7"/>
        <v>0</v>
      </c>
      <c r="G225" s="15">
        <v>0</v>
      </c>
    </row>
    <row r="226" spans="2:7" x14ac:dyDescent="0.2">
      <c r="B226" s="20" t="s">
        <v>879</v>
      </c>
      <c r="C226" s="15">
        <v>0</v>
      </c>
      <c r="D226" s="15">
        <v>0</v>
      </c>
      <c r="E226" s="15">
        <v>0</v>
      </c>
      <c r="F226" s="15">
        <f t="shared" si="7"/>
        <v>0</v>
      </c>
      <c r="G226" s="15">
        <v>0</v>
      </c>
    </row>
    <row r="227" spans="2:7" ht="25.5" x14ac:dyDescent="0.2">
      <c r="B227" s="20" t="s">
        <v>555</v>
      </c>
      <c r="C227" s="15">
        <v>0</v>
      </c>
      <c r="D227" s="15">
        <f t="shared" si="6"/>
        <v>0</v>
      </c>
      <c r="E227" s="15">
        <v>0</v>
      </c>
      <c r="F227" s="15">
        <f t="shared" si="7"/>
        <v>0</v>
      </c>
      <c r="G227" s="15">
        <v>0</v>
      </c>
    </row>
    <row r="228" spans="2:7" ht="76.5" hidden="1" x14ac:dyDescent="0.2">
      <c r="B228" s="20" t="s">
        <v>556</v>
      </c>
      <c r="C228" s="15">
        <v>0</v>
      </c>
      <c r="D228" s="15">
        <f t="shared" si="6"/>
        <v>0</v>
      </c>
      <c r="E228" s="15">
        <v>0</v>
      </c>
      <c r="F228" s="15">
        <f t="shared" si="7"/>
        <v>0</v>
      </c>
      <c r="G228" s="15">
        <v>0</v>
      </c>
    </row>
    <row r="229" spans="2:7" hidden="1" x14ac:dyDescent="0.2">
      <c r="B229" s="20" t="s">
        <v>557</v>
      </c>
      <c r="C229" s="15">
        <v>0</v>
      </c>
      <c r="D229" s="15">
        <f t="shared" si="6"/>
        <v>0</v>
      </c>
      <c r="E229" s="15">
        <v>0</v>
      </c>
      <c r="F229" s="15">
        <f t="shared" si="7"/>
        <v>0</v>
      </c>
      <c r="G229" s="15">
        <v>0</v>
      </c>
    </row>
    <row r="230" spans="2:7" s="66" customFormat="1" ht="38.25" x14ac:dyDescent="0.2">
      <c r="B230" s="21" t="s">
        <v>558</v>
      </c>
      <c r="C230" s="17">
        <v>2080100</v>
      </c>
      <c r="D230" s="17">
        <f t="shared" si="6"/>
        <v>1300</v>
      </c>
      <c r="E230" s="17">
        <v>2081400</v>
      </c>
      <c r="F230" s="17">
        <f t="shared" si="7"/>
        <v>0</v>
      </c>
      <c r="G230" s="17">
        <v>2081400</v>
      </c>
    </row>
    <row r="231" spans="2:7" hidden="1" x14ac:dyDescent="0.2">
      <c r="B231" s="20" t="s">
        <v>559</v>
      </c>
      <c r="C231" s="15">
        <v>0</v>
      </c>
      <c r="D231" s="15">
        <f t="shared" si="6"/>
        <v>0</v>
      </c>
      <c r="E231" s="15">
        <v>0</v>
      </c>
      <c r="F231" s="15">
        <f t="shared" si="7"/>
        <v>0</v>
      </c>
      <c r="G231" s="15">
        <v>0</v>
      </c>
    </row>
    <row r="232" spans="2:7" ht="25.5" hidden="1" x14ac:dyDescent="0.2">
      <c r="B232" s="20" t="s">
        <v>560</v>
      </c>
      <c r="C232" s="15">
        <v>0</v>
      </c>
      <c r="D232" s="15">
        <f t="shared" si="6"/>
        <v>0</v>
      </c>
      <c r="E232" s="15">
        <v>0</v>
      </c>
      <c r="F232" s="15">
        <f t="shared" si="7"/>
        <v>0</v>
      </c>
      <c r="G232" s="15">
        <v>0</v>
      </c>
    </row>
    <row r="233" spans="2:7" hidden="1" x14ac:dyDescent="0.2">
      <c r="B233" s="20" t="s">
        <v>561</v>
      </c>
      <c r="C233" s="15">
        <v>0</v>
      </c>
      <c r="D233" s="15">
        <f t="shared" si="6"/>
        <v>0</v>
      </c>
      <c r="E233" s="15">
        <v>0</v>
      </c>
      <c r="F233" s="15">
        <f t="shared" si="7"/>
        <v>0</v>
      </c>
      <c r="G233" s="15">
        <v>0</v>
      </c>
    </row>
    <row r="234" spans="2:7" hidden="1" x14ac:dyDescent="0.2">
      <c r="B234" s="20" t="s">
        <v>562</v>
      </c>
      <c r="C234" s="15">
        <v>0</v>
      </c>
      <c r="D234" s="15">
        <f t="shared" si="6"/>
        <v>0</v>
      </c>
      <c r="E234" s="15">
        <v>0</v>
      </c>
      <c r="F234" s="15">
        <f t="shared" si="7"/>
        <v>0</v>
      </c>
      <c r="G234" s="15">
        <v>0</v>
      </c>
    </row>
    <row r="235" spans="2:7" hidden="1" x14ac:dyDescent="0.2">
      <c r="B235" s="20" t="s">
        <v>563</v>
      </c>
      <c r="C235" s="15">
        <v>0</v>
      </c>
      <c r="D235" s="15">
        <f t="shared" si="6"/>
        <v>0</v>
      </c>
      <c r="E235" s="15">
        <v>0</v>
      </c>
      <c r="F235" s="15">
        <f t="shared" si="7"/>
        <v>0</v>
      </c>
      <c r="G235" s="15">
        <v>0</v>
      </c>
    </row>
    <row r="236" spans="2:7" x14ac:dyDescent="0.2">
      <c r="B236" s="20" t="s">
        <v>880</v>
      </c>
      <c r="C236" s="15">
        <v>0</v>
      </c>
      <c r="D236" s="15">
        <f t="shared" si="6"/>
        <v>0</v>
      </c>
      <c r="E236" s="15">
        <v>0</v>
      </c>
      <c r="F236" s="15">
        <f t="shared" si="7"/>
        <v>0</v>
      </c>
      <c r="G236" s="15">
        <v>0</v>
      </c>
    </row>
    <row r="237" spans="2:7" x14ac:dyDescent="0.2">
      <c r="B237" s="20" t="s">
        <v>564</v>
      </c>
      <c r="C237" s="15">
        <v>0</v>
      </c>
      <c r="D237" s="15">
        <f t="shared" si="6"/>
        <v>0</v>
      </c>
      <c r="E237" s="15">
        <v>0</v>
      </c>
      <c r="F237" s="15">
        <f t="shared" si="7"/>
        <v>0</v>
      </c>
      <c r="G237" s="15">
        <v>0</v>
      </c>
    </row>
    <row r="238" spans="2:7" hidden="1" x14ac:dyDescent="0.2">
      <c r="B238" s="20" t="s">
        <v>565</v>
      </c>
      <c r="C238" s="15">
        <v>0</v>
      </c>
      <c r="D238" s="15">
        <f t="shared" si="6"/>
        <v>0</v>
      </c>
      <c r="E238" s="15">
        <v>0</v>
      </c>
      <c r="F238" s="15">
        <f t="shared" si="7"/>
        <v>0</v>
      </c>
      <c r="G238" s="15">
        <v>0</v>
      </c>
    </row>
    <row r="239" spans="2:7" ht="25.5" hidden="1" x14ac:dyDescent="0.2">
      <c r="B239" s="20" t="s">
        <v>566</v>
      </c>
      <c r="C239" s="15">
        <v>0</v>
      </c>
      <c r="D239" s="15">
        <f t="shared" si="6"/>
        <v>0</v>
      </c>
      <c r="E239" s="15">
        <v>0</v>
      </c>
      <c r="F239" s="15">
        <f t="shared" si="7"/>
        <v>0</v>
      </c>
      <c r="G239" s="15">
        <v>0</v>
      </c>
    </row>
    <row r="240" spans="2:7" s="66" customFormat="1" ht="25.5" x14ac:dyDescent="0.2">
      <c r="B240" s="21" t="s">
        <v>567</v>
      </c>
      <c r="C240" s="17">
        <v>0</v>
      </c>
      <c r="D240" s="17">
        <v>0</v>
      </c>
      <c r="E240" s="17">
        <v>0</v>
      </c>
      <c r="F240" s="17">
        <f t="shared" si="7"/>
        <v>0</v>
      </c>
      <c r="G240" s="17">
        <v>0</v>
      </c>
    </row>
    <row r="241" spans="2:7" ht="38.25" hidden="1" x14ac:dyDescent="0.2">
      <c r="B241" s="20" t="s">
        <v>568</v>
      </c>
      <c r="C241" s="15">
        <v>0</v>
      </c>
      <c r="D241" s="15">
        <f t="shared" si="6"/>
        <v>0</v>
      </c>
      <c r="E241" s="15">
        <v>0</v>
      </c>
      <c r="F241" s="15">
        <f t="shared" si="7"/>
        <v>0</v>
      </c>
      <c r="G241" s="15">
        <v>0</v>
      </c>
    </row>
    <row r="242" spans="2:7" ht="38.25" hidden="1" x14ac:dyDescent="0.2">
      <c r="B242" s="20" t="s">
        <v>569</v>
      </c>
      <c r="C242" s="15">
        <v>0</v>
      </c>
      <c r="D242" s="15">
        <f t="shared" si="6"/>
        <v>0</v>
      </c>
      <c r="E242" s="15">
        <v>0</v>
      </c>
      <c r="F242" s="15">
        <f t="shared" si="7"/>
        <v>0</v>
      </c>
      <c r="G242" s="15">
        <v>0</v>
      </c>
    </row>
    <row r="243" spans="2:7" ht="38.25" hidden="1" x14ac:dyDescent="0.2">
      <c r="B243" s="20" t="s">
        <v>570</v>
      </c>
      <c r="C243" s="15">
        <v>0</v>
      </c>
      <c r="D243" s="15">
        <f t="shared" si="6"/>
        <v>0</v>
      </c>
      <c r="E243" s="15">
        <v>0</v>
      </c>
      <c r="F243" s="15">
        <f t="shared" si="7"/>
        <v>0</v>
      </c>
      <c r="G243" s="15">
        <v>0</v>
      </c>
    </row>
    <row r="244" spans="2:7" ht="38.25" x14ac:dyDescent="0.2">
      <c r="B244" s="20" t="s">
        <v>571</v>
      </c>
      <c r="C244" s="15">
        <v>0</v>
      </c>
      <c r="D244" s="15">
        <v>0</v>
      </c>
      <c r="E244" s="15">
        <v>0</v>
      </c>
      <c r="F244" s="15">
        <f t="shared" si="7"/>
        <v>0</v>
      </c>
      <c r="G244" s="15">
        <v>0</v>
      </c>
    </row>
    <row r="245" spans="2:7" hidden="1" x14ac:dyDescent="0.2">
      <c r="B245" s="20" t="s">
        <v>572</v>
      </c>
      <c r="C245" s="15">
        <v>0</v>
      </c>
      <c r="D245" s="15">
        <f t="shared" si="6"/>
        <v>0</v>
      </c>
      <c r="E245" s="15">
        <v>0</v>
      </c>
      <c r="F245" s="15">
        <f t="shared" si="7"/>
        <v>0</v>
      </c>
      <c r="G245" s="15">
        <v>0</v>
      </c>
    </row>
    <row r="246" spans="2:7" hidden="1" x14ac:dyDescent="0.2">
      <c r="B246" s="20" t="s">
        <v>573</v>
      </c>
      <c r="C246" s="15">
        <v>0</v>
      </c>
      <c r="D246" s="15">
        <f t="shared" si="6"/>
        <v>0</v>
      </c>
      <c r="E246" s="15">
        <v>0</v>
      </c>
      <c r="F246" s="15">
        <f t="shared" si="7"/>
        <v>0</v>
      </c>
      <c r="G246" s="15">
        <v>0</v>
      </c>
    </row>
    <row r="247" spans="2:7" hidden="1" x14ac:dyDescent="0.2">
      <c r="B247" s="20" t="s">
        <v>574</v>
      </c>
      <c r="C247" s="15">
        <v>0</v>
      </c>
      <c r="D247" s="15">
        <f t="shared" si="6"/>
        <v>0</v>
      </c>
      <c r="E247" s="15">
        <v>0</v>
      </c>
      <c r="F247" s="15">
        <f t="shared" si="7"/>
        <v>0</v>
      </c>
      <c r="G247" s="15">
        <v>0</v>
      </c>
    </row>
    <row r="248" spans="2:7" hidden="1" x14ac:dyDescent="0.2">
      <c r="B248" s="20" t="s">
        <v>575</v>
      </c>
      <c r="C248" s="15">
        <v>0</v>
      </c>
      <c r="D248" s="15">
        <f t="shared" si="6"/>
        <v>0</v>
      </c>
      <c r="E248" s="15">
        <v>0</v>
      </c>
      <c r="F248" s="15">
        <f t="shared" si="7"/>
        <v>0</v>
      </c>
      <c r="G248" s="15">
        <v>0</v>
      </c>
    </row>
    <row r="249" spans="2:7" hidden="1" x14ac:dyDescent="0.2">
      <c r="B249" s="20" t="s">
        <v>576</v>
      </c>
      <c r="C249" s="15">
        <v>0</v>
      </c>
      <c r="D249" s="15">
        <f t="shared" si="6"/>
        <v>0</v>
      </c>
      <c r="E249" s="15">
        <v>0</v>
      </c>
      <c r="F249" s="15">
        <f t="shared" si="7"/>
        <v>0</v>
      </c>
      <c r="G249" s="15">
        <v>0</v>
      </c>
    </row>
    <row r="250" spans="2:7" ht="25.5" hidden="1" x14ac:dyDescent="0.2">
      <c r="B250" s="20" t="s">
        <v>577</v>
      </c>
      <c r="C250" s="15">
        <v>0</v>
      </c>
      <c r="D250" s="15">
        <f t="shared" si="6"/>
        <v>0</v>
      </c>
      <c r="E250" s="15">
        <v>0</v>
      </c>
      <c r="F250" s="15">
        <f t="shared" si="7"/>
        <v>0</v>
      </c>
      <c r="G250" s="15">
        <v>0</v>
      </c>
    </row>
    <row r="251" spans="2:7" ht="25.5" hidden="1" x14ac:dyDescent="0.2">
      <c r="B251" s="20" t="s">
        <v>578</v>
      </c>
      <c r="C251" s="15">
        <v>0</v>
      </c>
      <c r="D251" s="15">
        <f t="shared" si="6"/>
        <v>0</v>
      </c>
      <c r="E251" s="15">
        <v>0</v>
      </c>
      <c r="F251" s="15">
        <f t="shared" si="7"/>
        <v>0</v>
      </c>
      <c r="G251" s="15">
        <v>0</v>
      </c>
    </row>
    <row r="252" spans="2:7" hidden="1" x14ac:dyDescent="0.2">
      <c r="B252" s="20" t="s">
        <v>579</v>
      </c>
      <c r="C252" s="15">
        <v>0</v>
      </c>
      <c r="D252" s="15">
        <f t="shared" si="6"/>
        <v>0</v>
      </c>
      <c r="E252" s="15">
        <v>0</v>
      </c>
      <c r="F252" s="15">
        <f t="shared" si="7"/>
        <v>0</v>
      </c>
      <c r="G252" s="15">
        <v>0</v>
      </c>
    </row>
    <row r="253" spans="2:7" hidden="1" x14ac:dyDescent="0.2">
      <c r="B253" s="20" t="s">
        <v>580</v>
      </c>
      <c r="C253" s="15">
        <v>0</v>
      </c>
      <c r="D253" s="15">
        <f t="shared" si="6"/>
        <v>0</v>
      </c>
      <c r="E253" s="15">
        <v>0</v>
      </c>
      <c r="F253" s="15">
        <f t="shared" si="7"/>
        <v>0</v>
      </c>
      <c r="G253" s="15">
        <v>0</v>
      </c>
    </row>
    <row r="254" spans="2:7" ht="25.5" x14ac:dyDescent="0.2">
      <c r="B254" s="20" t="s">
        <v>581</v>
      </c>
      <c r="C254" s="15">
        <v>18000</v>
      </c>
      <c r="D254" s="15">
        <f t="shared" si="6"/>
        <v>1161300</v>
      </c>
      <c r="E254" s="15">
        <v>1179300</v>
      </c>
      <c r="F254" s="15">
        <f t="shared" si="7"/>
        <v>0</v>
      </c>
      <c r="G254" s="15">
        <v>1179300</v>
      </c>
    </row>
    <row r="255" spans="2:7" hidden="1" x14ac:dyDescent="0.2">
      <c r="B255" s="20" t="s">
        <v>582</v>
      </c>
      <c r="C255" s="15">
        <v>0</v>
      </c>
      <c r="D255" s="15">
        <f t="shared" si="6"/>
        <v>0</v>
      </c>
      <c r="E255" s="15">
        <v>0</v>
      </c>
      <c r="F255" s="15">
        <f t="shared" si="7"/>
        <v>0</v>
      </c>
      <c r="G255" s="15">
        <v>0</v>
      </c>
    </row>
    <row r="256" spans="2:7" hidden="1" x14ac:dyDescent="0.2">
      <c r="B256" s="20" t="s">
        <v>583</v>
      </c>
      <c r="C256" s="15">
        <v>0</v>
      </c>
      <c r="D256" s="15">
        <f t="shared" si="6"/>
        <v>0</v>
      </c>
      <c r="E256" s="15">
        <v>0</v>
      </c>
      <c r="F256" s="15">
        <f t="shared" si="7"/>
        <v>0</v>
      </c>
      <c r="G256" s="15">
        <v>0</v>
      </c>
    </row>
    <row r="257" spans="2:7" hidden="1" x14ac:dyDescent="0.2">
      <c r="B257" s="20" t="s">
        <v>584</v>
      </c>
      <c r="C257" s="15">
        <v>0</v>
      </c>
      <c r="D257" s="15">
        <f t="shared" si="6"/>
        <v>0</v>
      </c>
      <c r="E257" s="15">
        <v>0</v>
      </c>
      <c r="F257" s="15">
        <f t="shared" si="7"/>
        <v>0</v>
      </c>
      <c r="G257" s="15">
        <v>0</v>
      </c>
    </row>
    <row r="258" spans="2:7" hidden="1" x14ac:dyDescent="0.2">
      <c r="B258" s="20" t="s">
        <v>585</v>
      </c>
      <c r="C258" s="15">
        <v>0</v>
      </c>
      <c r="D258" s="15">
        <f t="shared" si="6"/>
        <v>0</v>
      </c>
      <c r="E258" s="15">
        <v>0</v>
      </c>
      <c r="F258" s="15">
        <f t="shared" si="7"/>
        <v>0</v>
      </c>
      <c r="G258" s="15">
        <v>0</v>
      </c>
    </row>
    <row r="259" spans="2:7" hidden="1" x14ac:dyDescent="0.2">
      <c r="B259" s="20" t="s">
        <v>586</v>
      </c>
      <c r="C259" s="15">
        <v>0</v>
      </c>
      <c r="D259" s="15">
        <f t="shared" si="6"/>
        <v>0</v>
      </c>
      <c r="E259" s="15">
        <v>0</v>
      </c>
      <c r="F259" s="15">
        <f t="shared" si="7"/>
        <v>0</v>
      </c>
      <c r="G259" s="15">
        <v>0</v>
      </c>
    </row>
    <row r="260" spans="2:7" ht="25.5" hidden="1" x14ac:dyDescent="0.2">
      <c r="B260" s="20" t="s">
        <v>587</v>
      </c>
      <c r="C260" s="15">
        <v>0</v>
      </c>
      <c r="D260" s="15">
        <f t="shared" si="6"/>
        <v>0</v>
      </c>
      <c r="E260" s="15">
        <v>0</v>
      </c>
      <c r="F260" s="15">
        <f t="shared" si="7"/>
        <v>0</v>
      </c>
      <c r="G260" s="15">
        <v>0</v>
      </c>
    </row>
    <row r="261" spans="2:7" ht="25.5" hidden="1" x14ac:dyDescent="0.2">
      <c r="B261" s="20" t="s">
        <v>588</v>
      </c>
      <c r="C261" s="15">
        <v>0</v>
      </c>
      <c r="D261" s="15">
        <f t="shared" si="6"/>
        <v>0</v>
      </c>
      <c r="E261" s="15">
        <v>0</v>
      </c>
      <c r="F261" s="15">
        <f t="shared" si="7"/>
        <v>0</v>
      </c>
      <c r="G261" s="15">
        <v>0</v>
      </c>
    </row>
    <row r="262" spans="2:7" hidden="1" x14ac:dyDescent="0.2">
      <c r="B262" s="20" t="s">
        <v>589</v>
      </c>
      <c r="C262" s="15">
        <v>0</v>
      </c>
      <c r="D262" s="15">
        <f t="shared" si="6"/>
        <v>0</v>
      </c>
      <c r="E262" s="15">
        <v>0</v>
      </c>
      <c r="F262" s="15">
        <f t="shared" si="7"/>
        <v>0</v>
      </c>
      <c r="G262" s="15">
        <v>0</v>
      </c>
    </row>
    <row r="263" spans="2:7" hidden="1" x14ac:dyDescent="0.2">
      <c r="B263" s="20" t="s">
        <v>590</v>
      </c>
      <c r="C263" s="15">
        <v>0</v>
      </c>
      <c r="D263" s="15">
        <f t="shared" si="6"/>
        <v>0</v>
      </c>
      <c r="E263" s="15">
        <v>0</v>
      </c>
      <c r="F263" s="15">
        <f t="shared" si="7"/>
        <v>0</v>
      </c>
      <c r="G263" s="15">
        <v>0</v>
      </c>
    </row>
    <row r="264" spans="2:7" ht="25.5" hidden="1" x14ac:dyDescent="0.2">
      <c r="B264" s="20" t="s">
        <v>591</v>
      </c>
      <c r="C264" s="15">
        <v>0</v>
      </c>
      <c r="D264" s="15">
        <f t="shared" si="6"/>
        <v>0</v>
      </c>
      <c r="E264" s="15">
        <v>0</v>
      </c>
      <c r="F264" s="15">
        <f t="shared" si="7"/>
        <v>0</v>
      </c>
      <c r="G264" s="15">
        <v>0</v>
      </c>
    </row>
    <row r="265" spans="2:7" hidden="1" x14ac:dyDescent="0.2">
      <c r="B265" s="20" t="s">
        <v>592</v>
      </c>
      <c r="C265" s="15">
        <v>0</v>
      </c>
      <c r="D265" s="15">
        <f t="shared" si="6"/>
        <v>0</v>
      </c>
      <c r="E265" s="15">
        <v>0</v>
      </c>
      <c r="F265" s="15">
        <f t="shared" ref="F265:F328" si="8">G265-E265</f>
        <v>0</v>
      </c>
      <c r="G265" s="15">
        <v>0</v>
      </c>
    </row>
    <row r="266" spans="2:7" s="66" customFormat="1" ht="25.5" x14ac:dyDescent="0.2">
      <c r="B266" s="21" t="s">
        <v>593</v>
      </c>
      <c r="C266" s="17">
        <v>18000</v>
      </c>
      <c r="D266" s="17">
        <v>0</v>
      </c>
      <c r="E266" s="17">
        <v>1179300</v>
      </c>
      <c r="F266" s="17">
        <f t="shared" si="8"/>
        <v>0</v>
      </c>
      <c r="G266" s="17">
        <v>1179300</v>
      </c>
    </row>
    <row r="267" spans="2:7" ht="38.25" hidden="1" x14ac:dyDescent="0.2">
      <c r="B267" s="20" t="s">
        <v>594</v>
      </c>
      <c r="C267" s="15">
        <v>0</v>
      </c>
      <c r="D267" s="15">
        <f t="shared" si="6"/>
        <v>0</v>
      </c>
      <c r="E267" s="15">
        <v>0</v>
      </c>
      <c r="F267" s="15">
        <f t="shared" si="8"/>
        <v>0</v>
      </c>
      <c r="G267" s="15">
        <v>0</v>
      </c>
    </row>
    <row r="268" spans="2:7" ht="38.25" hidden="1" x14ac:dyDescent="0.2">
      <c r="B268" s="20" t="s">
        <v>595</v>
      </c>
      <c r="C268" s="15">
        <v>0</v>
      </c>
      <c r="D268" s="15">
        <f t="shared" ref="D268:D325" si="9">E268-C268</f>
        <v>0</v>
      </c>
      <c r="E268" s="15">
        <v>0</v>
      </c>
      <c r="F268" s="15">
        <f t="shared" si="8"/>
        <v>0</v>
      </c>
      <c r="G268" s="15">
        <v>0</v>
      </c>
    </row>
    <row r="269" spans="2:7" ht="51" hidden="1" x14ac:dyDescent="0.2">
      <c r="B269" s="20" t="s">
        <v>596</v>
      </c>
      <c r="C269" s="15">
        <v>0</v>
      </c>
      <c r="D269" s="15">
        <f t="shared" si="9"/>
        <v>0</v>
      </c>
      <c r="E269" s="15">
        <v>0</v>
      </c>
      <c r="F269" s="15">
        <f t="shared" si="8"/>
        <v>0</v>
      </c>
      <c r="G269" s="15">
        <v>0</v>
      </c>
    </row>
    <row r="270" spans="2:7" ht="38.25" x14ac:dyDescent="0.2">
      <c r="B270" s="20" t="s">
        <v>597</v>
      </c>
      <c r="C270" s="15">
        <v>0</v>
      </c>
      <c r="D270" s="15">
        <f t="shared" si="9"/>
        <v>0</v>
      </c>
      <c r="E270" s="15">
        <v>0</v>
      </c>
      <c r="F270" s="15">
        <f t="shared" si="8"/>
        <v>0</v>
      </c>
      <c r="G270" s="15">
        <v>0</v>
      </c>
    </row>
    <row r="271" spans="2:7" hidden="1" x14ac:dyDescent="0.2">
      <c r="B271" s="20" t="s">
        <v>598</v>
      </c>
      <c r="C271" s="15">
        <v>0</v>
      </c>
      <c r="D271" s="15">
        <f t="shared" si="9"/>
        <v>0</v>
      </c>
      <c r="E271" s="15">
        <v>0</v>
      </c>
      <c r="F271" s="15">
        <f t="shared" si="8"/>
        <v>0</v>
      </c>
      <c r="G271" s="15">
        <v>0</v>
      </c>
    </row>
    <row r="272" spans="2:7" hidden="1" x14ac:dyDescent="0.2">
      <c r="B272" s="20" t="s">
        <v>599</v>
      </c>
      <c r="C272" s="15">
        <v>0</v>
      </c>
      <c r="D272" s="15">
        <f t="shared" si="9"/>
        <v>0</v>
      </c>
      <c r="E272" s="15">
        <v>0</v>
      </c>
      <c r="F272" s="15">
        <f t="shared" si="8"/>
        <v>0</v>
      </c>
      <c r="G272" s="15">
        <v>0</v>
      </c>
    </row>
    <row r="273" spans="2:7" hidden="1" x14ac:dyDescent="0.2">
      <c r="B273" s="20" t="s">
        <v>600</v>
      </c>
      <c r="C273" s="15">
        <v>0</v>
      </c>
      <c r="D273" s="15">
        <f t="shared" si="9"/>
        <v>0</v>
      </c>
      <c r="E273" s="15">
        <v>0</v>
      </c>
      <c r="F273" s="15">
        <f t="shared" si="8"/>
        <v>0</v>
      </c>
      <c r="G273" s="15">
        <v>0</v>
      </c>
    </row>
    <row r="274" spans="2:7" hidden="1" x14ac:dyDescent="0.2">
      <c r="B274" s="20" t="s">
        <v>601</v>
      </c>
      <c r="C274" s="15">
        <v>0</v>
      </c>
      <c r="D274" s="15">
        <f t="shared" si="9"/>
        <v>0</v>
      </c>
      <c r="E274" s="15">
        <v>0</v>
      </c>
      <c r="F274" s="15">
        <f t="shared" si="8"/>
        <v>0</v>
      </c>
      <c r="G274" s="15">
        <v>0</v>
      </c>
    </row>
    <row r="275" spans="2:7" hidden="1" x14ac:dyDescent="0.2">
      <c r="B275" s="20" t="s">
        <v>602</v>
      </c>
      <c r="C275" s="15">
        <v>0</v>
      </c>
      <c r="D275" s="15">
        <f t="shared" si="9"/>
        <v>0</v>
      </c>
      <c r="E275" s="15">
        <v>0</v>
      </c>
      <c r="F275" s="15">
        <f t="shared" si="8"/>
        <v>0</v>
      </c>
      <c r="G275" s="15">
        <v>0</v>
      </c>
    </row>
    <row r="276" spans="2:7" ht="25.5" hidden="1" x14ac:dyDescent="0.2">
      <c r="B276" s="20" t="s">
        <v>603</v>
      </c>
      <c r="C276" s="15">
        <v>0</v>
      </c>
      <c r="D276" s="15">
        <f t="shared" si="9"/>
        <v>0</v>
      </c>
      <c r="E276" s="15">
        <v>0</v>
      </c>
      <c r="F276" s="15">
        <f t="shared" si="8"/>
        <v>0</v>
      </c>
      <c r="G276" s="15">
        <v>0</v>
      </c>
    </row>
    <row r="277" spans="2:7" ht="25.5" hidden="1" x14ac:dyDescent="0.2">
      <c r="B277" s="20" t="s">
        <v>604</v>
      </c>
      <c r="C277" s="15">
        <v>0</v>
      </c>
      <c r="D277" s="15">
        <f t="shared" si="9"/>
        <v>0</v>
      </c>
      <c r="E277" s="15">
        <v>0</v>
      </c>
      <c r="F277" s="15">
        <f t="shared" si="8"/>
        <v>0</v>
      </c>
      <c r="G277" s="15">
        <v>0</v>
      </c>
    </row>
    <row r="278" spans="2:7" hidden="1" x14ac:dyDescent="0.2">
      <c r="B278" s="20" t="s">
        <v>605</v>
      </c>
      <c r="C278" s="15">
        <v>0</v>
      </c>
      <c r="D278" s="15">
        <f t="shared" si="9"/>
        <v>0</v>
      </c>
      <c r="E278" s="15">
        <v>0</v>
      </c>
      <c r="F278" s="15">
        <f t="shared" si="8"/>
        <v>0</v>
      </c>
      <c r="G278" s="15">
        <v>0</v>
      </c>
    </row>
    <row r="279" spans="2:7" hidden="1" x14ac:dyDescent="0.2">
      <c r="B279" s="20" t="s">
        <v>606</v>
      </c>
      <c r="C279" s="15">
        <v>0</v>
      </c>
      <c r="D279" s="15">
        <f t="shared" si="9"/>
        <v>0</v>
      </c>
      <c r="E279" s="15">
        <v>0</v>
      </c>
      <c r="F279" s="15">
        <f t="shared" si="8"/>
        <v>0</v>
      </c>
      <c r="G279" s="15">
        <v>0</v>
      </c>
    </row>
    <row r="280" spans="2:7" ht="25.5" hidden="1" x14ac:dyDescent="0.2">
      <c r="B280" s="20" t="s">
        <v>607</v>
      </c>
      <c r="C280" s="15">
        <v>0</v>
      </c>
      <c r="D280" s="15">
        <f t="shared" si="9"/>
        <v>0</v>
      </c>
      <c r="E280" s="15">
        <v>0</v>
      </c>
      <c r="F280" s="15">
        <f t="shared" si="8"/>
        <v>0</v>
      </c>
      <c r="G280" s="15">
        <v>0</v>
      </c>
    </row>
    <row r="281" spans="2:7" hidden="1" x14ac:dyDescent="0.2">
      <c r="B281" s="20" t="s">
        <v>608</v>
      </c>
      <c r="C281" s="15">
        <v>0</v>
      </c>
      <c r="D281" s="15">
        <f t="shared" si="9"/>
        <v>0</v>
      </c>
      <c r="E281" s="15">
        <v>0</v>
      </c>
      <c r="F281" s="15">
        <f t="shared" si="8"/>
        <v>0</v>
      </c>
      <c r="G281" s="15">
        <v>0</v>
      </c>
    </row>
    <row r="282" spans="2:7" hidden="1" x14ac:dyDescent="0.2">
      <c r="B282" s="20" t="s">
        <v>609</v>
      </c>
      <c r="C282" s="15">
        <v>0</v>
      </c>
      <c r="D282" s="15">
        <f t="shared" si="9"/>
        <v>0</v>
      </c>
      <c r="E282" s="15">
        <v>0</v>
      </c>
      <c r="F282" s="15">
        <f t="shared" si="8"/>
        <v>0</v>
      </c>
      <c r="G282" s="15">
        <v>0</v>
      </c>
    </row>
    <row r="283" spans="2:7" hidden="1" x14ac:dyDescent="0.2">
      <c r="B283" s="20" t="s">
        <v>610</v>
      </c>
      <c r="C283" s="15">
        <v>0</v>
      </c>
      <c r="D283" s="15">
        <f t="shared" si="9"/>
        <v>0</v>
      </c>
      <c r="E283" s="15">
        <v>0</v>
      </c>
      <c r="F283" s="15">
        <f t="shared" si="8"/>
        <v>0</v>
      </c>
      <c r="G283" s="15">
        <v>0</v>
      </c>
    </row>
    <row r="284" spans="2:7" hidden="1" x14ac:dyDescent="0.2">
      <c r="B284" s="20" t="s">
        <v>611</v>
      </c>
      <c r="C284" s="15">
        <v>0</v>
      </c>
      <c r="D284" s="15">
        <f t="shared" si="9"/>
        <v>0</v>
      </c>
      <c r="E284" s="15">
        <v>0</v>
      </c>
      <c r="F284" s="15">
        <f t="shared" si="8"/>
        <v>0</v>
      </c>
      <c r="G284" s="15">
        <v>0</v>
      </c>
    </row>
    <row r="285" spans="2:7" hidden="1" x14ac:dyDescent="0.2">
      <c r="B285" s="20" t="s">
        <v>612</v>
      </c>
      <c r="C285" s="15">
        <v>0</v>
      </c>
      <c r="D285" s="15">
        <f t="shared" si="9"/>
        <v>0</v>
      </c>
      <c r="E285" s="15">
        <v>0</v>
      </c>
      <c r="F285" s="15">
        <f t="shared" si="8"/>
        <v>0</v>
      </c>
      <c r="G285" s="15">
        <v>0</v>
      </c>
    </row>
    <row r="286" spans="2:7" ht="25.5" hidden="1" x14ac:dyDescent="0.2">
      <c r="B286" s="20" t="s">
        <v>613</v>
      </c>
      <c r="C286" s="15">
        <v>0</v>
      </c>
      <c r="D286" s="15">
        <f t="shared" si="9"/>
        <v>0</v>
      </c>
      <c r="E286" s="15">
        <v>0</v>
      </c>
      <c r="F286" s="15">
        <f t="shared" si="8"/>
        <v>0</v>
      </c>
      <c r="G286" s="15">
        <v>0</v>
      </c>
    </row>
    <row r="287" spans="2:7" ht="25.5" hidden="1" x14ac:dyDescent="0.2">
      <c r="B287" s="20" t="s">
        <v>614</v>
      </c>
      <c r="C287" s="15">
        <v>0</v>
      </c>
      <c r="D287" s="15">
        <f t="shared" si="9"/>
        <v>0</v>
      </c>
      <c r="E287" s="15">
        <v>0</v>
      </c>
      <c r="F287" s="15">
        <f t="shared" si="8"/>
        <v>0</v>
      </c>
      <c r="G287" s="15">
        <v>0</v>
      </c>
    </row>
    <row r="288" spans="2:7" hidden="1" x14ac:dyDescent="0.2">
      <c r="B288" s="20" t="s">
        <v>615</v>
      </c>
      <c r="C288" s="15">
        <v>0</v>
      </c>
      <c r="D288" s="15">
        <f t="shared" si="9"/>
        <v>0</v>
      </c>
      <c r="E288" s="15">
        <v>0</v>
      </c>
      <c r="F288" s="15">
        <f t="shared" si="8"/>
        <v>0</v>
      </c>
      <c r="G288" s="15">
        <v>0</v>
      </c>
    </row>
    <row r="289" spans="2:7" hidden="1" x14ac:dyDescent="0.2">
      <c r="B289" s="20" t="s">
        <v>616</v>
      </c>
      <c r="C289" s="15">
        <v>0</v>
      </c>
      <c r="D289" s="15">
        <f t="shared" si="9"/>
        <v>0</v>
      </c>
      <c r="E289" s="15">
        <v>0</v>
      </c>
      <c r="F289" s="15">
        <f t="shared" si="8"/>
        <v>0</v>
      </c>
      <c r="G289" s="15">
        <v>0</v>
      </c>
    </row>
    <row r="290" spans="2:7" ht="25.5" hidden="1" x14ac:dyDescent="0.2">
      <c r="B290" s="20" t="s">
        <v>617</v>
      </c>
      <c r="C290" s="15">
        <v>0</v>
      </c>
      <c r="D290" s="15">
        <f t="shared" si="9"/>
        <v>0</v>
      </c>
      <c r="E290" s="15">
        <v>0</v>
      </c>
      <c r="F290" s="15">
        <f t="shared" si="8"/>
        <v>0</v>
      </c>
      <c r="G290" s="15">
        <v>0</v>
      </c>
    </row>
    <row r="291" spans="2:7" hidden="1" x14ac:dyDescent="0.2">
      <c r="B291" s="20" t="s">
        <v>618</v>
      </c>
      <c r="C291" s="15">
        <v>0</v>
      </c>
      <c r="D291" s="15">
        <f t="shared" si="9"/>
        <v>0</v>
      </c>
      <c r="E291" s="15">
        <v>0</v>
      </c>
      <c r="F291" s="15">
        <f t="shared" si="8"/>
        <v>0</v>
      </c>
      <c r="G291" s="15">
        <v>0</v>
      </c>
    </row>
    <row r="292" spans="2:7" s="66" customFormat="1" ht="25.5" x14ac:dyDescent="0.2">
      <c r="B292" s="21" t="s">
        <v>619</v>
      </c>
      <c r="C292" s="17">
        <v>0</v>
      </c>
      <c r="D292" s="17">
        <f t="shared" si="9"/>
        <v>0</v>
      </c>
      <c r="E292" s="17">
        <v>0</v>
      </c>
      <c r="F292" s="17">
        <f t="shared" si="8"/>
        <v>0</v>
      </c>
      <c r="G292" s="15">
        <v>0</v>
      </c>
    </row>
    <row r="293" spans="2:7" s="66" customFormat="1" ht="25.5" x14ac:dyDescent="0.2">
      <c r="B293" s="21" t="s">
        <v>620</v>
      </c>
      <c r="C293" s="17">
        <v>153027700</v>
      </c>
      <c r="D293" s="17">
        <f t="shared" si="9"/>
        <v>-4787400</v>
      </c>
      <c r="E293" s="17">
        <f>E50+E86+E192+E230+E240+E266+E292</f>
        <v>148240300</v>
      </c>
      <c r="F293" s="17">
        <f t="shared" si="8"/>
        <v>22158130</v>
      </c>
      <c r="G293" s="17">
        <v>170398430</v>
      </c>
    </row>
    <row r="294" spans="2:7" ht="25.5" hidden="1" x14ac:dyDescent="0.2">
      <c r="B294" s="20" t="s">
        <v>621</v>
      </c>
      <c r="C294" s="15">
        <v>0</v>
      </c>
      <c r="D294" s="15">
        <f t="shared" si="9"/>
        <v>0</v>
      </c>
      <c r="E294" s="15">
        <v>0</v>
      </c>
      <c r="F294" s="15">
        <f t="shared" si="8"/>
        <v>0</v>
      </c>
      <c r="G294" s="15">
        <v>0</v>
      </c>
    </row>
    <row r="295" spans="2:7" ht="25.5" hidden="1" x14ac:dyDescent="0.2">
      <c r="B295" s="20" t="s">
        <v>622</v>
      </c>
      <c r="C295" s="15">
        <v>0</v>
      </c>
      <c r="D295" s="15">
        <f t="shared" si="9"/>
        <v>0</v>
      </c>
      <c r="E295" s="15">
        <v>0</v>
      </c>
      <c r="F295" s="15">
        <f t="shared" si="8"/>
        <v>0</v>
      </c>
      <c r="G295" s="15">
        <v>0</v>
      </c>
    </row>
    <row r="296" spans="2:7" ht="25.5" hidden="1" x14ac:dyDescent="0.2">
      <c r="B296" s="20" t="s">
        <v>623</v>
      </c>
      <c r="C296" s="15">
        <v>0</v>
      </c>
      <c r="D296" s="15">
        <f t="shared" si="9"/>
        <v>0</v>
      </c>
      <c r="E296" s="15">
        <v>0</v>
      </c>
      <c r="F296" s="15">
        <f t="shared" si="8"/>
        <v>0</v>
      </c>
      <c r="G296" s="15">
        <v>0</v>
      </c>
    </row>
    <row r="297" spans="2:7" ht="25.5" hidden="1" x14ac:dyDescent="0.2">
      <c r="B297" s="20" t="s">
        <v>624</v>
      </c>
      <c r="C297" s="15">
        <v>0</v>
      </c>
      <c r="D297" s="15">
        <f t="shared" si="9"/>
        <v>0</v>
      </c>
      <c r="E297" s="15">
        <v>0</v>
      </c>
      <c r="F297" s="15">
        <f t="shared" si="8"/>
        <v>0</v>
      </c>
      <c r="G297" s="15">
        <v>0</v>
      </c>
    </row>
    <row r="298" spans="2:7" ht="25.5" hidden="1" x14ac:dyDescent="0.2">
      <c r="B298" s="20" t="s">
        <v>625</v>
      </c>
      <c r="C298" s="15">
        <v>0</v>
      </c>
      <c r="D298" s="15">
        <f t="shared" si="9"/>
        <v>0</v>
      </c>
      <c r="E298" s="15">
        <v>0</v>
      </c>
      <c r="F298" s="15">
        <f t="shared" si="8"/>
        <v>0</v>
      </c>
      <c r="G298" s="15">
        <v>0</v>
      </c>
    </row>
    <row r="299" spans="2:7" hidden="1" x14ac:dyDescent="0.2">
      <c r="B299" s="20" t="s">
        <v>626</v>
      </c>
      <c r="C299" s="15">
        <v>0</v>
      </c>
      <c r="D299" s="15">
        <f t="shared" si="9"/>
        <v>0</v>
      </c>
      <c r="E299" s="15">
        <v>0</v>
      </c>
      <c r="F299" s="15">
        <f t="shared" si="8"/>
        <v>0</v>
      </c>
      <c r="G299" s="15">
        <v>0</v>
      </c>
    </row>
    <row r="300" spans="2:7" hidden="1" x14ac:dyDescent="0.2">
      <c r="B300" s="20" t="s">
        <v>627</v>
      </c>
      <c r="C300" s="15">
        <v>0</v>
      </c>
      <c r="D300" s="15">
        <f t="shared" si="9"/>
        <v>0</v>
      </c>
      <c r="E300" s="15">
        <v>0</v>
      </c>
      <c r="F300" s="15">
        <f t="shared" si="8"/>
        <v>0</v>
      </c>
      <c r="G300" s="15">
        <v>0</v>
      </c>
    </row>
    <row r="301" spans="2:7" ht="25.5" hidden="1" x14ac:dyDescent="0.2">
      <c r="B301" s="20" t="s">
        <v>628</v>
      </c>
      <c r="C301" s="15">
        <v>0</v>
      </c>
      <c r="D301" s="15">
        <f t="shared" si="9"/>
        <v>0</v>
      </c>
      <c r="E301" s="15">
        <v>0</v>
      </c>
      <c r="F301" s="15">
        <f t="shared" si="8"/>
        <v>0</v>
      </c>
      <c r="G301" s="15">
        <v>0</v>
      </c>
    </row>
    <row r="302" spans="2:7" ht="25.5" hidden="1" x14ac:dyDescent="0.2">
      <c r="B302" s="20" t="s">
        <v>629</v>
      </c>
      <c r="C302" s="15">
        <v>0</v>
      </c>
      <c r="D302" s="15">
        <f t="shared" si="9"/>
        <v>0</v>
      </c>
      <c r="E302" s="15">
        <v>0</v>
      </c>
      <c r="F302" s="15">
        <f t="shared" si="8"/>
        <v>0</v>
      </c>
      <c r="G302" s="15">
        <v>0</v>
      </c>
    </row>
    <row r="303" spans="2:7" ht="25.5" hidden="1" x14ac:dyDescent="0.2">
      <c r="B303" s="20" t="s">
        <v>630</v>
      </c>
      <c r="C303" s="15">
        <v>0</v>
      </c>
      <c r="D303" s="15">
        <f t="shared" si="9"/>
        <v>0</v>
      </c>
      <c r="E303" s="15">
        <v>0</v>
      </c>
      <c r="F303" s="15">
        <f t="shared" si="8"/>
        <v>0</v>
      </c>
      <c r="G303" s="15">
        <v>0</v>
      </c>
    </row>
    <row r="304" spans="2:7" ht="25.5" hidden="1" x14ac:dyDescent="0.2">
      <c r="B304" s="20" t="s">
        <v>631</v>
      </c>
      <c r="C304" s="15">
        <v>0</v>
      </c>
      <c r="D304" s="15">
        <f t="shared" si="9"/>
        <v>0</v>
      </c>
      <c r="E304" s="15">
        <v>0</v>
      </c>
      <c r="F304" s="15">
        <f t="shared" si="8"/>
        <v>0</v>
      </c>
      <c r="G304" s="15">
        <v>0</v>
      </c>
    </row>
    <row r="305" spans="2:7" ht="25.5" x14ac:dyDescent="0.2">
      <c r="B305" s="20" t="s">
        <v>632</v>
      </c>
      <c r="C305" s="15">
        <v>16723300</v>
      </c>
      <c r="D305" s="15">
        <f t="shared" si="9"/>
        <v>35087573</v>
      </c>
      <c r="E305" s="15">
        <v>51810873</v>
      </c>
      <c r="F305" s="15">
        <f t="shared" si="8"/>
        <v>-995352</v>
      </c>
      <c r="G305" s="15">
        <v>50815521</v>
      </c>
    </row>
    <row r="306" spans="2:7" ht="25.5" x14ac:dyDescent="0.2">
      <c r="B306" s="20" t="s">
        <v>633</v>
      </c>
      <c r="C306" s="15">
        <v>0</v>
      </c>
      <c r="D306" s="15">
        <f t="shared" si="9"/>
        <v>0</v>
      </c>
      <c r="E306" s="15">
        <v>0</v>
      </c>
      <c r="F306" s="15">
        <f t="shared" si="8"/>
        <v>0</v>
      </c>
      <c r="G306" s="15">
        <v>0</v>
      </c>
    </row>
    <row r="307" spans="2:7" x14ac:dyDescent="0.2">
      <c r="B307" s="20" t="s">
        <v>634</v>
      </c>
      <c r="C307" s="15">
        <v>16723300</v>
      </c>
      <c r="D307" s="15">
        <f t="shared" si="9"/>
        <v>35087573</v>
      </c>
      <c r="E307" s="15">
        <v>51810873</v>
      </c>
      <c r="F307" s="15">
        <f t="shared" si="8"/>
        <v>-995352</v>
      </c>
      <c r="G307" s="15">
        <v>50815521</v>
      </c>
    </row>
    <row r="308" spans="2:7" ht="25.5" x14ac:dyDescent="0.2">
      <c r="B308" s="20" t="s">
        <v>635</v>
      </c>
      <c r="C308" s="15">
        <v>4700000</v>
      </c>
      <c r="D308" s="15">
        <f t="shared" si="9"/>
        <v>148700</v>
      </c>
      <c r="E308" s="15">
        <v>4848700</v>
      </c>
      <c r="F308" s="15">
        <f t="shared" si="8"/>
        <v>-253700</v>
      </c>
      <c r="G308" s="15">
        <v>4595000</v>
      </c>
    </row>
    <row r="309" spans="2:7" ht="25.5" hidden="1" x14ac:dyDescent="0.2">
      <c r="B309" s="20" t="s">
        <v>636</v>
      </c>
      <c r="C309" s="15">
        <v>0</v>
      </c>
      <c r="D309" s="15">
        <f t="shared" si="9"/>
        <v>0</v>
      </c>
      <c r="E309" s="15">
        <v>0</v>
      </c>
      <c r="F309" s="15">
        <f t="shared" si="8"/>
        <v>0</v>
      </c>
      <c r="G309" s="15">
        <v>0</v>
      </c>
    </row>
    <row r="310" spans="2:7" hidden="1" x14ac:dyDescent="0.2">
      <c r="B310" s="20" t="s">
        <v>637</v>
      </c>
      <c r="C310" s="15">
        <v>0</v>
      </c>
      <c r="D310" s="15">
        <f t="shared" si="9"/>
        <v>0</v>
      </c>
      <c r="E310" s="15">
        <v>0</v>
      </c>
      <c r="F310" s="15">
        <f t="shared" si="8"/>
        <v>0</v>
      </c>
      <c r="G310" s="15">
        <v>0</v>
      </c>
    </row>
    <row r="311" spans="2:7" hidden="1" x14ac:dyDescent="0.2">
      <c r="B311" s="20" t="s">
        <v>638</v>
      </c>
      <c r="C311" s="15">
        <v>0</v>
      </c>
      <c r="D311" s="15">
        <f t="shared" si="9"/>
        <v>0</v>
      </c>
      <c r="E311" s="15">
        <v>0</v>
      </c>
      <c r="F311" s="15">
        <f t="shared" si="8"/>
        <v>0</v>
      </c>
      <c r="G311" s="15">
        <v>0</v>
      </c>
    </row>
    <row r="312" spans="2:7" ht="25.5" hidden="1" x14ac:dyDescent="0.2">
      <c r="B312" s="20" t="s">
        <v>639</v>
      </c>
      <c r="C312" s="15">
        <v>0</v>
      </c>
      <c r="D312" s="15">
        <f t="shared" si="9"/>
        <v>0</v>
      </c>
      <c r="E312" s="15">
        <v>0</v>
      </c>
      <c r="F312" s="15">
        <f t="shared" si="8"/>
        <v>0</v>
      </c>
      <c r="G312" s="15">
        <v>0</v>
      </c>
    </row>
    <row r="313" spans="2:7" ht="25.5" hidden="1" x14ac:dyDescent="0.2">
      <c r="B313" s="20" t="s">
        <v>640</v>
      </c>
      <c r="C313" s="15">
        <v>0</v>
      </c>
      <c r="D313" s="15">
        <f t="shared" si="9"/>
        <v>0</v>
      </c>
      <c r="E313" s="15">
        <v>0</v>
      </c>
      <c r="F313" s="15">
        <f t="shared" si="8"/>
        <v>0</v>
      </c>
      <c r="G313" s="15">
        <v>0</v>
      </c>
    </row>
    <row r="314" spans="2:7" ht="25.5" hidden="1" x14ac:dyDescent="0.2">
      <c r="B314" s="20" t="s">
        <v>641</v>
      </c>
      <c r="C314" s="15">
        <v>0</v>
      </c>
      <c r="D314" s="15">
        <f t="shared" si="9"/>
        <v>0</v>
      </c>
      <c r="E314" s="15">
        <v>0</v>
      </c>
      <c r="F314" s="15">
        <f t="shared" si="8"/>
        <v>0</v>
      </c>
      <c r="G314" s="15">
        <v>0</v>
      </c>
    </row>
    <row r="315" spans="2:7" ht="25.5" hidden="1" x14ac:dyDescent="0.2">
      <c r="B315" s="20" t="s">
        <v>642</v>
      </c>
      <c r="C315" s="15">
        <v>0</v>
      </c>
      <c r="D315" s="15">
        <f t="shared" si="9"/>
        <v>0</v>
      </c>
      <c r="E315" s="15">
        <v>0</v>
      </c>
      <c r="F315" s="15">
        <f t="shared" si="8"/>
        <v>0</v>
      </c>
      <c r="G315" s="15">
        <v>0</v>
      </c>
    </row>
    <row r="316" spans="2:7" ht="25.5" x14ac:dyDescent="0.2">
      <c r="B316" s="20" t="s">
        <v>643</v>
      </c>
      <c r="C316" s="15">
        <v>21423300</v>
      </c>
      <c r="D316" s="15">
        <f t="shared" si="9"/>
        <v>35236273</v>
      </c>
      <c r="E316" s="15">
        <v>56659573</v>
      </c>
      <c r="F316" s="15">
        <f t="shared" si="8"/>
        <v>-1249052</v>
      </c>
      <c r="G316" s="15">
        <v>55410521</v>
      </c>
    </row>
    <row r="317" spans="2:7" ht="25.5" hidden="1" x14ac:dyDescent="0.2">
      <c r="B317" s="20" t="s">
        <v>644</v>
      </c>
      <c r="C317" s="15">
        <v>0</v>
      </c>
      <c r="D317" s="15">
        <f t="shared" si="9"/>
        <v>0</v>
      </c>
      <c r="E317" s="15">
        <v>0</v>
      </c>
      <c r="F317" s="15">
        <f t="shared" si="8"/>
        <v>0</v>
      </c>
      <c r="G317" s="15">
        <v>0</v>
      </c>
    </row>
    <row r="318" spans="2:7" ht="25.5" hidden="1" x14ac:dyDescent="0.2">
      <c r="B318" s="20" t="s">
        <v>645</v>
      </c>
      <c r="C318" s="15">
        <v>0</v>
      </c>
      <c r="D318" s="15">
        <f t="shared" si="9"/>
        <v>0</v>
      </c>
      <c r="E318" s="15">
        <v>0</v>
      </c>
      <c r="F318" s="15">
        <f t="shared" si="8"/>
        <v>0</v>
      </c>
      <c r="G318" s="15">
        <v>0</v>
      </c>
    </row>
    <row r="319" spans="2:7" hidden="1" x14ac:dyDescent="0.2">
      <c r="B319" s="20" t="s">
        <v>646</v>
      </c>
      <c r="C319" s="15">
        <v>0</v>
      </c>
      <c r="D319" s="15">
        <f t="shared" si="9"/>
        <v>0</v>
      </c>
      <c r="E319" s="15">
        <v>0</v>
      </c>
      <c r="F319" s="15">
        <f t="shared" si="8"/>
        <v>0</v>
      </c>
      <c r="G319" s="15">
        <v>0</v>
      </c>
    </row>
    <row r="320" spans="2:7" ht="38.25" hidden="1" x14ac:dyDescent="0.2">
      <c r="B320" s="20" t="s">
        <v>647</v>
      </c>
      <c r="C320" s="15">
        <v>0</v>
      </c>
      <c r="D320" s="15">
        <f t="shared" si="9"/>
        <v>0</v>
      </c>
      <c r="E320" s="15">
        <v>0</v>
      </c>
      <c r="F320" s="15">
        <f t="shared" si="8"/>
        <v>0</v>
      </c>
      <c r="G320" s="15">
        <v>0</v>
      </c>
    </row>
    <row r="321" spans="2:7" ht="25.5" hidden="1" x14ac:dyDescent="0.2">
      <c r="B321" s="20" t="s">
        <v>648</v>
      </c>
      <c r="C321" s="15">
        <v>0</v>
      </c>
      <c r="D321" s="15">
        <f t="shared" si="9"/>
        <v>0</v>
      </c>
      <c r="E321" s="15">
        <v>0</v>
      </c>
      <c r="F321" s="15">
        <f t="shared" si="8"/>
        <v>0</v>
      </c>
      <c r="G321" s="15">
        <v>0</v>
      </c>
    </row>
    <row r="322" spans="2:7" ht="25.5" hidden="1" x14ac:dyDescent="0.2">
      <c r="B322" s="20" t="s">
        <v>649</v>
      </c>
      <c r="C322" s="15">
        <v>0</v>
      </c>
      <c r="D322" s="15">
        <f t="shared" si="9"/>
        <v>0</v>
      </c>
      <c r="E322" s="15">
        <v>0</v>
      </c>
      <c r="F322" s="15">
        <f t="shared" si="8"/>
        <v>0</v>
      </c>
      <c r="G322" s="15">
        <v>0</v>
      </c>
    </row>
    <row r="323" spans="2:7" ht="25.5" hidden="1" x14ac:dyDescent="0.2">
      <c r="B323" s="20" t="s">
        <v>650</v>
      </c>
      <c r="C323" s="15">
        <v>0</v>
      </c>
      <c r="D323" s="15">
        <f t="shared" si="9"/>
        <v>0</v>
      </c>
      <c r="E323" s="15">
        <v>0</v>
      </c>
      <c r="F323" s="15">
        <f t="shared" si="8"/>
        <v>0</v>
      </c>
      <c r="G323" s="15">
        <v>0</v>
      </c>
    </row>
    <row r="324" spans="2:7" hidden="1" x14ac:dyDescent="0.2">
      <c r="B324" s="20" t="s">
        <v>651</v>
      </c>
      <c r="C324" s="15">
        <v>0</v>
      </c>
      <c r="D324" s="15">
        <f t="shared" si="9"/>
        <v>0</v>
      </c>
      <c r="E324" s="15">
        <v>0</v>
      </c>
      <c r="F324" s="15">
        <f t="shared" si="8"/>
        <v>0</v>
      </c>
      <c r="G324" s="15">
        <v>0</v>
      </c>
    </row>
    <row r="325" spans="2:7" s="66" customFormat="1" ht="25.5" x14ac:dyDescent="0.2">
      <c r="B325" s="21" t="s">
        <v>652</v>
      </c>
      <c r="C325" s="17">
        <v>21423300</v>
      </c>
      <c r="D325" s="17">
        <f t="shared" si="9"/>
        <v>35236273</v>
      </c>
      <c r="E325" s="17">
        <v>56659573</v>
      </c>
      <c r="F325" s="17">
        <f t="shared" si="8"/>
        <v>-1249052</v>
      </c>
      <c r="G325" s="17">
        <v>55410521</v>
      </c>
    </row>
    <row r="326" spans="2:7" ht="22.5" hidden="1" customHeight="1" x14ac:dyDescent="0.25">
      <c r="B326" s="87" t="s">
        <v>653</v>
      </c>
      <c r="C326" s="88"/>
      <c r="D326" s="88"/>
      <c r="E326" s="15">
        <v>0</v>
      </c>
      <c r="F326" s="15">
        <f t="shared" si="8"/>
        <v>0</v>
      </c>
      <c r="G326" s="15">
        <v>0</v>
      </c>
    </row>
    <row r="327" spans="2:7" ht="22.5" hidden="1" customHeight="1" x14ac:dyDescent="0.25">
      <c r="B327" s="89" t="s">
        <v>654</v>
      </c>
      <c r="C327" s="90"/>
      <c r="D327" s="90"/>
      <c r="E327" s="15">
        <v>0</v>
      </c>
      <c r="F327" s="15">
        <f t="shared" si="8"/>
        <v>0</v>
      </c>
      <c r="G327" s="15">
        <v>0</v>
      </c>
    </row>
    <row r="328" spans="2:7" ht="20.25" hidden="1" customHeight="1" x14ac:dyDescent="0.25">
      <c r="B328" s="91" t="s">
        <v>655</v>
      </c>
      <c r="C328" s="92"/>
      <c r="D328" s="92"/>
      <c r="E328" s="15">
        <v>0</v>
      </c>
      <c r="F328" s="15">
        <f t="shared" si="8"/>
        <v>0</v>
      </c>
      <c r="G328" s="15">
        <v>0</v>
      </c>
    </row>
    <row r="329" spans="2:7" x14ac:dyDescent="0.2">
      <c r="B329" s="66" t="s">
        <v>886</v>
      </c>
      <c r="C329" s="67">
        <f>C293+C325</f>
        <v>174451000</v>
      </c>
      <c r="D329" s="67">
        <f t="shared" ref="D329:E329" si="10">D293+D325</f>
        <v>30448873</v>
      </c>
      <c r="E329" s="67">
        <f t="shared" si="10"/>
        <v>204899873</v>
      </c>
      <c r="F329" s="17">
        <f t="shared" ref="F329" si="11">G329-E329</f>
        <v>20909078</v>
      </c>
      <c r="G329" s="17">
        <f>G293+G325</f>
        <v>225808951</v>
      </c>
    </row>
  </sheetData>
  <mergeCells count="5">
    <mergeCell ref="B2:E2"/>
    <mergeCell ref="B3:E3"/>
    <mergeCell ref="B326:D326"/>
    <mergeCell ref="B327:D327"/>
    <mergeCell ref="B328:D328"/>
  </mergeCells>
  <printOptions horizontalCentered="1"/>
  <pageMargins left="0.74803149606299213" right="0.74803149606299213" top="0.98425196850393704" bottom="0.98425196850393704" header="0.51181102362204722" footer="0.51181102362204722"/>
  <pageSetup scale="72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16"/>
  <sheetViews>
    <sheetView zoomScaleNormal="100" workbookViewId="0">
      <selection activeCell="B9" sqref="B9"/>
    </sheetView>
  </sheetViews>
  <sheetFormatPr defaultRowHeight="15" x14ac:dyDescent="0.25"/>
  <cols>
    <col min="1" max="1" width="3.7109375" customWidth="1"/>
    <col min="2" max="2" width="57.140625" customWidth="1"/>
    <col min="3" max="3" width="10" customWidth="1"/>
    <col min="4" max="4" width="13.28515625" customWidth="1"/>
    <col min="5" max="5" width="12" customWidth="1"/>
    <col min="6" max="6" width="14.7109375" customWidth="1"/>
    <col min="7" max="7" width="13.7109375" customWidth="1"/>
    <col min="8" max="8" width="18" customWidth="1"/>
    <col min="256" max="256" width="82.5703125" customWidth="1"/>
    <col min="258" max="258" width="16.28515625" customWidth="1"/>
    <col min="512" max="512" width="82.5703125" customWidth="1"/>
    <col min="514" max="514" width="16.28515625" customWidth="1"/>
    <col min="768" max="768" width="82.5703125" customWidth="1"/>
    <col min="770" max="770" width="16.28515625" customWidth="1"/>
    <col min="1024" max="1024" width="82.5703125" customWidth="1"/>
    <col min="1026" max="1026" width="16.28515625" customWidth="1"/>
    <col min="1280" max="1280" width="82.5703125" customWidth="1"/>
    <col min="1282" max="1282" width="16.28515625" customWidth="1"/>
    <col min="1536" max="1536" width="82.5703125" customWidth="1"/>
    <col min="1538" max="1538" width="16.28515625" customWidth="1"/>
    <col min="1792" max="1792" width="82.5703125" customWidth="1"/>
    <col min="1794" max="1794" width="16.28515625" customWidth="1"/>
    <col min="2048" max="2048" width="82.5703125" customWidth="1"/>
    <col min="2050" max="2050" width="16.28515625" customWidth="1"/>
    <col min="2304" max="2304" width="82.5703125" customWidth="1"/>
    <col min="2306" max="2306" width="16.28515625" customWidth="1"/>
    <col min="2560" max="2560" width="82.5703125" customWidth="1"/>
    <col min="2562" max="2562" width="16.28515625" customWidth="1"/>
    <col min="2816" max="2816" width="82.5703125" customWidth="1"/>
    <col min="2818" max="2818" width="16.28515625" customWidth="1"/>
    <col min="3072" max="3072" width="82.5703125" customWidth="1"/>
    <col min="3074" max="3074" width="16.28515625" customWidth="1"/>
    <col min="3328" max="3328" width="82.5703125" customWidth="1"/>
    <col min="3330" max="3330" width="16.28515625" customWidth="1"/>
    <col min="3584" max="3584" width="82.5703125" customWidth="1"/>
    <col min="3586" max="3586" width="16.28515625" customWidth="1"/>
    <col min="3840" max="3840" width="82.5703125" customWidth="1"/>
    <col min="3842" max="3842" width="16.28515625" customWidth="1"/>
    <col min="4096" max="4096" width="82.5703125" customWidth="1"/>
    <col min="4098" max="4098" width="16.28515625" customWidth="1"/>
    <col min="4352" max="4352" width="82.5703125" customWidth="1"/>
    <col min="4354" max="4354" width="16.28515625" customWidth="1"/>
    <col min="4608" max="4608" width="82.5703125" customWidth="1"/>
    <col min="4610" max="4610" width="16.28515625" customWidth="1"/>
    <col min="4864" max="4864" width="82.5703125" customWidth="1"/>
    <col min="4866" max="4866" width="16.28515625" customWidth="1"/>
    <col min="5120" max="5120" width="82.5703125" customWidth="1"/>
    <col min="5122" max="5122" width="16.28515625" customWidth="1"/>
    <col min="5376" max="5376" width="82.5703125" customWidth="1"/>
    <col min="5378" max="5378" width="16.28515625" customWidth="1"/>
    <col min="5632" max="5632" width="82.5703125" customWidth="1"/>
    <col min="5634" max="5634" width="16.28515625" customWidth="1"/>
    <col min="5888" max="5888" width="82.5703125" customWidth="1"/>
    <col min="5890" max="5890" width="16.28515625" customWidth="1"/>
    <col min="6144" max="6144" width="82.5703125" customWidth="1"/>
    <col min="6146" max="6146" width="16.28515625" customWidth="1"/>
    <col min="6400" max="6400" width="82.5703125" customWidth="1"/>
    <col min="6402" max="6402" width="16.28515625" customWidth="1"/>
    <col min="6656" max="6656" width="82.5703125" customWidth="1"/>
    <col min="6658" max="6658" width="16.28515625" customWidth="1"/>
    <col min="6912" max="6912" width="82.5703125" customWidth="1"/>
    <col min="6914" max="6914" width="16.28515625" customWidth="1"/>
    <col min="7168" max="7168" width="82.5703125" customWidth="1"/>
    <col min="7170" max="7170" width="16.28515625" customWidth="1"/>
    <col min="7424" max="7424" width="82.5703125" customWidth="1"/>
    <col min="7426" max="7426" width="16.28515625" customWidth="1"/>
    <col min="7680" max="7680" width="82.5703125" customWidth="1"/>
    <col min="7682" max="7682" width="16.28515625" customWidth="1"/>
    <col min="7936" max="7936" width="82.5703125" customWidth="1"/>
    <col min="7938" max="7938" width="16.28515625" customWidth="1"/>
    <col min="8192" max="8192" width="82.5703125" customWidth="1"/>
    <col min="8194" max="8194" width="16.28515625" customWidth="1"/>
    <col min="8448" max="8448" width="82.5703125" customWidth="1"/>
    <col min="8450" max="8450" width="16.28515625" customWidth="1"/>
    <col min="8704" max="8704" width="82.5703125" customWidth="1"/>
    <col min="8706" max="8706" width="16.28515625" customWidth="1"/>
    <col min="8960" max="8960" width="82.5703125" customWidth="1"/>
    <col min="8962" max="8962" width="16.28515625" customWidth="1"/>
    <col min="9216" max="9216" width="82.5703125" customWidth="1"/>
    <col min="9218" max="9218" width="16.28515625" customWidth="1"/>
    <col min="9472" max="9472" width="82.5703125" customWidth="1"/>
    <col min="9474" max="9474" width="16.28515625" customWidth="1"/>
    <col min="9728" max="9728" width="82.5703125" customWidth="1"/>
    <col min="9730" max="9730" width="16.28515625" customWidth="1"/>
    <col min="9984" max="9984" width="82.5703125" customWidth="1"/>
    <col min="9986" max="9986" width="16.28515625" customWidth="1"/>
    <col min="10240" max="10240" width="82.5703125" customWidth="1"/>
    <col min="10242" max="10242" width="16.28515625" customWidth="1"/>
    <col min="10496" max="10496" width="82.5703125" customWidth="1"/>
    <col min="10498" max="10498" width="16.28515625" customWidth="1"/>
    <col min="10752" max="10752" width="82.5703125" customWidth="1"/>
    <col min="10754" max="10754" width="16.28515625" customWidth="1"/>
    <col min="11008" max="11008" width="82.5703125" customWidth="1"/>
    <col min="11010" max="11010" width="16.28515625" customWidth="1"/>
    <col min="11264" max="11264" width="82.5703125" customWidth="1"/>
    <col min="11266" max="11266" width="16.28515625" customWidth="1"/>
    <col min="11520" max="11520" width="82.5703125" customWidth="1"/>
    <col min="11522" max="11522" width="16.28515625" customWidth="1"/>
    <col min="11776" max="11776" width="82.5703125" customWidth="1"/>
    <col min="11778" max="11778" width="16.28515625" customWidth="1"/>
    <col min="12032" max="12032" width="82.5703125" customWidth="1"/>
    <col min="12034" max="12034" width="16.28515625" customWidth="1"/>
    <col min="12288" max="12288" width="82.5703125" customWidth="1"/>
    <col min="12290" max="12290" width="16.28515625" customWidth="1"/>
    <col min="12544" max="12544" width="82.5703125" customWidth="1"/>
    <col min="12546" max="12546" width="16.28515625" customWidth="1"/>
    <col min="12800" max="12800" width="82.5703125" customWidth="1"/>
    <col min="12802" max="12802" width="16.28515625" customWidth="1"/>
    <col min="13056" max="13056" width="82.5703125" customWidth="1"/>
    <col min="13058" max="13058" width="16.28515625" customWidth="1"/>
    <col min="13312" max="13312" width="82.5703125" customWidth="1"/>
    <col min="13314" max="13314" width="16.28515625" customWidth="1"/>
    <col min="13568" max="13568" width="82.5703125" customWidth="1"/>
    <col min="13570" max="13570" width="16.28515625" customWidth="1"/>
    <col min="13824" max="13824" width="82.5703125" customWidth="1"/>
    <col min="13826" max="13826" width="16.28515625" customWidth="1"/>
    <col min="14080" max="14080" width="82.5703125" customWidth="1"/>
    <col min="14082" max="14082" width="16.28515625" customWidth="1"/>
    <col min="14336" max="14336" width="82.5703125" customWidth="1"/>
    <col min="14338" max="14338" width="16.28515625" customWidth="1"/>
    <col min="14592" max="14592" width="82.5703125" customWidth="1"/>
    <col min="14594" max="14594" width="16.28515625" customWidth="1"/>
    <col min="14848" max="14848" width="82.5703125" customWidth="1"/>
    <col min="14850" max="14850" width="16.28515625" customWidth="1"/>
    <col min="15104" max="15104" width="82.5703125" customWidth="1"/>
    <col min="15106" max="15106" width="16.28515625" customWidth="1"/>
    <col min="15360" max="15360" width="82.5703125" customWidth="1"/>
    <col min="15362" max="15362" width="16.28515625" customWidth="1"/>
    <col min="15616" max="15616" width="82.5703125" customWidth="1"/>
    <col min="15618" max="15618" width="16.28515625" customWidth="1"/>
    <col min="15872" max="15872" width="82.5703125" customWidth="1"/>
    <col min="15874" max="15874" width="16.28515625" customWidth="1"/>
    <col min="16128" max="16128" width="82.5703125" customWidth="1"/>
    <col min="16130" max="16130" width="16.28515625" customWidth="1"/>
  </cols>
  <sheetData>
    <row r="1" spans="1:8" x14ac:dyDescent="0.25">
      <c r="A1" s="1" t="s">
        <v>656</v>
      </c>
      <c r="B1" t="s">
        <v>910</v>
      </c>
    </row>
    <row r="2" spans="1:8" ht="27" customHeight="1" x14ac:dyDescent="0.25">
      <c r="B2" s="93" t="s">
        <v>896</v>
      </c>
      <c r="C2" s="93"/>
      <c r="D2" s="93"/>
      <c r="E2" s="94"/>
      <c r="F2" s="94"/>
    </row>
    <row r="3" spans="1:8" ht="25.5" customHeight="1" x14ac:dyDescent="0.25">
      <c r="B3" s="93" t="s">
        <v>657</v>
      </c>
      <c r="C3" s="93"/>
      <c r="D3" s="93"/>
      <c r="E3" s="94"/>
      <c r="F3" s="94"/>
    </row>
    <row r="4" spans="1:8" ht="15.75" customHeight="1" x14ac:dyDescent="0.25">
      <c r="B4" s="22"/>
      <c r="C4" s="23"/>
      <c r="D4" s="23"/>
    </row>
    <row r="5" spans="1:8" ht="21" customHeight="1" x14ac:dyDescent="0.25">
      <c r="B5" s="24" t="s">
        <v>658</v>
      </c>
    </row>
    <row r="6" spans="1:8" ht="68.25" customHeight="1" x14ac:dyDescent="0.25">
      <c r="B6" s="82" t="s">
        <v>3</v>
      </c>
      <c r="C6" s="81" t="s">
        <v>659</v>
      </c>
      <c r="D6" s="80" t="s">
        <v>660</v>
      </c>
      <c r="E6" s="80" t="s">
        <v>5</v>
      </c>
      <c r="F6" s="80" t="s">
        <v>900</v>
      </c>
      <c r="G6" s="80" t="s">
        <v>5</v>
      </c>
      <c r="H6" s="80" t="s">
        <v>906</v>
      </c>
    </row>
    <row r="7" spans="1:8" x14ac:dyDescent="0.25">
      <c r="B7" s="26" t="s">
        <v>661</v>
      </c>
      <c r="C7" s="27" t="s">
        <v>662</v>
      </c>
      <c r="D7" s="28"/>
      <c r="E7" s="28"/>
      <c r="F7" s="28"/>
      <c r="G7" s="28"/>
      <c r="H7" s="28"/>
    </row>
    <row r="8" spans="1:8" x14ac:dyDescent="0.25">
      <c r="B8" s="26" t="s">
        <v>663</v>
      </c>
      <c r="C8" s="27" t="s">
        <v>662</v>
      </c>
      <c r="D8" s="28"/>
      <c r="E8" s="28"/>
      <c r="F8" s="28"/>
      <c r="G8" s="28"/>
      <c r="H8" s="28"/>
    </row>
    <row r="9" spans="1:8" ht="30" x14ac:dyDescent="0.25">
      <c r="B9" s="26" t="s">
        <v>664</v>
      </c>
      <c r="C9" s="27" t="s">
        <v>662</v>
      </c>
      <c r="D9" s="28"/>
      <c r="E9" s="28"/>
      <c r="F9" s="28"/>
      <c r="G9" s="28"/>
      <c r="H9" s="28"/>
    </row>
    <row r="10" spans="1:8" x14ac:dyDescent="0.25">
      <c r="B10" s="26" t="s">
        <v>665</v>
      </c>
      <c r="C10" s="27" t="s">
        <v>662</v>
      </c>
      <c r="D10" s="28"/>
      <c r="E10" s="28"/>
      <c r="F10" s="28"/>
      <c r="G10" s="28"/>
      <c r="H10" s="28"/>
    </row>
    <row r="11" spans="1:8" x14ac:dyDescent="0.25">
      <c r="B11" s="26" t="s">
        <v>666</v>
      </c>
      <c r="C11" s="27" t="s">
        <v>662</v>
      </c>
      <c r="D11" s="28"/>
      <c r="E11" s="28"/>
      <c r="F11" s="28"/>
      <c r="G11" s="28"/>
      <c r="H11" s="28"/>
    </row>
    <row r="12" spans="1:8" x14ac:dyDescent="0.25">
      <c r="B12" s="26" t="s">
        <v>667</v>
      </c>
      <c r="C12" s="27" t="s">
        <v>662</v>
      </c>
      <c r="D12" s="28"/>
      <c r="E12" s="28"/>
      <c r="F12" s="28"/>
      <c r="G12" s="28"/>
      <c r="H12" s="28"/>
    </row>
    <row r="13" spans="1:8" x14ac:dyDescent="0.25">
      <c r="B13" s="26" t="s">
        <v>668</v>
      </c>
      <c r="C13" s="27" t="s">
        <v>662</v>
      </c>
      <c r="D13" s="28"/>
      <c r="E13" s="28"/>
      <c r="F13" s="28"/>
      <c r="G13" s="28"/>
      <c r="H13" s="28"/>
    </row>
    <row r="14" spans="1:8" ht="27.75" x14ac:dyDescent="0.25">
      <c r="B14" s="26" t="s">
        <v>669</v>
      </c>
      <c r="C14" s="27" t="s">
        <v>662</v>
      </c>
      <c r="D14" s="28">
        <v>0</v>
      </c>
      <c r="E14" s="29">
        <v>0</v>
      </c>
      <c r="F14" s="29">
        <v>0</v>
      </c>
      <c r="G14" s="28"/>
      <c r="H14" s="28">
        <v>0</v>
      </c>
    </row>
    <row r="15" spans="1:8" x14ac:dyDescent="0.25">
      <c r="B15" s="26" t="s">
        <v>670</v>
      </c>
      <c r="C15" s="27" t="s">
        <v>662</v>
      </c>
      <c r="D15" s="28"/>
      <c r="E15" s="28"/>
      <c r="F15" s="28"/>
      <c r="G15" s="28"/>
      <c r="H15" s="28"/>
    </row>
    <row r="16" spans="1:8" x14ac:dyDescent="0.25">
      <c r="B16" s="26" t="s">
        <v>671</v>
      </c>
      <c r="C16" s="27" t="s">
        <v>662</v>
      </c>
      <c r="D16" s="28"/>
      <c r="E16" s="28"/>
      <c r="F16" s="28"/>
      <c r="G16" s="28"/>
      <c r="H16" s="28"/>
    </row>
    <row r="17" spans="2:8" ht="25.5" x14ac:dyDescent="0.25">
      <c r="B17" s="30" t="s">
        <v>672</v>
      </c>
      <c r="C17" s="31" t="s">
        <v>662</v>
      </c>
      <c r="D17" s="32">
        <f>SUM(D7:D16)</f>
        <v>0</v>
      </c>
      <c r="E17" s="32">
        <f t="shared" ref="E17" si="0">SUM(E7:E16)</f>
        <v>0</v>
      </c>
      <c r="F17" s="32">
        <v>0</v>
      </c>
      <c r="G17" s="28"/>
      <c r="H17" s="28">
        <v>0</v>
      </c>
    </row>
    <row r="18" spans="2:8" x14ac:dyDescent="0.25">
      <c r="B18" s="26" t="s">
        <v>661</v>
      </c>
      <c r="C18" s="27" t="s">
        <v>673</v>
      </c>
      <c r="D18" s="28"/>
      <c r="E18" s="28"/>
      <c r="F18" s="28"/>
      <c r="G18" s="28"/>
      <c r="H18" s="28"/>
    </row>
    <row r="19" spans="2:8" x14ac:dyDescent="0.25">
      <c r="B19" s="26" t="s">
        <v>663</v>
      </c>
      <c r="C19" s="27" t="s">
        <v>673</v>
      </c>
      <c r="D19" s="28"/>
      <c r="E19" s="28"/>
      <c r="F19" s="28"/>
      <c r="G19" s="28"/>
      <c r="H19" s="28"/>
    </row>
    <row r="20" spans="2:8" ht="30" x14ac:dyDescent="0.25">
      <c r="B20" s="26" t="s">
        <v>664</v>
      </c>
      <c r="C20" s="27" t="s">
        <v>673</v>
      </c>
      <c r="D20" s="28"/>
      <c r="E20" s="28"/>
      <c r="F20" s="28"/>
      <c r="G20" s="28"/>
      <c r="H20" s="28"/>
    </row>
    <row r="21" spans="2:8" x14ac:dyDescent="0.25">
      <c r="B21" s="26" t="s">
        <v>665</v>
      </c>
      <c r="C21" s="27" t="s">
        <v>673</v>
      </c>
      <c r="D21" s="28"/>
      <c r="E21" s="28"/>
      <c r="F21" s="28"/>
      <c r="G21" s="28"/>
      <c r="H21" s="28"/>
    </row>
    <row r="22" spans="2:8" x14ac:dyDescent="0.25">
      <c r="B22" s="26" t="s">
        <v>666</v>
      </c>
      <c r="C22" s="27" t="s">
        <v>673</v>
      </c>
      <c r="D22" s="28"/>
      <c r="E22" s="28"/>
      <c r="F22" s="28"/>
      <c r="G22" s="28"/>
      <c r="H22" s="28"/>
    </row>
    <row r="23" spans="2:8" x14ac:dyDescent="0.25">
      <c r="B23" s="26" t="s">
        <v>667</v>
      </c>
      <c r="C23" s="27" t="s">
        <v>673</v>
      </c>
      <c r="D23" s="28"/>
      <c r="E23" s="28"/>
      <c r="F23" s="28"/>
      <c r="G23" s="28"/>
      <c r="H23" s="28"/>
    </row>
    <row r="24" spans="2:8" x14ac:dyDescent="0.25">
      <c r="B24" s="26" t="s">
        <v>668</v>
      </c>
      <c r="C24" s="27" t="s">
        <v>673</v>
      </c>
      <c r="D24" s="28"/>
      <c r="E24" s="28"/>
      <c r="F24" s="28"/>
      <c r="G24" s="28"/>
      <c r="H24" s="28"/>
    </row>
    <row r="25" spans="2:8" x14ac:dyDescent="0.25">
      <c r="B25" s="26" t="s">
        <v>674</v>
      </c>
      <c r="C25" s="27" t="s">
        <v>673</v>
      </c>
      <c r="D25" s="28"/>
      <c r="E25" s="28"/>
      <c r="F25" s="28"/>
      <c r="G25" s="28"/>
      <c r="H25" s="28"/>
    </row>
    <row r="26" spans="2:8" x14ac:dyDescent="0.25">
      <c r="B26" s="26" t="s">
        <v>670</v>
      </c>
      <c r="C26" s="27" t="s">
        <v>673</v>
      </c>
      <c r="D26" s="28"/>
      <c r="E26" s="28"/>
      <c r="F26" s="28"/>
      <c r="G26" s="28"/>
      <c r="H26" s="28"/>
    </row>
    <row r="27" spans="2:8" x14ac:dyDescent="0.25">
      <c r="B27" s="26" t="s">
        <v>671</v>
      </c>
      <c r="C27" s="27" t="s">
        <v>673</v>
      </c>
      <c r="D27" s="28"/>
      <c r="E27" s="28"/>
      <c r="F27" s="28"/>
      <c r="G27" s="28"/>
      <c r="H27" s="28"/>
    </row>
    <row r="28" spans="2:8" ht="25.5" x14ac:dyDescent="0.25">
      <c r="B28" s="30" t="s">
        <v>675</v>
      </c>
      <c r="C28" s="31" t="s">
        <v>673</v>
      </c>
      <c r="D28" s="33"/>
      <c r="E28" s="28"/>
      <c r="F28" s="28"/>
      <c r="G28" s="28"/>
      <c r="H28" s="28"/>
    </row>
    <row r="29" spans="2:8" ht="16.5" customHeight="1" x14ac:dyDescent="0.25">
      <c r="B29" s="26" t="s">
        <v>661</v>
      </c>
      <c r="C29" s="27" t="s">
        <v>676</v>
      </c>
      <c r="D29" s="28"/>
      <c r="E29" s="28"/>
      <c r="F29" s="28"/>
      <c r="G29" s="28"/>
      <c r="H29" s="28"/>
    </row>
    <row r="30" spans="2:8" ht="29.25" customHeight="1" x14ac:dyDescent="0.25">
      <c r="B30" s="26" t="s">
        <v>677</v>
      </c>
      <c r="C30" s="27" t="s">
        <v>676</v>
      </c>
      <c r="D30" s="29">
        <v>0</v>
      </c>
      <c r="E30" s="29">
        <f>F30-D30</f>
        <v>0</v>
      </c>
      <c r="F30" s="29">
        <v>0</v>
      </c>
      <c r="G30" s="28"/>
      <c r="H30" s="28">
        <v>0</v>
      </c>
    </row>
    <row r="31" spans="2:8" ht="27" customHeight="1" x14ac:dyDescent="0.25">
      <c r="B31" s="26" t="s">
        <v>664</v>
      </c>
      <c r="C31" s="27" t="s">
        <v>676</v>
      </c>
      <c r="D31" s="28"/>
      <c r="E31" s="29">
        <f t="shared" ref="E31:E40" si="1">F31-D31</f>
        <v>0</v>
      </c>
      <c r="F31" s="28"/>
      <c r="G31" s="28"/>
      <c r="H31" s="28"/>
    </row>
    <row r="32" spans="2:8" ht="30" x14ac:dyDescent="0.25">
      <c r="B32" s="26" t="s">
        <v>892</v>
      </c>
      <c r="C32" s="27" t="s">
        <v>676</v>
      </c>
      <c r="D32" s="29">
        <v>26153191</v>
      </c>
      <c r="E32" s="29">
        <f t="shared" si="1"/>
        <v>1000000</v>
      </c>
      <c r="F32" s="29">
        <v>27153191</v>
      </c>
      <c r="G32" s="29">
        <f>H32-F32</f>
        <v>-2053191</v>
      </c>
      <c r="H32" s="29">
        <v>25100000</v>
      </c>
    </row>
    <row r="33" spans="2:8" ht="27.75" x14ac:dyDescent="0.25">
      <c r="B33" s="26" t="s">
        <v>678</v>
      </c>
      <c r="C33" s="27" t="s">
        <v>676</v>
      </c>
      <c r="D33" s="29">
        <v>0</v>
      </c>
      <c r="E33" s="29">
        <f t="shared" si="1"/>
        <v>0</v>
      </c>
      <c r="F33" s="29">
        <v>0</v>
      </c>
      <c r="G33" s="29">
        <f t="shared" ref="G33:G96" si="2">H33-F33</f>
        <v>0</v>
      </c>
      <c r="H33" s="28"/>
    </row>
    <row r="34" spans="2:8" ht="27.75" x14ac:dyDescent="0.25">
      <c r="B34" s="26" t="s">
        <v>679</v>
      </c>
      <c r="C34" s="27" t="s">
        <v>676</v>
      </c>
      <c r="D34" s="29">
        <v>0</v>
      </c>
      <c r="E34" s="29">
        <f t="shared" si="1"/>
        <v>0</v>
      </c>
      <c r="F34" s="29">
        <v>0</v>
      </c>
      <c r="G34" s="29">
        <f t="shared" si="2"/>
        <v>0</v>
      </c>
      <c r="H34" s="28"/>
    </row>
    <row r="35" spans="2:8" x14ac:dyDescent="0.25">
      <c r="B35" s="26" t="s">
        <v>887</v>
      </c>
      <c r="C35" s="27" t="s">
        <v>676</v>
      </c>
      <c r="D35" s="29">
        <v>0</v>
      </c>
      <c r="E35" s="29">
        <f t="shared" si="1"/>
        <v>0</v>
      </c>
      <c r="F35" s="29">
        <v>0</v>
      </c>
      <c r="G35" s="29">
        <f t="shared" si="2"/>
        <v>0</v>
      </c>
      <c r="H35" s="28"/>
    </row>
    <row r="36" spans="2:8" x14ac:dyDescent="0.25">
      <c r="B36" s="26" t="s">
        <v>674</v>
      </c>
      <c r="C36" s="27" t="s">
        <v>676</v>
      </c>
      <c r="D36" s="28"/>
      <c r="E36" s="29">
        <f t="shared" si="1"/>
        <v>0</v>
      </c>
      <c r="F36" s="28"/>
      <c r="G36" s="29">
        <f t="shared" si="2"/>
        <v>0</v>
      </c>
      <c r="H36" s="28"/>
    </row>
    <row r="37" spans="2:8" x14ac:dyDescent="0.25">
      <c r="B37" s="26" t="s">
        <v>670</v>
      </c>
      <c r="C37" s="27" t="s">
        <v>676</v>
      </c>
      <c r="D37" s="28"/>
      <c r="E37" s="29">
        <f t="shared" si="1"/>
        <v>0</v>
      </c>
      <c r="F37" s="28"/>
      <c r="G37" s="29">
        <f t="shared" si="2"/>
        <v>0</v>
      </c>
      <c r="H37" s="28"/>
    </row>
    <row r="38" spans="2:8" x14ac:dyDescent="0.25">
      <c r="B38" s="26" t="s">
        <v>671</v>
      </c>
      <c r="C38" s="27" t="s">
        <v>676</v>
      </c>
      <c r="D38" s="28"/>
      <c r="E38" s="29">
        <f t="shared" si="1"/>
        <v>0</v>
      </c>
      <c r="F38" s="28"/>
      <c r="G38" s="29">
        <f t="shared" si="2"/>
        <v>0</v>
      </c>
      <c r="H38" s="28"/>
    </row>
    <row r="39" spans="2:8" ht="24.75" customHeight="1" x14ac:dyDescent="0.25">
      <c r="B39" s="30" t="s">
        <v>680</v>
      </c>
      <c r="C39" s="31" t="s">
        <v>676</v>
      </c>
      <c r="D39" s="32">
        <v>26153191</v>
      </c>
      <c r="E39" s="29">
        <f t="shared" si="1"/>
        <v>1000000</v>
      </c>
      <c r="F39" s="32">
        <v>27153191</v>
      </c>
      <c r="G39" s="29">
        <f t="shared" si="2"/>
        <v>-2053191</v>
      </c>
      <c r="H39" s="32">
        <v>25100000</v>
      </c>
    </row>
    <row r="40" spans="2:8" x14ac:dyDescent="0.25">
      <c r="B40" s="26" t="s">
        <v>661</v>
      </c>
      <c r="C40" s="27" t="s">
        <v>681</v>
      </c>
      <c r="D40" s="28"/>
      <c r="E40" s="29">
        <f t="shared" si="1"/>
        <v>0</v>
      </c>
      <c r="F40" s="28"/>
      <c r="G40" s="29">
        <f t="shared" si="2"/>
        <v>0</v>
      </c>
      <c r="H40" s="28"/>
    </row>
    <row r="41" spans="2:8" x14ac:dyDescent="0.25">
      <c r="B41" s="26" t="s">
        <v>663</v>
      </c>
      <c r="C41" s="27" t="s">
        <v>681</v>
      </c>
      <c r="D41" s="28"/>
      <c r="E41" s="28"/>
      <c r="F41" s="28"/>
      <c r="G41" s="29">
        <f t="shared" si="2"/>
        <v>0</v>
      </c>
      <c r="H41" s="28"/>
    </row>
    <row r="42" spans="2:8" ht="30" x14ac:dyDescent="0.25">
      <c r="B42" s="26" t="s">
        <v>664</v>
      </c>
      <c r="C42" s="27" t="s">
        <v>681</v>
      </c>
      <c r="D42" s="28"/>
      <c r="E42" s="28"/>
      <c r="F42" s="28"/>
      <c r="G42" s="29">
        <f t="shared" si="2"/>
        <v>0</v>
      </c>
      <c r="H42" s="28"/>
    </row>
    <row r="43" spans="2:8" x14ac:dyDescent="0.25">
      <c r="B43" s="26" t="s">
        <v>665</v>
      </c>
      <c r="C43" s="27" t="s">
        <v>681</v>
      </c>
      <c r="D43" s="28"/>
      <c r="E43" s="28"/>
      <c r="F43" s="28"/>
      <c r="G43" s="29">
        <f t="shared" si="2"/>
        <v>0</v>
      </c>
      <c r="H43" s="28"/>
    </row>
    <row r="44" spans="2:8" x14ac:dyDescent="0.25">
      <c r="B44" s="26" t="s">
        <v>666</v>
      </c>
      <c r="C44" s="27" t="s">
        <v>681</v>
      </c>
      <c r="D44" s="28"/>
      <c r="E44" s="28"/>
      <c r="F44" s="28"/>
      <c r="G44" s="29">
        <f t="shared" si="2"/>
        <v>0</v>
      </c>
      <c r="H44" s="28"/>
    </row>
    <row r="45" spans="2:8" x14ac:dyDescent="0.25">
      <c r="B45" s="26" t="s">
        <v>667</v>
      </c>
      <c r="C45" s="27" t="s">
        <v>681</v>
      </c>
      <c r="D45" s="28"/>
      <c r="E45" s="28"/>
      <c r="F45" s="28"/>
      <c r="G45" s="29">
        <f t="shared" si="2"/>
        <v>0</v>
      </c>
      <c r="H45" s="28"/>
    </row>
    <row r="46" spans="2:8" x14ac:dyDescent="0.25">
      <c r="B46" s="26" t="s">
        <v>668</v>
      </c>
      <c r="C46" s="27" t="s">
        <v>681</v>
      </c>
      <c r="D46" s="28"/>
      <c r="E46" s="28"/>
      <c r="F46" s="28"/>
      <c r="G46" s="29">
        <f t="shared" si="2"/>
        <v>0</v>
      </c>
      <c r="H46" s="28"/>
    </row>
    <row r="47" spans="2:8" x14ac:dyDescent="0.25">
      <c r="B47" s="26" t="s">
        <v>674</v>
      </c>
      <c r="C47" s="27" t="s">
        <v>681</v>
      </c>
      <c r="D47" s="28"/>
      <c r="E47" s="28"/>
      <c r="F47" s="28"/>
      <c r="G47" s="29">
        <f t="shared" si="2"/>
        <v>0</v>
      </c>
      <c r="H47" s="28"/>
    </row>
    <row r="48" spans="2:8" x14ac:dyDescent="0.25">
      <c r="B48" s="26" t="s">
        <v>670</v>
      </c>
      <c r="C48" s="27" t="s">
        <v>681</v>
      </c>
      <c r="D48" s="28"/>
      <c r="E48" s="28"/>
      <c r="F48" s="28"/>
      <c r="G48" s="29">
        <f t="shared" si="2"/>
        <v>0</v>
      </c>
      <c r="H48" s="28"/>
    </row>
    <row r="49" spans="2:8" x14ac:dyDescent="0.25">
      <c r="B49" s="26" t="s">
        <v>671</v>
      </c>
      <c r="C49" s="27" t="s">
        <v>681</v>
      </c>
      <c r="D49" s="28"/>
      <c r="E49" s="28"/>
      <c r="F49" s="28"/>
      <c r="G49" s="29">
        <f t="shared" si="2"/>
        <v>0</v>
      </c>
      <c r="H49" s="28"/>
    </row>
    <row r="50" spans="2:8" ht="25.5" x14ac:dyDescent="0.25">
      <c r="B50" s="30" t="s">
        <v>682</v>
      </c>
      <c r="C50" s="31" t="s">
        <v>681</v>
      </c>
      <c r="D50" s="28"/>
      <c r="E50" s="28"/>
      <c r="F50" s="28"/>
      <c r="G50" s="29">
        <f t="shared" si="2"/>
        <v>0</v>
      </c>
      <c r="H50" s="28"/>
    </row>
    <row r="51" spans="2:8" x14ac:dyDescent="0.25">
      <c r="B51" s="26" t="s">
        <v>683</v>
      </c>
      <c r="C51" s="27" t="s">
        <v>684</v>
      </c>
      <c r="D51" s="28"/>
      <c r="E51" s="28"/>
      <c r="F51" s="28"/>
      <c r="G51" s="29">
        <f t="shared" si="2"/>
        <v>0</v>
      </c>
      <c r="H51" s="28"/>
    </row>
    <row r="52" spans="2:8" x14ac:dyDescent="0.25">
      <c r="B52" s="26" t="s">
        <v>663</v>
      </c>
      <c r="C52" s="27" t="s">
        <v>684</v>
      </c>
      <c r="D52" s="28"/>
      <c r="E52" s="28"/>
      <c r="F52" s="28"/>
      <c r="G52" s="29">
        <f t="shared" si="2"/>
        <v>0</v>
      </c>
      <c r="H52" s="28"/>
    </row>
    <row r="53" spans="2:8" ht="30" x14ac:dyDescent="0.25">
      <c r="B53" s="26" t="s">
        <v>664</v>
      </c>
      <c r="C53" s="27" t="s">
        <v>684</v>
      </c>
      <c r="D53" s="28"/>
      <c r="E53" s="28"/>
      <c r="F53" s="28"/>
      <c r="G53" s="29">
        <f t="shared" si="2"/>
        <v>0</v>
      </c>
      <c r="H53" s="28"/>
    </row>
    <row r="54" spans="2:8" x14ac:dyDescent="0.25">
      <c r="B54" s="26" t="s">
        <v>665</v>
      </c>
      <c r="C54" s="27" t="s">
        <v>684</v>
      </c>
      <c r="D54" s="28"/>
      <c r="E54" s="28"/>
      <c r="F54" s="28"/>
      <c r="G54" s="29">
        <f t="shared" si="2"/>
        <v>0</v>
      </c>
      <c r="H54" s="28"/>
    </row>
    <row r="55" spans="2:8" x14ac:dyDescent="0.25">
      <c r="B55" s="26" t="s">
        <v>666</v>
      </c>
      <c r="C55" s="27" t="s">
        <v>684</v>
      </c>
      <c r="D55" s="28"/>
      <c r="E55" s="28"/>
      <c r="F55" s="28"/>
      <c r="G55" s="29">
        <f t="shared" si="2"/>
        <v>0</v>
      </c>
      <c r="H55" s="28"/>
    </row>
    <row r="56" spans="2:8" x14ac:dyDescent="0.25">
      <c r="B56" s="26" t="s">
        <v>667</v>
      </c>
      <c r="C56" s="27" t="s">
        <v>684</v>
      </c>
      <c r="D56" s="28"/>
      <c r="E56" s="28"/>
      <c r="F56" s="28"/>
      <c r="G56" s="29">
        <f t="shared" si="2"/>
        <v>0</v>
      </c>
      <c r="H56" s="28"/>
    </row>
    <row r="57" spans="2:8" x14ac:dyDescent="0.25">
      <c r="B57" s="26" t="s">
        <v>668</v>
      </c>
      <c r="C57" s="27" t="s">
        <v>684</v>
      </c>
      <c r="D57" s="28"/>
      <c r="E57" s="28"/>
      <c r="F57" s="28"/>
      <c r="G57" s="29">
        <f t="shared" si="2"/>
        <v>0</v>
      </c>
      <c r="H57" s="28"/>
    </row>
    <row r="58" spans="2:8" x14ac:dyDescent="0.25">
      <c r="B58" s="26" t="s">
        <v>674</v>
      </c>
      <c r="C58" s="27" t="s">
        <v>684</v>
      </c>
      <c r="D58" s="28"/>
      <c r="E58" s="28"/>
      <c r="F58" s="28"/>
      <c r="G58" s="29">
        <f t="shared" si="2"/>
        <v>0</v>
      </c>
      <c r="H58" s="28"/>
    </row>
    <row r="59" spans="2:8" x14ac:dyDescent="0.25">
      <c r="B59" s="26" t="s">
        <v>670</v>
      </c>
      <c r="C59" s="27" t="s">
        <v>684</v>
      </c>
      <c r="D59" s="28"/>
      <c r="E59" s="28"/>
      <c r="F59" s="28"/>
      <c r="G59" s="29">
        <f t="shared" si="2"/>
        <v>0</v>
      </c>
      <c r="H59" s="28"/>
    </row>
    <row r="60" spans="2:8" x14ac:dyDescent="0.25">
      <c r="B60" s="26" t="s">
        <v>671</v>
      </c>
      <c r="C60" s="27" t="s">
        <v>684</v>
      </c>
      <c r="D60" s="28"/>
      <c r="E60" s="28"/>
      <c r="F60" s="28"/>
      <c r="G60" s="29">
        <f t="shared" si="2"/>
        <v>0</v>
      </c>
      <c r="H60" s="28"/>
    </row>
    <row r="61" spans="2:8" ht="25.5" x14ac:dyDescent="0.25">
      <c r="B61" s="30" t="s">
        <v>685</v>
      </c>
      <c r="C61" s="31" t="s">
        <v>684</v>
      </c>
      <c r="D61" s="28"/>
      <c r="E61" s="28"/>
      <c r="F61" s="28"/>
      <c r="G61" s="29">
        <f t="shared" si="2"/>
        <v>0</v>
      </c>
      <c r="H61" s="28"/>
    </row>
    <row r="62" spans="2:8" x14ac:dyDescent="0.25">
      <c r="B62" s="26" t="s">
        <v>661</v>
      </c>
      <c r="C62" s="27" t="s">
        <v>686</v>
      </c>
      <c r="D62" s="28"/>
      <c r="E62" s="28"/>
      <c r="F62" s="28"/>
      <c r="G62" s="29">
        <f t="shared" si="2"/>
        <v>0</v>
      </c>
      <c r="H62" s="28"/>
    </row>
    <row r="63" spans="2:8" x14ac:dyDescent="0.25">
      <c r="B63" s="26" t="s">
        <v>663</v>
      </c>
      <c r="C63" s="27" t="s">
        <v>686</v>
      </c>
      <c r="D63" s="28"/>
      <c r="E63" s="28"/>
      <c r="F63" s="28"/>
      <c r="G63" s="29">
        <f t="shared" si="2"/>
        <v>0</v>
      </c>
      <c r="H63" s="28"/>
    </row>
    <row r="64" spans="2:8" ht="30" x14ac:dyDescent="0.25">
      <c r="B64" s="26" t="s">
        <v>664</v>
      </c>
      <c r="C64" s="27" t="s">
        <v>686</v>
      </c>
      <c r="D64" s="28"/>
      <c r="E64" s="28"/>
      <c r="F64" s="28"/>
      <c r="G64" s="29">
        <f t="shared" si="2"/>
        <v>0</v>
      </c>
      <c r="H64" s="28"/>
    </row>
    <row r="65" spans="2:8" x14ac:dyDescent="0.25">
      <c r="B65" s="26" t="s">
        <v>665</v>
      </c>
      <c r="C65" s="27" t="s">
        <v>686</v>
      </c>
      <c r="D65" s="28"/>
      <c r="E65" s="28"/>
      <c r="F65" s="28"/>
      <c r="G65" s="29">
        <f t="shared" si="2"/>
        <v>0</v>
      </c>
      <c r="H65" s="28"/>
    </row>
    <row r="66" spans="2:8" x14ac:dyDescent="0.25">
      <c r="B66" s="26" t="s">
        <v>666</v>
      </c>
      <c r="C66" s="27" t="s">
        <v>686</v>
      </c>
      <c r="D66" s="28"/>
      <c r="E66" s="28"/>
      <c r="F66" s="28"/>
      <c r="G66" s="29">
        <f t="shared" si="2"/>
        <v>0</v>
      </c>
      <c r="H66" s="28"/>
    </row>
    <row r="67" spans="2:8" x14ac:dyDescent="0.25">
      <c r="B67" s="26" t="s">
        <v>667</v>
      </c>
      <c r="C67" s="27" t="s">
        <v>686</v>
      </c>
      <c r="D67" s="28"/>
      <c r="E67" s="28"/>
      <c r="F67" s="28"/>
      <c r="G67" s="29">
        <f t="shared" si="2"/>
        <v>0</v>
      </c>
      <c r="H67" s="28"/>
    </row>
    <row r="68" spans="2:8" x14ac:dyDescent="0.25">
      <c r="B68" s="26" t="s">
        <v>668</v>
      </c>
      <c r="C68" s="27" t="s">
        <v>686</v>
      </c>
      <c r="D68" s="28"/>
      <c r="E68" s="28"/>
      <c r="F68" s="28"/>
      <c r="G68" s="29">
        <f t="shared" si="2"/>
        <v>0</v>
      </c>
      <c r="H68" s="28"/>
    </row>
    <row r="69" spans="2:8" x14ac:dyDescent="0.25">
      <c r="B69" s="26" t="s">
        <v>674</v>
      </c>
      <c r="C69" s="27" t="s">
        <v>686</v>
      </c>
      <c r="D69" s="28"/>
      <c r="E69" s="28"/>
      <c r="F69" s="28"/>
      <c r="G69" s="29">
        <f t="shared" si="2"/>
        <v>0</v>
      </c>
      <c r="H69" s="28"/>
    </row>
    <row r="70" spans="2:8" x14ac:dyDescent="0.25">
      <c r="B70" s="26" t="s">
        <v>670</v>
      </c>
      <c r="C70" s="27" t="s">
        <v>686</v>
      </c>
      <c r="D70" s="28"/>
      <c r="E70" s="28"/>
      <c r="F70" s="28"/>
      <c r="G70" s="29">
        <f t="shared" si="2"/>
        <v>0</v>
      </c>
      <c r="H70" s="28"/>
    </row>
    <row r="71" spans="2:8" x14ac:dyDescent="0.25">
      <c r="B71" s="26" t="s">
        <v>671</v>
      </c>
      <c r="C71" s="27" t="s">
        <v>686</v>
      </c>
      <c r="D71" s="28"/>
      <c r="E71" s="28"/>
      <c r="F71" s="28"/>
      <c r="G71" s="29">
        <f t="shared" si="2"/>
        <v>0</v>
      </c>
      <c r="H71" s="28"/>
    </row>
    <row r="72" spans="2:8" ht="24.75" customHeight="1" x14ac:dyDescent="0.25">
      <c r="B72" s="30" t="s">
        <v>687</v>
      </c>
      <c r="C72" s="31" t="s">
        <v>686</v>
      </c>
      <c r="D72" s="28"/>
      <c r="E72" s="28"/>
      <c r="F72" s="28"/>
      <c r="G72" s="29">
        <f t="shared" si="2"/>
        <v>0</v>
      </c>
      <c r="H72" s="28"/>
    </row>
    <row r="73" spans="2:8" x14ac:dyDescent="0.25">
      <c r="B73" s="26" t="s">
        <v>688</v>
      </c>
      <c r="C73" s="34" t="s">
        <v>689</v>
      </c>
      <c r="D73" s="28"/>
      <c r="E73" s="28"/>
      <c r="F73" s="28"/>
      <c r="G73" s="29">
        <f t="shared" si="2"/>
        <v>0</v>
      </c>
      <c r="H73" s="28"/>
    </row>
    <row r="74" spans="2:8" x14ac:dyDescent="0.25">
      <c r="B74" s="26" t="s">
        <v>690</v>
      </c>
      <c r="C74" s="34" t="s">
        <v>689</v>
      </c>
      <c r="D74" s="28"/>
      <c r="E74" s="28"/>
      <c r="F74" s="28"/>
      <c r="G74" s="29">
        <f t="shared" si="2"/>
        <v>0</v>
      </c>
      <c r="H74" s="28"/>
    </row>
    <row r="75" spans="2:8" ht="30" x14ac:dyDescent="0.25">
      <c r="B75" s="26" t="s">
        <v>888</v>
      </c>
      <c r="C75" s="34" t="s">
        <v>689</v>
      </c>
      <c r="D75" s="29">
        <v>0</v>
      </c>
      <c r="E75" s="29">
        <v>0</v>
      </c>
      <c r="F75" s="29">
        <v>0</v>
      </c>
      <c r="G75" s="29">
        <f t="shared" si="2"/>
        <v>0</v>
      </c>
      <c r="H75" s="28">
        <v>0</v>
      </c>
    </row>
    <row r="76" spans="2:8" x14ac:dyDescent="0.25">
      <c r="B76" s="34" t="s">
        <v>692</v>
      </c>
      <c r="C76" s="34" t="s">
        <v>689</v>
      </c>
      <c r="D76" s="28"/>
      <c r="E76" s="28"/>
      <c r="F76" s="28"/>
      <c r="G76" s="29">
        <f t="shared" si="2"/>
        <v>0</v>
      </c>
      <c r="H76" s="28"/>
    </row>
    <row r="77" spans="2:8" x14ac:dyDescent="0.25">
      <c r="B77" s="34" t="s">
        <v>693</v>
      </c>
      <c r="C77" s="34" t="s">
        <v>689</v>
      </c>
      <c r="D77" s="28"/>
      <c r="E77" s="28"/>
      <c r="F77" s="28"/>
      <c r="G77" s="29">
        <f t="shared" si="2"/>
        <v>0</v>
      </c>
      <c r="H77" s="28"/>
    </row>
    <row r="78" spans="2:8" ht="30" x14ac:dyDescent="0.25">
      <c r="B78" s="34" t="s">
        <v>694</v>
      </c>
      <c r="C78" s="34" t="s">
        <v>689</v>
      </c>
      <c r="D78" s="28"/>
      <c r="E78" s="28"/>
      <c r="F78" s="28"/>
      <c r="G78" s="29">
        <f t="shared" si="2"/>
        <v>0</v>
      </c>
      <c r="H78" s="28"/>
    </row>
    <row r="79" spans="2:8" x14ac:dyDescent="0.25">
      <c r="B79" s="26" t="s">
        <v>695</v>
      </c>
      <c r="C79" s="34" t="s">
        <v>689</v>
      </c>
      <c r="D79" s="29"/>
      <c r="E79" s="28"/>
      <c r="F79" s="28"/>
      <c r="G79" s="29">
        <f t="shared" si="2"/>
        <v>0</v>
      </c>
      <c r="H79" s="28"/>
    </row>
    <row r="80" spans="2:8" x14ac:dyDescent="0.25">
      <c r="B80" s="26" t="s">
        <v>696</v>
      </c>
      <c r="C80" s="34" t="s">
        <v>689</v>
      </c>
      <c r="D80" s="28"/>
      <c r="E80" s="28"/>
      <c r="F80" s="28"/>
      <c r="G80" s="29">
        <f t="shared" si="2"/>
        <v>0</v>
      </c>
      <c r="H80" s="28"/>
    </row>
    <row r="81" spans="2:8" x14ac:dyDescent="0.25">
      <c r="B81" s="26" t="s">
        <v>697</v>
      </c>
      <c r="C81" s="34" t="s">
        <v>689</v>
      </c>
      <c r="D81" s="28"/>
      <c r="E81" s="28"/>
      <c r="F81" s="28"/>
      <c r="G81" s="29">
        <f t="shared" si="2"/>
        <v>0</v>
      </c>
      <c r="H81" s="28"/>
    </row>
    <row r="82" spans="2:8" x14ac:dyDescent="0.25">
      <c r="B82" s="26" t="s">
        <v>698</v>
      </c>
      <c r="C82" s="34" t="s">
        <v>689</v>
      </c>
      <c r="D82" s="28"/>
      <c r="E82" s="28"/>
      <c r="F82" s="28"/>
      <c r="G82" s="29">
        <f t="shared" si="2"/>
        <v>0</v>
      </c>
      <c r="H82" s="28"/>
    </row>
    <row r="83" spans="2:8" ht="25.5" x14ac:dyDescent="0.25">
      <c r="B83" s="30" t="s">
        <v>699</v>
      </c>
      <c r="C83" s="30" t="s">
        <v>689</v>
      </c>
      <c r="D83" s="32">
        <v>0</v>
      </c>
      <c r="E83" s="32">
        <v>0</v>
      </c>
      <c r="F83" s="32">
        <f t="shared" ref="F83" si="3">SUM(F73:F82)</f>
        <v>0</v>
      </c>
      <c r="G83" s="29">
        <f t="shared" si="2"/>
        <v>0</v>
      </c>
      <c r="H83" s="28">
        <v>0</v>
      </c>
    </row>
    <row r="84" spans="2:8" x14ac:dyDescent="0.25">
      <c r="B84" s="26" t="s">
        <v>700</v>
      </c>
      <c r="C84" s="34" t="s">
        <v>701</v>
      </c>
      <c r="D84" s="29">
        <v>18000</v>
      </c>
      <c r="E84" s="29">
        <f>F84-D84</f>
        <v>0</v>
      </c>
      <c r="F84" s="29">
        <v>18000</v>
      </c>
      <c r="G84" s="29">
        <f t="shared" si="2"/>
        <v>0</v>
      </c>
      <c r="H84" s="28">
        <v>18000</v>
      </c>
    </row>
    <row r="85" spans="2:8" x14ac:dyDescent="0.25">
      <c r="B85" s="26" t="s">
        <v>690</v>
      </c>
      <c r="C85" s="34" t="s">
        <v>701</v>
      </c>
      <c r="D85" s="28"/>
      <c r="E85" s="28"/>
      <c r="F85" s="28"/>
      <c r="G85" s="29">
        <f t="shared" si="2"/>
        <v>0</v>
      </c>
      <c r="H85" s="28"/>
    </row>
    <row r="86" spans="2:8" x14ac:dyDescent="0.25">
      <c r="B86" s="26" t="s">
        <v>691</v>
      </c>
      <c r="C86" s="34" t="s">
        <v>701</v>
      </c>
      <c r="D86" s="28">
        <v>0</v>
      </c>
      <c r="E86" s="28"/>
      <c r="F86" s="28">
        <v>0</v>
      </c>
      <c r="G86" s="29">
        <f t="shared" si="2"/>
        <v>0</v>
      </c>
      <c r="H86" s="28"/>
    </row>
    <row r="87" spans="2:8" x14ac:dyDescent="0.25">
      <c r="B87" s="34" t="s">
        <v>692</v>
      </c>
      <c r="C87" s="34" t="s">
        <v>701</v>
      </c>
      <c r="D87" s="28"/>
      <c r="E87" s="28"/>
      <c r="F87" s="28"/>
      <c r="G87" s="29">
        <f t="shared" si="2"/>
        <v>0</v>
      </c>
      <c r="H87" s="28"/>
    </row>
    <row r="88" spans="2:8" x14ac:dyDescent="0.25">
      <c r="B88" s="34" t="s">
        <v>693</v>
      </c>
      <c r="C88" s="34" t="s">
        <v>701</v>
      </c>
      <c r="D88" s="28"/>
      <c r="E88" s="28"/>
      <c r="F88" s="28"/>
      <c r="G88" s="29">
        <f t="shared" si="2"/>
        <v>0</v>
      </c>
      <c r="H88" s="28"/>
    </row>
    <row r="89" spans="2:8" ht="30" x14ac:dyDescent="0.25">
      <c r="B89" s="34" t="s">
        <v>694</v>
      </c>
      <c r="C89" s="34" t="s">
        <v>701</v>
      </c>
      <c r="D89" s="28"/>
      <c r="E89" s="28"/>
      <c r="F89" s="28"/>
      <c r="G89" s="29">
        <f t="shared" si="2"/>
        <v>0</v>
      </c>
      <c r="H89" s="28"/>
    </row>
    <row r="90" spans="2:8" x14ac:dyDescent="0.25">
      <c r="B90" s="26" t="s">
        <v>695</v>
      </c>
      <c r="C90" s="34" t="s">
        <v>701</v>
      </c>
      <c r="D90" s="28">
        <v>0</v>
      </c>
      <c r="E90" s="28"/>
      <c r="F90" s="29">
        <v>1161300</v>
      </c>
      <c r="G90" s="29">
        <f t="shared" si="2"/>
        <v>0</v>
      </c>
      <c r="H90" s="28">
        <v>1161300</v>
      </c>
    </row>
    <row r="91" spans="2:8" x14ac:dyDescent="0.25">
      <c r="B91" s="26" t="s">
        <v>702</v>
      </c>
      <c r="C91" s="34" t="s">
        <v>701</v>
      </c>
      <c r="D91" s="28"/>
      <c r="E91" s="28"/>
      <c r="F91" s="28"/>
      <c r="G91" s="29">
        <f t="shared" si="2"/>
        <v>0</v>
      </c>
      <c r="H91" s="28"/>
    </row>
    <row r="92" spans="2:8" x14ac:dyDescent="0.25">
      <c r="B92" s="26" t="s">
        <v>697</v>
      </c>
      <c r="C92" s="34" t="s">
        <v>701</v>
      </c>
      <c r="D92" s="28"/>
      <c r="E92" s="28"/>
      <c r="F92" s="28"/>
      <c r="G92" s="29">
        <f t="shared" si="2"/>
        <v>0</v>
      </c>
      <c r="H92" s="28"/>
    </row>
    <row r="93" spans="2:8" x14ac:dyDescent="0.25">
      <c r="B93" s="26" t="s">
        <v>698</v>
      </c>
      <c r="C93" s="34" t="s">
        <v>701</v>
      </c>
      <c r="D93" s="28"/>
      <c r="E93" s="28"/>
      <c r="F93" s="28"/>
      <c r="G93" s="29">
        <f t="shared" si="2"/>
        <v>0</v>
      </c>
      <c r="H93" s="28"/>
    </row>
    <row r="94" spans="2:8" x14ac:dyDescent="0.25">
      <c r="B94" s="35" t="s">
        <v>703</v>
      </c>
      <c r="C94" s="30" t="s">
        <v>701</v>
      </c>
      <c r="D94" s="32">
        <f>SUM(D84:D93)</f>
        <v>18000</v>
      </c>
      <c r="E94" s="32">
        <f t="shared" ref="E94:F94" si="4">SUM(E84:E93)</f>
        <v>0</v>
      </c>
      <c r="F94" s="32">
        <f t="shared" si="4"/>
        <v>1179300</v>
      </c>
      <c r="G94" s="29">
        <f t="shared" si="2"/>
        <v>0</v>
      </c>
      <c r="H94" s="28">
        <v>1179300</v>
      </c>
    </row>
    <row r="95" spans="2:8" x14ac:dyDescent="0.25">
      <c r="B95" s="35" t="s">
        <v>889</v>
      </c>
      <c r="C95" s="30" t="s">
        <v>890</v>
      </c>
      <c r="D95" s="32">
        <v>0</v>
      </c>
      <c r="E95" s="32">
        <v>0</v>
      </c>
      <c r="F95" s="32">
        <v>0</v>
      </c>
      <c r="G95" s="29">
        <f t="shared" si="2"/>
        <v>0</v>
      </c>
      <c r="H95" s="28"/>
    </row>
    <row r="96" spans="2:8" x14ac:dyDescent="0.25">
      <c r="B96" s="26" t="s">
        <v>688</v>
      </c>
      <c r="C96" s="34" t="s">
        <v>704</v>
      </c>
      <c r="D96" s="28"/>
      <c r="E96" s="28"/>
      <c r="F96" s="28"/>
      <c r="G96" s="29">
        <f t="shared" si="2"/>
        <v>0</v>
      </c>
      <c r="H96" s="28"/>
    </row>
    <row r="97" spans="2:8" x14ac:dyDescent="0.25">
      <c r="B97" s="26" t="s">
        <v>690</v>
      </c>
      <c r="C97" s="34" t="s">
        <v>704</v>
      </c>
      <c r="D97" s="28"/>
      <c r="E97" s="28"/>
      <c r="F97" s="28"/>
      <c r="G97" s="29">
        <f t="shared" ref="G97:G116" si="5">H97-F97</f>
        <v>0</v>
      </c>
      <c r="H97" s="28"/>
    </row>
    <row r="98" spans="2:8" x14ac:dyDescent="0.25">
      <c r="B98" s="26" t="s">
        <v>891</v>
      </c>
      <c r="C98" s="34" t="s">
        <v>704</v>
      </c>
      <c r="D98" s="29">
        <v>0</v>
      </c>
      <c r="E98" s="29">
        <v>0</v>
      </c>
      <c r="F98" s="29">
        <v>0</v>
      </c>
      <c r="G98" s="29">
        <f t="shared" si="5"/>
        <v>0</v>
      </c>
      <c r="H98" s="28"/>
    </row>
    <row r="99" spans="2:8" x14ac:dyDescent="0.25">
      <c r="B99" s="34" t="s">
        <v>692</v>
      </c>
      <c r="C99" s="34" t="s">
        <v>704</v>
      </c>
      <c r="D99" s="28"/>
      <c r="E99" s="28"/>
      <c r="F99" s="28"/>
      <c r="G99" s="29">
        <f t="shared" si="5"/>
        <v>0</v>
      </c>
      <c r="H99" s="28"/>
    </row>
    <row r="100" spans="2:8" x14ac:dyDescent="0.25">
      <c r="B100" s="34" t="s">
        <v>693</v>
      </c>
      <c r="C100" s="34" t="s">
        <v>704</v>
      </c>
      <c r="D100" s="28"/>
      <c r="E100" s="28"/>
      <c r="F100" s="28"/>
      <c r="G100" s="29">
        <f t="shared" si="5"/>
        <v>0</v>
      </c>
      <c r="H100" s="28"/>
    </row>
    <row r="101" spans="2:8" ht="30" x14ac:dyDescent="0.25">
      <c r="B101" s="34" t="s">
        <v>694</v>
      </c>
      <c r="C101" s="34" t="s">
        <v>704</v>
      </c>
      <c r="D101" s="28"/>
      <c r="E101" s="28"/>
      <c r="F101" s="28"/>
      <c r="G101" s="29">
        <f t="shared" si="5"/>
        <v>0</v>
      </c>
      <c r="H101" s="28"/>
    </row>
    <row r="102" spans="2:8" x14ac:dyDescent="0.25">
      <c r="B102" s="26" t="s">
        <v>695</v>
      </c>
      <c r="C102" s="34" t="s">
        <v>704</v>
      </c>
      <c r="D102" s="28"/>
      <c r="E102" s="28"/>
      <c r="F102" s="28"/>
      <c r="G102" s="29">
        <f t="shared" si="5"/>
        <v>0</v>
      </c>
      <c r="H102" s="28"/>
    </row>
    <row r="103" spans="2:8" x14ac:dyDescent="0.25">
      <c r="B103" s="26" t="s">
        <v>696</v>
      </c>
      <c r="C103" s="34" t="s">
        <v>704</v>
      </c>
      <c r="D103" s="28"/>
      <c r="E103" s="28"/>
      <c r="F103" s="28"/>
      <c r="G103" s="29">
        <f t="shared" si="5"/>
        <v>0</v>
      </c>
      <c r="H103" s="28"/>
    </row>
    <row r="104" spans="2:8" x14ac:dyDescent="0.25">
      <c r="B104" s="26" t="s">
        <v>697</v>
      </c>
      <c r="C104" s="34" t="s">
        <v>704</v>
      </c>
      <c r="D104" s="28"/>
      <c r="E104" s="28"/>
      <c r="F104" s="28"/>
      <c r="G104" s="29">
        <f t="shared" si="5"/>
        <v>0</v>
      </c>
      <c r="H104" s="28"/>
    </row>
    <row r="105" spans="2:8" x14ac:dyDescent="0.25">
      <c r="B105" s="26" t="s">
        <v>698</v>
      </c>
      <c r="C105" s="34" t="s">
        <v>704</v>
      </c>
      <c r="D105" s="28"/>
      <c r="E105" s="28"/>
      <c r="F105" s="28"/>
      <c r="G105" s="29">
        <f t="shared" si="5"/>
        <v>0</v>
      </c>
      <c r="H105" s="28"/>
    </row>
    <row r="106" spans="2:8" ht="25.5" x14ac:dyDescent="0.25">
      <c r="B106" s="30" t="s">
        <v>705</v>
      </c>
      <c r="C106" s="30" t="s">
        <v>704</v>
      </c>
      <c r="D106" s="32">
        <f>SUM(D96:D105)</f>
        <v>0</v>
      </c>
      <c r="E106" s="32">
        <f t="shared" ref="E106:F106" si="6">SUM(E96:E105)</f>
        <v>0</v>
      </c>
      <c r="F106" s="32">
        <f t="shared" si="6"/>
        <v>0</v>
      </c>
      <c r="G106" s="29">
        <f t="shared" si="5"/>
        <v>0</v>
      </c>
      <c r="H106" s="28">
        <v>0</v>
      </c>
    </row>
    <row r="107" spans="2:8" x14ac:dyDescent="0.25">
      <c r="B107" s="26" t="s">
        <v>688</v>
      </c>
      <c r="C107" s="34" t="s">
        <v>706</v>
      </c>
      <c r="D107" s="28"/>
      <c r="E107" s="28"/>
      <c r="F107" s="28"/>
      <c r="G107" s="29">
        <f t="shared" si="5"/>
        <v>0</v>
      </c>
      <c r="H107" s="28"/>
    </row>
    <row r="108" spans="2:8" x14ac:dyDescent="0.25">
      <c r="B108" s="26" t="s">
        <v>690</v>
      </c>
      <c r="C108" s="34" t="s">
        <v>706</v>
      </c>
      <c r="D108" s="28"/>
      <c r="E108" s="28"/>
      <c r="F108" s="28"/>
      <c r="G108" s="29">
        <f t="shared" si="5"/>
        <v>0</v>
      </c>
      <c r="H108" s="28"/>
    </row>
    <row r="109" spans="2:8" x14ac:dyDescent="0.25">
      <c r="B109" s="26" t="s">
        <v>691</v>
      </c>
      <c r="C109" s="34" t="s">
        <v>706</v>
      </c>
      <c r="D109" s="28"/>
      <c r="E109" s="28"/>
      <c r="F109" s="28"/>
      <c r="G109" s="29">
        <f t="shared" si="5"/>
        <v>0</v>
      </c>
      <c r="H109" s="28"/>
    </row>
    <row r="110" spans="2:8" x14ac:dyDescent="0.25">
      <c r="B110" s="34" t="s">
        <v>692</v>
      </c>
      <c r="C110" s="34" t="s">
        <v>706</v>
      </c>
      <c r="D110" s="28"/>
      <c r="E110" s="28"/>
      <c r="F110" s="28"/>
      <c r="G110" s="29">
        <f t="shared" si="5"/>
        <v>0</v>
      </c>
      <c r="H110" s="28"/>
    </row>
    <row r="111" spans="2:8" x14ac:dyDescent="0.25">
      <c r="B111" s="34" t="s">
        <v>693</v>
      </c>
      <c r="C111" s="34" t="s">
        <v>706</v>
      </c>
      <c r="D111" s="28"/>
      <c r="E111" s="28"/>
      <c r="F111" s="28"/>
      <c r="G111" s="29">
        <f t="shared" si="5"/>
        <v>0</v>
      </c>
      <c r="H111" s="28"/>
    </row>
    <row r="112" spans="2:8" ht="30" x14ac:dyDescent="0.25">
      <c r="B112" s="34" t="s">
        <v>694</v>
      </c>
      <c r="C112" s="34" t="s">
        <v>706</v>
      </c>
      <c r="D112" s="28"/>
      <c r="E112" s="28"/>
      <c r="F112" s="28"/>
      <c r="G112" s="29">
        <f t="shared" si="5"/>
        <v>0</v>
      </c>
      <c r="H112" s="28"/>
    </row>
    <row r="113" spans="2:8" x14ac:dyDescent="0.25">
      <c r="B113" s="26" t="s">
        <v>695</v>
      </c>
      <c r="C113" s="34" t="s">
        <v>706</v>
      </c>
      <c r="D113" s="28"/>
      <c r="E113" s="28"/>
      <c r="F113" s="28"/>
      <c r="G113" s="29">
        <f t="shared" si="5"/>
        <v>0</v>
      </c>
      <c r="H113" s="28"/>
    </row>
    <row r="114" spans="2:8" x14ac:dyDescent="0.25">
      <c r="B114" s="26" t="s">
        <v>702</v>
      </c>
      <c r="C114" s="34" t="s">
        <v>706</v>
      </c>
      <c r="D114" s="28"/>
      <c r="E114" s="28"/>
      <c r="F114" s="28"/>
      <c r="G114" s="29">
        <f t="shared" si="5"/>
        <v>0</v>
      </c>
      <c r="H114" s="28"/>
    </row>
    <row r="115" spans="2:8" x14ac:dyDescent="0.25">
      <c r="B115" s="26" t="s">
        <v>697</v>
      </c>
      <c r="C115" s="34" t="s">
        <v>706</v>
      </c>
      <c r="D115" s="28"/>
      <c r="E115" s="28"/>
      <c r="F115" s="28"/>
      <c r="G115" s="29">
        <f t="shared" si="5"/>
        <v>0</v>
      </c>
      <c r="H115" s="28"/>
    </row>
    <row r="116" spans="2:8" ht="20.45" customHeight="1" x14ac:dyDescent="0.25">
      <c r="B116" s="35" t="s">
        <v>707</v>
      </c>
      <c r="C116" s="30" t="s">
        <v>706</v>
      </c>
      <c r="D116" s="33"/>
      <c r="E116" s="28"/>
      <c r="F116" s="28"/>
      <c r="G116" s="29">
        <f t="shared" si="5"/>
        <v>0</v>
      </c>
      <c r="H116" s="28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0" orientation="portrait" horizontalDpi="300" verticalDpi="300" r:id="rId1"/>
  <rowBreaks count="2" manualBreakCount="2">
    <brk id="53" max="5" man="1"/>
    <brk id="116" max="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17"/>
  <sheetViews>
    <sheetView zoomScaleNormal="100" workbookViewId="0">
      <selection activeCell="J10" sqref="J10"/>
    </sheetView>
  </sheetViews>
  <sheetFormatPr defaultRowHeight="15" x14ac:dyDescent="0.25"/>
  <cols>
    <col min="1" max="1" width="3.5703125" customWidth="1"/>
    <col min="2" max="2" width="55" customWidth="1"/>
    <col min="3" max="3" width="10.85546875" customWidth="1"/>
    <col min="4" max="4" width="16.140625" customWidth="1"/>
    <col min="5" max="5" width="13" customWidth="1"/>
    <col min="6" max="6" width="16.42578125" customWidth="1"/>
    <col min="7" max="7" width="12.42578125" customWidth="1"/>
    <col min="8" max="8" width="13.28515625" customWidth="1"/>
    <col min="256" max="256" width="91.28515625" customWidth="1"/>
    <col min="257" max="257" width="10.85546875" customWidth="1"/>
    <col min="258" max="258" width="16.140625" customWidth="1"/>
    <col min="512" max="512" width="91.28515625" customWidth="1"/>
    <col min="513" max="513" width="10.85546875" customWidth="1"/>
    <col min="514" max="514" width="16.140625" customWidth="1"/>
    <col min="768" max="768" width="91.28515625" customWidth="1"/>
    <col min="769" max="769" width="10.85546875" customWidth="1"/>
    <col min="770" max="770" width="16.140625" customWidth="1"/>
    <col min="1024" max="1024" width="91.28515625" customWidth="1"/>
    <col min="1025" max="1025" width="10.85546875" customWidth="1"/>
    <col min="1026" max="1026" width="16.140625" customWidth="1"/>
    <col min="1280" max="1280" width="91.28515625" customWidth="1"/>
    <col min="1281" max="1281" width="10.85546875" customWidth="1"/>
    <col min="1282" max="1282" width="16.140625" customWidth="1"/>
    <col min="1536" max="1536" width="91.28515625" customWidth="1"/>
    <col min="1537" max="1537" width="10.85546875" customWidth="1"/>
    <col min="1538" max="1538" width="16.140625" customWidth="1"/>
    <col min="1792" max="1792" width="91.28515625" customWidth="1"/>
    <col min="1793" max="1793" width="10.85546875" customWidth="1"/>
    <col min="1794" max="1794" width="16.140625" customWidth="1"/>
    <col min="2048" max="2048" width="91.28515625" customWidth="1"/>
    <col min="2049" max="2049" width="10.85546875" customWidth="1"/>
    <col min="2050" max="2050" width="16.140625" customWidth="1"/>
    <col min="2304" max="2304" width="91.28515625" customWidth="1"/>
    <col min="2305" max="2305" width="10.85546875" customWidth="1"/>
    <col min="2306" max="2306" width="16.140625" customWidth="1"/>
    <col min="2560" max="2560" width="91.28515625" customWidth="1"/>
    <col min="2561" max="2561" width="10.85546875" customWidth="1"/>
    <col min="2562" max="2562" width="16.140625" customWidth="1"/>
    <col min="2816" max="2816" width="91.28515625" customWidth="1"/>
    <col min="2817" max="2817" width="10.85546875" customWidth="1"/>
    <col min="2818" max="2818" width="16.140625" customWidth="1"/>
    <col min="3072" max="3072" width="91.28515625" customWidth="1"/>
    <col min="3073" max="3073" width="10.85546875" customWidth="1"/>
    <col min="3074" max="3074" width="16.140625" customWidth="1"/>
    <col min="3328" max="3328" width="91.28515625" customWidth="1"/>
    <col min="3329" max="3329" width="10.85546875" customWidth="1"/>
    <col min="3330" max="3330" width="16.140625" customWidth="1"/>
    <col min="3584" max="3584" width="91.28515625" customWidth="1"/>
    <col min="3585" max="3585" width="10.85546875" customWidth="1"/>
    <col min="3586" max="3586" width="16.140625" customWidth="1"/>
    <col min="3840" max="3840" width="91.28515625" customWidth="1"/>
    <col min="3841" max="3841" width="10.85546875" customWidth="1"/>
    <col min="3842" max="3842" width="16.140625" customWidth="1"/>
    <col min="4096" max="4096" width="91.28515625" customWidth="1"/>
    <col min="4097" max="4097" width="10.85546875" customWidth="1"/>
    <col min="4098" max="4098" width="16.140625" customWidth="1"/>
    <col min="4352" max="4352" width="91.28515625" customWidth="1"/>
    <col min="4353" max="4353" width="10.85546875" customWidth="1"/>
    <col min="4354" max="4354" width="16.140625" customWidth="1"/>
    <col min="4608" max="4608" width="91.28515625" customWidth="1"/>
    <col min="4609" max="4609" width="10.85546875" customWidth="1"/>
    <col min="4610" max="4610" width="16.140625" customWidth="1"/>
    <col min="4864" max="4864" width="91.28515625" customWidth="1"/>
    <col min="4865" max="4865" width="10.85546875" customWidth="1"/>
    <col min="4866" max="4866" width="16.140625" customWidth="1"/>
    <col min="5120" max="5120" width="91.28515625" customWidth="1"/>
    <col min="5121" max="5121" width="10.85546875" customWidth="1"/>
    <col min="5122" max="5122" width="16.140625" customWidth="1"/>
    <col min="5376" max="5376" width="91.28515625" customWidth="1"/>
    <col min="5377" max="5377" width="10.85546875" customWidth="1"/>
    <col min="5378" max="5378" width="16.140625" customWidth="1"/>
    <col min="5632" max="5632" width="91.28515625" customWidth="1"/>
    <col min="5633" max="5633" width="10.85546875" customWidth="1"/>
    <col min="5634" max="5634" width="16.140625" customWidth="1"/>
    <col min="5888" max="5888" width="91.28515625" customWidth="1"/>
    <col min="5889" max="5889" width="10.85546875" customWidth="1"/>
    <col min="5890" max="5890" width="16.140625" customWidth="1"/>
    <col min="6144" max="6144" width="91.28515625" customWidth="1"/>
    <col min="6145" max="6145" width="10.85546875" customWidth="1"/>
    <col min="6146" max="6146" width="16.140625" customWidth="1"/>
    <col min="6400" max="6400" width="91.28515625" customWidth="1"/>
    <col min="6401" max="6401" width="10.85546875" customWidth="1"/>
    <col min="6402" max="6402" width="16.140625" customWidth="1"/>
    <col min="6656" max="6656" width="91.28515625" customWidth="1"/>
    <col min="6657" max="6657" width="10.85546875" customWidth="1"/>
    <col min="6658" max="6658" width="16.140625" customWidth="1"/>
    <col min="6912" max="6912" width="91.28515625" customWidth="1"/>
    <col min="6913" max="6913" width="10.85546875" customWidth="1"/>
    <col min="6914" max="6914" width="16.140625" customWidth="1"/>
    <col min="7168" max="7168" width="91.28515625" customWidth="1"/>
    <col min="7169" max="7169" width="10.85546875" customWidth="1"/>
    <col min="7170" max="7170" width="16.140625" customWidth="1"/>
    <col min="7424" max="7424" width="91.28515625" customWidth="1"/>
    <col min="7425" max="7425" width="10.85546875" customWidth="1"/>
    <col min="7426" max="7426" width="16.140625" customWidth="1"/>
    <col min="7680" max="7680" width="91.28515625" customWidth="1"/>
    <col min="7681" max="7681" width="10.85546875" customWidth="1"/>
    <col min="7682" max="7682" width="16.140625" customWidth="1"/>
    <col min="7936" max="7936" width="91.28515625" customWidth="1"/>
    <col min="7937" max="7937" width="10.85546875" customWidth="1"/>
    <col min="7938" max="7938" width="16.140625" customWidth="1"/>
    <col min="8192" max="8192" width="91.28515625" customWidth="1"/>
    <col min="8193" max="8193" width="10.85546875" customWidth="1"/>
    <col min="8194" max="8194" width="16.140625" customWidth="1"/>
    <col min="8448" max="8448" width="91.28515625" customWidth="1"/>
    <col min="8449" max="8449" width="10.85546875" customWidth="1"/>
    <col min="8450" max="8450" width="16.140625" customWidth="1"/>
    <col min="8704" max="8704" width="91.28515625" customWidth="1"/>
    <col min="8705" max="8705" width="10.85546875" customWidth="1"/>
    <col min="8706" max="8706" width="16.140625" customWidth="1"/>
    <col min="8960" max="8960" width="91.28515625" customWidth="1"/>
    <col min="8961" max="8961" width="10.85546875" customWidth="1"/>
    <col min="8962" max="8962" width="16.140625" customWidth="1"/>
    <col min="9216" max="9216" width="91.28515625" customWidth="1"/>
    <col min="9217" max="9217" width="10.85546875" customWidth="1"/>
    <col min="9218" max="9218" width="16.140625" customWidth="1"/>
    <col min="9472" max="9472" width="91.28515625" customWidth="1"/>
    <col min="9473" max="9473" width="10.85546875" customWidth="1"/>
    <col min="9474" max="9474" width="16.140625" customWidth="1"/>
    <col min="9728" max="9728" width="91.28515625" customWidth="1"/>
    <col min="9729" max="9729" width="10.85546875" customWidth="1"/>
    <col min="9730" max="9730" width="16.140625" customWidth="1"/>
    <col min="9984" max="9984" width="91.28515625" customWidth="1"/>
    <col min="9985" max="9985" width="10.85546875" customWidth="1"/>
    <col min="9986" max="9986" width="16.140625" customWidth="1"/>
    <col min="10240" max="10240" width="91.28515625" customWidth="1"/>
    <col min="10241" max="10241" width="10.85546875" customWidth="1"/>
    <col min="10242" max="10242" width="16.140625" customWidth="1"/>
    <col min="10496" max="10496" width="91.28515625" customWidth="1"/>
    <col min="10497" max="10497" width="10.85546875" customWidth="1"/>
    <col min="10498" max="10498" width="16.140625" customWidth="1"/>
    <col min="10752" max="10752" width="91.28515625" customWidth="1"/>
    <col min="10753" max="10753" width="10.85546875" customWidth="1"/>
    <col min="10754" max="10754" width="16.140625" customWidth="1"/>
    <col min="11008" max="11008" width="91.28515625" customWidth="1"/>
    <col min="11009" max="11009" width="10.85546875" customWidth="1"/>
    <col min="11010" max="11010" width="16.140625" customWidth="1"/>
    <col min="11264" max="11264" width="91.28515625" customWidth="1"/>
    <col min="11265" max="11265" width="10.85546875" customWidth="1"/>
    <col min="11266" max="11266" width="16.140625" customWidth="1"/>
    <col min="11520" max="11520" width="91.28515625" customWidth="1"/>
    <col min="11521" max="11521" width="10.85546875" customWidth="1"/>
    <col min="11522" max="11522" width="16.140625" customWidth="1"/>
    <col min="11776" max="11776" width="91.28515625" customWidth="1"/>
    <col min="11777" max="11777" width="10.85546875" customWidth="1"/>
    <col min="11778" max="11778" width="16.140625" customWidth="1"/>
    <col min="12032" max="12032" width="91.28515625" customWidth="1"/>
    <col min="12033" max="12033" width="10.85546875" customWidth="1"/>
    <col min="12034" max="12034" width="16.140625" customWidth="1"/>
    <col min="12288" max="12288" width="91.28515625" customWidth="1"/>
    <col min="12289" max="12289" width="10.85546875" customWidth="1"/>
    <col min="12290" max="12290" width="16.140625" customWidth="1"/>
    <col min="12544" max="12544" width="91.28515625" customWidth="1"/>
    <col min="12545" max="12545" width="10.85546875" customWidth="1"/>
    <col min="12546" max="12546" width="16.140625" customWidth="1"/>
    <col min="12800" max="12800" width="91.28515625" customWidth="1"/>
    <col min="12801" max="12801" width="10.85546875" customWidth="1"/>
    <col min="12802" max="12802" width="16.140625" customWidth="1"/>
    <col min="13056" max="13056" width="91.28515625" customWidth="1"/>
    <col min="13057" max="13057" width="10.85546875" customWidth="1"/>
    <col min="13058" max="13058" width="16.140625" customWidth="1"/>
    <col min="13312" max="13312" width="91.28515625" customWidth="1"/>
    <col min="13313" max="13313" width="10.85546875" customWidth="1"/>
    <col min="13314" max="13314" width="16.140625" customWidth="1"/>
    <col min="13568" max="13568" width="91.28515625" customWidth="1"/>
    <col min="13569" max="13569" width="10.85546875" customWidth="1"/>
    <col min="13570" max="13570" width="16.140625" customWidth="1"/>
    <col min="13824" max="13824" width="91.28515625" customWidth="1"/>
    <col min="13825" max="13825" width="10.85546875" customWidth="1"/>
    <col min="13826" max="13826" width="16.140625" customWidth="1"/>
    <col min="14080" max="14080" width="91.28515625" customWidth="1"/>
    <col min="14081" max="14081" width="10.85546875" customWidth="1"/>
    <col min="14082" max="14082" width="16.140625" customWidth="1"/>
    <col min="14336" max="14336" width="91.28515625" customWidth="1"/>
    <col min="14337" max="14337" width="10.85546875" customWidth="1"/>
    <col min="14338" max="14338" width="16.140625" customWidth="1"/>
    <col min="14592" max="14592" width="91.28515625" customWidth="1"/>
    <col min="14593" max="14593" width="10.85546875" customWidth="1"/>
    <col min="14594" max="14594" width="16.140625" customWidth="1"/>
    <col min="14848" max="14848" width="91.28515625" customWidth="1"/>
    <col min="14849" max="14849" width="10.85546875" customWidth="1"/>
    <col min="14850" max="14850" width="16.140625" customWidth="1"/>
    <col min="15104" max="15104" width="91.28515625" customWidth="1"/>
    <col min="15105" max="15105" width="10.85546875" customWidth="1"/>
    <col min="15106" max="15106" width="16.140625" customWidth="1"/>
    <col min="15360" max="15360" width="91.28515625" customWidth="1"/>
    <col min="15361" max="15361" width="10.85546875" customWidth="1"/>
    <col min="15362" max="15362" width="16.140625" customWidth="1"/>
    <col min="15616" max="15616" width="91.28515625" customWidth="1"/>
    <col min="15617" max="15617" width="10.85546875" customWidth="1"/>
    <col min="15618" max="15618" width="16.140625" customWidth="1"/>
    <col min="15872" max="15872" width="91.28515625" customWidth="1"/>
    <col min="15873" max="15873" width="10.85546875" customWidth="1"/>
    <col min="15874" max="15874" width="16.140625" customWidth="1"/>
    <col min="16128" max="16128" width="91.28515625" customWidth="1"/>
    <col min="16129" max="16129" width="10.85546875" customWidth="1"/>
    <col min="16130" max="16130" width="16.140625" customWidth="1"/>
  </cols>
  <sheetData>
    <row r="1" spans="1:8" x14ac:dyDescent="0.25">
      <c r="A1" s="1" t="s">
        <v>708</v>
      </c>
      <c r="B1" t="s">
        <v>911</v>
      </c>
    </row>
    <row r="2" spans="1:8" ht="27" customHeight="1" x14ac:dyDescent="0.25">
      <c r="B2" s="93" t="s">
        <v>896</v>
      </c>
      <c r="C2" s="95"/>
      <c r="D2" s="95"/>
      <c r="E2" s="94"/>
      <c r="F2" s="94"/>
    </row>
    <row r="3" spans="1:8" ht="27" customHeight="1" x14ac:dyDescent="0.25">
      <c r="B3" s="93" t="s">
        <v>709</v>
      </c>
      <c r="C3" s="95"/>
      <c r="D3" s="95"/>
      <c r="E3" s="94"/>
      <c r="F3" s="94"/>
    </row>
    <row r="4" spans="1:8" ht="19.5" customHeight="1" x14ac:dyDescent="0.25">
      <c r="B4" s="22"/>
      <c r="C4" s="23"/>
      <c r="D4" s="23"/>
    </row>
    <row r="5" spans="1:8" x14ac:dyDescent="0.25">
      <c r="B5" s="24" t="s">
        <v>658</v>
      </c>
    </row>
    <row r="6" spans="1:8" ht="69.75" customHeight="1" x14ac:dyDescent="0.25">
      <c r="B6" s="7" t="s">
        <v>3</v>
      </c>
      <c r="C6" s="25" t="s">
        <v>659</v>
      </c>
      <c r="D6" s="2" t="s">
        <v>660</v>
      </c>
      <c r="E6" s="2" t="s">
        <v>5</v>
      </c>
      <c r="F6" s="2" t="s">
        <v>900</v>
      </c>
      <c r="G6" s="2" t="s">
        <v>5</v>
      </c>
      <c r="H6" s="2" t="s">
        <v>906</v>
      </c>
    </row>
    <row r="7" spans="1:8" x14ac:dyDescent="0.25">
      <c r="B7" s="26" t="s">
        <v>710</v>
      </c>
      <c r="C7" s="27" t="s">
        <v>711</v>
      </c>
      <c r="D7" s="29"/>
      <c r="E7" s="28"/>
      <c r="F7" s="28"/>
      <c r="G7" s="28"/>
      <c r="H7" s="28"/>
    </row>
    <row r="8" spans="1:8" x14ac:dyDescent="0.25">
      <c r="B8" s="26" t="s">
        <v>712</v>
      </c>
      <c r="C8" s="27" t="s">
        <v>711</v>
      </c>
      <c r="D8" s="29"/>
      <c r="E8" s="28"/>
      <c r="F8" s="28"/>
      <c r="G8" s="28"/>
      <c r="H8" s="28"/>
    </row>
    <row r="9" spans="1:8" ht="38.25" customHeight="1" x14ac:dyDescent="0.25">
      <c r="B9" s="26" t="s">
        <v>713</v>
      </c>
      <c r="C9" s="27" t="s">
        <v>711</v>
      </c>
      <c r="D9" s="29"/>
      <c r="E9" s="28"/>
      <c r="F9" s="28"/>
      <c r="G9" s="28"/>
      <c r="H9" s="28"/>
    </row>
    <row r="10" spans="1:8" x14ac:dyDescent="0.25">
      <c r="B10" s="26" t="s">
        <v>714</v>
      </c>
      <c r="C10" s="27" t="s">
        <v>711</v>
      </c>
      <c r="D10" s="29"/>
      <c r="E10" s="28"/>
      <c r="F10" s="28"/>
      <c r="G10" s="28"/>
      <c r="H10" s="28"/>
    </row>
    <row r="11" spans="1:8" x14ac:dyDescent="0.25">
      <c r="B11" s="26" t="s">
        <v>715</v>
      </c>
      <c r="C11" s="27" t="s">
        <v>711</v>
      </c>
      <c r="D11" s="29"/>
      <c r="E11" s="28"/>
      <c r="F11" s="28"/>
      <c r="G11" s="28"/>
      <c r="H11" s="28"/>
    </row>
    <row r="12" spans="1:8" x14ac:dyDescent="0.25">
      <c r="B12" s="26" t="s">
        <v>716</v>
      </c>
      <c r="C12" s="27" t="s">
        <v>711</v>
      </c>
      <c r="D12" s="29"/>
      <c r="E12" s="28"/>
      <c r="F12" s="28"/>
      <c r="G12" s="28"/>
      <c r="H12" s="28"/>
    </row>
    <row r="13" spans="1:8" ht="30" x14ac:dyDescent="0.25">
      <c r="B13" s="26" t="s">
        <v>717</v>
      </c>
      <c r="C13" s="27" t="s">
        <v>711</v>
      </c>
      <c r="D13" s="29"/>
      <c r="E13" s="28"/>
      <c r="F13" s="28"/>
      <c r="G13" s="28"/>
      <c r="H13" s="28"/>
    </row>
    <row r="14" spans="1:8" ht="27.75" x14ac:dyDescent="0.25">
      <c r="B14" s="26" t="s">
        <v>718</v>
      </c>
      <c r="C14" s="27" t="s">
        <v>711</v>
      </c>
      <c r="D14" s="29">
        <v>0</v>
      </c>
      <c r="E14" s="29">
        <f>F14-D14</f>
        <v>0</v>
      </c>
      <c r="F14" s="29"/>
      <c r="G14" s="28"/>
      <c r="H14" s="28"/>
    </row>
    <row r="15" spans="1:8" ht="30" x14ac:dyDescent="0.25">
      <c r="B15" s="26" t="s">
        <v>719</v>
      </c>
      <c r="C15" s="27" t="s">
        <v>711</v>
      </c>
      <c r="D15" s="29"/>
      <c r="E15" s="28"/>
      <c r="F15" s="28"/>
      <c r="G15" s="28"/>
      <c r="H15" s="28"/>
    </row>
    <row r="16" spans="1:8" ht="30" x14ac:dyDescent="0.25">
      <c r="B16" s="26" t="s">
        <v>720</v>
      </c>
      <c r="C16" s="27" t="s">
        <v>711</v>
      </c>
      <c r="D16" s="29"/>
      <c r="E16" s="28"/>
      <c r="F16" s="28"/>
      <c r="G16" s="28"/>
      <c r="H16" s="28"/>
    </row>
    <row r="17" spans="2:8" ht="25.5" x14ac:dyDescent="0.25">
      <c r="B17" s="36" t="s">
        <v>721</v>
      </c>
      <c r="C17" s="31" t="s">
        <v>711</v>
      </c>
      <c r="D17" s="32">
        <f>SUM(D7:D16)</f>
        <v>0</v>
      </c>
      <c r="E17" s="32">
        <f t="shared" ref="E17:F17" si="0">SUM(E7:E16)</f>
        <v>0</v>
      </c>
      <c r="F17" s="32">
        <f t="shared" si="0"/>
        <v>0</v>
      </c>
      <c r="G17" s="28"/>
      <c r="H17" s="28">
        <v>0</v>
      </c>
    </row>
    <row r="18" spans="2:8" x14ac:dyDescent="0.25">
      <c r="B18" s="26" t="s">
        <v>710</v>
      </c>
      <c r="C18" s="27" t="s">
        <v>722</v>
      </c>
      <c r="D18" s="29"/>
      <c r="E18" s="28"/>
      <c r="F18" s="28"/>
      <c r="G18" s="28"/>
      <c r="H18" s="28"/>
    </row>
    <row r="19" spans="2:8" x14ac:dyDescent="0.25">
      <c r="B19" s="26" t="s">
        <v>712</v>
      </c>
      <c r="C19" s="27" t="s">
        <v>722</v>
      </c>
      <c r="D19" s="29"/>
      <c r="E19" s="28"/>
      <c r="F19" s="28"/>
      <c r="G19" s="28"/>
      <c r="H19" s="28"/>
    </row>
    <row r="20" spans="2:8" ht="33" customHeight="1" x14ac:dyDescent="0.25">
      <c r="B20" s="26" t="s">
        <v>713</v>
      </c>
      <c r="C20" s="27" t="s">
        <v>722</v>
      </c>
      <c r="D20" s="29"/>
      <c r="E20" s="28"/>
      <c r="F20" s="28"/>
      <c r="G20" s="28"/>
      <c r="H20" s="28"/>
    </row>
    <row r="21" spans="2:8" x14ac:dyDescent="0.25">
      <c r="B21" s="26" t="s">
        <v>714</v>
      </c>
      <c r="C21" s="27" t="s">
        <v>722</v>
      </c>
      <c r="D21" s="29"/>
      <c r="E21" s="28"/>
      <c r="F21" s="28"/>
      <c r="G21" s="28"/>
      <c r="H21" s="28"/>
    </row>
    <row r="22" spans="2:8" x14ac:dyDescent="0.25">
      <c r="B22" s="26" t="s">
        <v>715</v>
      </c>
      <c r="C22" s="27" t="s">
        <v>722</v>
      </c>
      <c r="D22" s="29"/>
      <c r="E22" s="28"/>
      <c r="F22" s="28"/>
      <c r="G22" s="28"/>
      <c r="H22" s="28"/>
    </row>
    <row r="23" spans="2:8" x14ac:dyDescent="0.25">
      <c r="B23" s="26" t="s">
        <v>716</v>
      </c>
      <c r="C23" s="27" t="s">
        <v>722</v>
      </c>
      <c r="D23" s="29"/>
      <c r="E23" s="28"/>
      <c r="F23" s="28"/>
      <c r="G23" s="28"/>
      <c r="H23" s="28"/>
    </row>
    <row r="24" spans="2:8" ht="30" x14ac:dyDescent="0.25">
      <c r="B24" s="26" t="s">
        <v>717</v>
      </c>
      <c r="C24" s="27" t="s">
        <v>722</v>
      </c>
      <c r="D24" s="29"/>
      <c r="E24" s="28"/>
      <c r="F24" s="28"/>
      <c r="G24" s="28"/>
      <c r="H24" s="28"/>
    </row>
    <row r="25" spans="2:8" x14ac:dyDescent="0.25">
      <c r="B25" s="26" t="s">
        <v>723</v>
      </c>
      <c r="C25" s="27" t="s">
        <v>722</v>
      </c>
      <c r="D25" s="29"/>
      <c r="E25" s="28"/>
      <c r="F25" s="28"/>
      <c r="G25" s="28"/>
      <c r="H25" s="28"/>
    </row>
    <row r="26" spans="2:8" ht="30" x14ac:dyDescent="0.25">
      <c r="B26" s="26" t="s">
        <v>719</v>
      </c>
      <c r="C26" s="27" t="s">
        <v>722</v>
      </c>
      <c r="D26" s="29"/>
      <c r="E26" s="28"/>
      <c r="F26" s="28"/>
      <c r="G26" s="28"/>
      <c r="H26" s="28"/>
    </row>
    <row r="27" spans="2:8" ht="30" x14ac:dyDescent="0.25">
      <c r="B27" s="26" t="s">
        <v>720</v>
      </c>
      <c r="C27" s="27" t="s">
        <v>722</v>
      </c>
      <c r="D27" s="29"/>
      <c r="E27" s="28"/>
      <c r="F27" s="28"/>
      <c r="G27" s="28"/>
      <c r="H27" s="28"/>
    </row>
    <row r="28" spans="2:8" ht="25.5" x14ac:dyDescent="0.25">
      <c r="B28" s="36" t="s">
        <v>724</v>
      </c>
      <c r="C28" s="31" t="s">
        <v>722</v>
      </c>
      <c r="D28" s="32">
        <v>0</v>
      </c>
      <c r="E28" s="28"/>
      <c r="F28" s="33">
        <v>0</v>
      </c>
      <c r="G28" s="28"/>
      <c r="H28" s="28">
        <v>0</v>
      </c>
    </row>
    <row r="29" spans="2:8" x14ac:dyDescent="0.25">
      <c r="B29" s="26" t="s">
        <v>710</v>
      </c>
      <c r="C29" s="27" t="s">
        <v>725</v>
      </c>
      <c r="D29" s="29"/>
      <c r="E29" s="28"/>
      <c r="F29" s="28"/>
      <c r="G29" s="28"/>
      <c r="H29" s="28"/>
    </row>
    <row r="30" spans="2:8" x14ac:dyDescent="0.25">
      <c r="B30" s="26" t="s">
        <v>712</v>
      </c>
      <c r="C30" s="27" t="s">
        <v>725</v>
      </c>
      <c r="D30" s="29"/>
      <c r="E30" s="28"/>
      <c r="F30" s="28"/>
      <c r="G30" s="28"/>
      <c r="H30" s="28"/>
    </row>
    <row r="31" spans="2:8" ht="30" x14ac:dyDescent="0.25">
      <c r="B31" s="26" t="s">
        <v>713</v>
      </c>
      <c r="C31" s="27" t="s">
        <v>725</v>
      </c>
      <c r="D31" s="29"/>
      <c r="E31" s="28"/>
      <c r="F31" s="28"/>
      <c r="G31" s="28"/>
      <c r="H31" s="28"/>
    </row>
    <row r="32" spans="2:8" x14ac:dyDescent="0.25">
      <c r="B32" s="26" t="s">
        <v>714</v>
      </c>
      <c r="C32" s="27" t="s">
        <v>725</v>
      </c>
      <c r="D32" s="29"/>
      <c r="E32" s="28"/>
      <c r="F32" s="28"/>
      <c r="G32" s="28"/>
      <c r="H32" s="28"/>
    </row>
    <row r="33" spans="2:8" x14ac:dyDescent="0.25">
      <c r="B33" s="26" t="s">
        <v>715</v>
      </c>
      <c r="C33" s="27" t="s">
        <v>725</v>
      </c>
      <c r="D33" s="29"/>
      <c r="E33" s="28"/>
      <c r="F33" s="28"/>
      <c r="G33" s="28"/>
      <c r="H33" s="28"/>
    </row>
    <row r="34" spans="2:8" x14ac:dyDescent="0.25">
      <c r="B34" s="26" t="s">
        <v>716</v>
      </c>
      <c r="C34" s="27" t="s">
        <v>725</v>
      </c>
      <c r="D34" s="29"/>
      <c r="E34" s="28"/>
      <c r="F34" s="28"/>
      <c r="G34" s="28"/>
      <c r="H34" s="28"/>
    </row>
    <row r="35" spans="2:8" ht="36.6" customHeight="1" x14ac:dyDescent="0.25">
      <c r="B35" s="26" t="s">
        <v>885</v>
      </c>
      <c r="C35" s="27" t="s">
        <v>725</v>
      </c>
      <c r="D35" s="29">
        <v>62000000</v>
      </c>
      <c r="E35" s="29">
        <f>F35-D35</f>
        <v>0</v>
      </c>
      <c r="F35" s="29">
        <v>62000000</v>
      </c>
      <c r="G35" s="29">
        <f t="shared" ref="G35:G37" si="1">H35-F35</f>
        <v>1700000</v>
      </c>
      <c r="H35" s="29">
        <v>63700000</v>
      </c>
    </row>
    <row r="36" spans="2:8" ht="30" x14ac:dyDescent="0.25">
      <c r="B36" s="26" t="s">
        <v>719</v>
      </c>
      <c r="C36" s="27" t="s">
        <v>725</v>
      </c>
      <c r="D36" s="29"/>
      <c r="E36" s="28"/>
      <c r="F36" s="28"/>
      <c r="G36" s="29">
        <f t="shared" si="1"/>
        <v>0</v>
      </c>
      <c r="H36" s="28"/>
    </row>
    <row r="37" spans="2:8" ht="30" x14ac:dyDescent="0.25">
      <c r="B37" s="26" t="s">
        <v>720</v>
      </c>
      <c r="C37" s="27" t="s">
        <v>725</v>
      </c>
      <c r="D37" s="29"/>
      <c r="E37" s="28"/>
      <c r="F37" s="28"/>
      <c r="G37" s="29">
        <f t="shared" si="1"/>
        <v>0</v>
      </c>
      <c r="H37" s="28"/>
    </row>
    <row r="38" spans="2:8" ht="25.5" customHeight="1" x14ac:dyDescent="0.25">
      <c r="B38" s="36" t="s">
        <v>726</v>
      </c>
      <c r="C38" s="31" t="s">
        <v>725</v>
      </c>
      <c r="D38" s="32">
        <f>SUM(D29:D37)</f>
        <v>62000000</v>
      </c>
      <c r="E38" s="32">
        <f>SUM(E29:E37)</f>
        <v>0</v>
      </c>
      <c r="F38" s="32">
        <v>62000000</v>
      </c>
      <c r="G38" s="29">
        <f>H38-F38</f>
        <v>1700000</v>
      </c>
      <c r="H38" s="32">
        <v>63700000</v>
      </c>
    </row>
    <row r="39" spans="2:8" x14ac:dyDescent="0.25">
      <c r="B39" s="26" t="s">
        <v>727</v>
      </c>
      <c r="C39" s="34" t="s">
        <v>728</v>
      </c>
      <c r="D39" s="29"/>
      <c r="E39" s="28"/>
      <c r="F39" s="28"/>
      <c r="G39" s="28"/>
      <c r="H39" s="28"/>
    </row>
    <row r="40" spans="2:8" x14ac:dyDescent="0.25">
      <c r="B40" s="26" t="s">
        <v>729</v>
      </c>
      <c r="C40" s="34" t="s">
        <v>728</v>
      </c>
      <c r="D40" s="29">
        <v>0</v>
      </c>
      <c r="E40" s="28">
        <v>0</v>
      </c>
      <c r="F40" s="29">
        <v>0</v>
      </c>
      <c r="G40" s="28"/>
      <c r="H40" s="28"/>
    </row>
    <row r="41" spans="2:8" x14ac:dyDescent="0.25">
      <c r="B41" s="26" t="s">
        <v>730</v>
      </c>
      <c r="C41" s="34" t="s">
        <v>728</v>
      </c>
      <c r="D41" s="29"/>
      <c r="E41" s="28"/>
      <c r="F41" s="28"/>
      <c r="G41" s="28"/>
      <c r="H41" s="28"/>
    </row>
    <row r="42" spans="2:8" x14ac:dyDescent="0.25">
      <c r="B42" s="34" t="s">
        <v>731</v>
      </c>
      <c r="C42" s="34" t="s">
        <v>728</v>
      </c>
      <c r="D42" s="29"/>
      <c r="E42" s="28"/>
      <c r="F42" s="28"/>
      <c r="G42" s="28"/>
      <c r="H42" s="28"/>
    </row>
    <row r="43" spans="2:8" ht="30" x14ac:dyDescent="0.25">
      <c r="B43" s="34" t="s">
        <v>732</v>
      </c>
      <c r="C43" s="34" t="s">
        <v>728</v>
      </c>
      <c r="D43" s="29"/>
      <c r="E43" s="28"/>
      <c r="F43" s="28"/>
      <c r="G43" s="28"/>
      <c r="H43" s="28"/>
    </row>
    <row r="44" spans="2:8" ht="30" x14ac:dyDescent="0.25">
      <c r="B44" s="34" t="s">
        <v>733</v>
      </c>
      <c r="C44" s="34" t="s">
        <v>728</v>
      </c>
      <c r="D44" s="29"/>
      <c r="E44" s="28"/>
      <c r="F44" s="28"/>
      <c r="G44" s="28"/>
      <c r="H44" s="28"/>
    </row>
    <row r="45" spans="2:8" x14ac:dyDescent="0.25">
      <c r="B45" s="26" t="s">
        <v>734</v>
      </c>
      <c r="C45" s="34" t="s">
        <v>728</v>
      </c>
      <c r="D45" s="29"/>
      <c r="E45" s="28"/>
      <c r="F45" s="28"/>
      <c r="G45" s="28"/>
      <c r="H45" s="28"/>
    </row>
    <row r="46" spans="2:8" x14ac:dyDescent="0.25">
      <c r="B46" s="26" t="s">
        <v>735</v>
      </c>
      <c r="C46" s="34" t="s">
        <v>728</v>
      </c>
      <c r="D46" s="29"/>
      <c r="E46" s="28"/>
      <c r="F46" s="28"/>
      <c r="G46" s="28"/>
      <c r="H46" s="28"/>
    </row>
    <row r="47" spans="2:8" x14ac:dyDescent="0.25">
      <c r="B47" s="26" t="s">
        <v>736</v>
      </c>
      <c r="C47" s="34" t="s">
        <v>728</v>
      </c>
      <c r="D47" s="29"/>
      <c r="E47" s="28"/>
      <c r="F47" s="28"/>
      <c r="G47" s="28"/>
      <c r="H47" s="28"/>
    </row>
    <row r="48" spans="2:8" x14ac:dyDescent="0.25">
      <c r="B48" s="26" t="s">
        <v>737</v>
      </c>
      <c r="C48" s="34" t="s">
        <v>728</v>
      </c>
      <c r="D48" s="29"/>
      <c r="E48" s="28"/>
      <c r="F48" s="28"/>
      <c r="G48" s="28"/>
      <c r="H48" s="28"/>
    </row>
    <row r="49" spans="2:8" ht="25.5" x14ac:dyDescent="0.25">
      <c r="B49" s="36" t="s">
        <v>738</v>
      </c>
      <c r="C49" s="31" t="s">
        <v>728</v>
      </c>
      <c r="D49" s="32">
        <v>0</v>
      </c>
      <c r="E49" s="28">
        <v>0</v>
      </c>
      <c r="F49" s="32">
        <v>0</v>
      </c>
      <c r="G49" s="28"/>
      <c r="H49" s="28">
        <v>0</v>
      </c>
    </row>
    <row r="50" spans="2:8" x14ac:dyDescent="0.25">
      <c r="B50" s="26" t="s">
        <v>739</v>
      </c>
      <c r="C50" s="34" t="s">
        <v>740</v>
      </c>
      <c r="D50" s="29">
        <v>2540000</v>
      </c>
      <c r="E50" s="29">
        <v>0</v>
      </c>
      <c r="F50" s="29">
        <v>2540000</v>
      </c>
      <c r="G50" s="28"/>
      <c r="H50" s="28">
        <v>2700000</v>
      </c>
    </row>
    <row r="51" spans="2:8" x14ac:dyDescent="0.25">
      <c r="B51" s="26" t="s">
        <v>741</v>
      </c>
      <c r="C51" s="34" t="s">
        <v>740</v>
      </c>
      <c r="D51" s="29">
        <v>160000</v>
      </c>
      <c r="E51" s="29">
        <f>F51-D51</f>
        <v>0</v>
      </c>
      <c r="F51" s="29">
        <v>160000</v>
      </c>
      <c r="G51" s="28"/>
      <c r="H51" s="28">
        <v>0</v>
      </c>
    </row>
    <row r="52" spans="2:8" x14ac:dyDescent="0.25">
      <c r="B52" s="26" t="s">
        <v>730</v>
      </c>
      <c r="C52" s="34" t="s">
        <v>740</v>
      </c>
      <c r="D52" s="29"/>
      <c r="E52" s="29"/>
      <c r="F52" s="29"/>
      <c r="G52" s="28"/>
      <c r="H52" s="28"/>
    </row>
    <row r="53" spans="2:8" x14ac:dyDescent="0.25">
      <c r="B53" s="34" t="s">
        <v>742</v>
      </c>
      <c r="C53" s="34" t="s">
        <v>740</v>
      </c>
      <c r="D53" s="29"/>
      <c r="E53" s="29"/>
      <c r="F53" s="29"/>
      <c r="G53" s="28"/>
      <c r="H53" s="28"/>
    </row>
    <row r="54" spans="2:8" ht="30" x14ac:dyDescent="0.25">
      <c r="B54" s="34" t="s">
        <v>732</v>
      </c>
      <c r="C54" s="34" t="s">
        <v>740</v>
      </c>
      <c r="D54" s="29"/>
      <c r="E54" s="29"/>
      <c r="F54" s="29"/>
      <c r="G54" s="28"/>
      <c r="H54" s="28"/>
    </row>
    <row r="55" spans="2:8" ht="30" x14ac:dyDescent="0.25">
      <c r="B55" s="34" t="s">
        <v>733</v>
      </c>
      <c r="C55" s="34" t="s">
        <v>740</v>
      </c>
      <c r="D55" s="29"/>
      <c r="E55" s="29"/>
      <c r="F55" s="29"/>
      <c r="G55" s="28"/>
      <c r="H55" s="28"/>
    </row>
    <row r="56" spans="2:8" x14ac:dyDescent="0.25">
      <c r="B56" s="26" t="s">
        <v>734</v>
      </c>
      <c r="C56" s="34" t="s">
        <v>740</v>
      </c>
      <c r="D56" s="29">
        <v>0</v>
      </c>
      <c r="E56" s="29">
        <f>F56-D56</f>
        <v>0</v>
      </c>
      <c r="F56" s="29">
        <v>0</v>
      </c>
      <c r="G56" s="28"/>
      <c r="H56" s="28">
        <v>0</v>
      </c>
    </row>
    <row r="57" spans="2:8" x14ac:dyDescent="0.25">
      <c r="B57" s="26" t="s">
        <v>743</v>
      </c>
      <c r="C57" s="34" t="s">
        <v>740</v>
      </c>
      <c r="D57" s="29"/>
      <c r="E57" s="29"/>
      <c r="F57" s="29"/>
      <c r="G57" s="28"/>
      <c r="H57" s="28"/>
    </row>
    <row r="58" spans="2:8" x14ac:dyDescent="0.25">
      <c r="B58" s="26" t="s">
        <v>736</v>
      </c>
      <c r="C58" s="34" t="s">
        <v>740</v>
      </c>
      <c r="D58" s="29"/>
      <c r="E58" s="29"/>
      <c r="F58" s="29"/>
      <c r="G58" s="28"/>
      <c r="H58" s="28"/>
    </row>
    <row r="59" spans="2:8" x14ac:dyDescent="0.25">
      <c r="B59" s="26" t="s">
        <v>737</v>
      </c>
      <c r="C59" s="34" t="s">
        <v>740</v>
      </c>
      <c r="D59" s="29"/>
      <c r="E59" s="29"/>
      <c r="F59" s="29"/>
      <c r="G59" s="28"/>
      <c r="H59" s="28"/>
    </row>
    <row r="60" spans="2:8" ht="29.25" customHeight="1" x14ac:dyDescent="0.25">
      <c r="B60" s="35" t="s">
        <v>744</v>
      </c>
      <c r="C60" s="30" t="s">
        <v>740</v>
      </c>
      <c r="D60" s="32">
        <f>SUM(D50:D59)</f>
        <v>2700000</v>
      </c>
      <c r="E60" s="32">
        <f t="shared" ref="E60" si="2">SUM(E50:E59)</f>
        <v>0</v>
      </c>
      <c r="F60" s="32">
        <f>SUM(F50:F59)</f>
        <v>2700000</v>
      </c>
      <c r="G60" s="28">
        <v>0</v>
      </c>
      <c r="H60" s="32">
        <v>2700000</v>
      </c>
    </row>
    <row r="61" spans="2:8" x14ac:dyDescent="0.25">
      <c r="B61" s="26" t="s">
        <v>710</v>
      </c>
      <c r="C61" s="27" t="s">
        <v>745</v>
      </c>
      <c r="D61" s="29"/>
      <c r="E61" s="28"/>
      <c r="F61" s="28"/>
      <c r="G61" s="28"/>
      <c r="H61" s="28"/>
    </row>
    <row r="62" spans="2:8" x14ac:dyDescent="0.25">
      <c r="B62" s="26" t="s">
        <v>712</v>
      </c>
      <c r="C62" s="27" t="s">
        <v>745</v>
      </c>
      <c r="D62" s="29"/>
      <c r="E62" s="28"/>
      <c r="F62" s="28"/>
      <c r="G62" s="28"/>
      <c r="H62" s="28"/>
    </row>
    <row r="63" spans="2:8" ht="30" x14ac:dyDescent="0.25">
      <c r="B63" s="26" t="s">
        <v>713</v>
      </c>
      <c r="C63" s="27" t="s">
        <v>745</v>
      </c>
      <c r="D63" s="29"/>
      <c r="E63" s="28"/>
      <c r="F63" s="28"/>
      <c r="G63" s="28"/>
      <c r="H63" s="28"/>
    </row>
    <row r="64" spans="2:8" x14ac:dyDescent="0.25">
      <c r="B64" s="26" t="s">
        <v>714</v>
      </c>
      <c r="C64" s="27" t="s">
        <v>745</v>
      </c>
      <c r="D64" s="29"/>
      <c r="E64" s="28"/>
      <c r="F64" s="28"/>
      <c r="G64" s="28"/>
      <c r="H64" s="28"/>
    </row>
    <row r="65" spans="2:8" x14ac:dyDescent="0.25">
      <c r="B65" s="26" t="s">
        <v>715</v>
      </c>
      <c r="C65" s="27" t="s">
        <v>745</v>
      </c>
      <c r="D65" s="29"/>
      <c r="E65" s="28"/>
      <c r="F65" s="28"/>
      <c r="G65" s="28"/>
      <c r="H65" s="28"/>
    </row>
    <row r="66" spans="2:8" x14ac:dyDescent="0.25">
      <c r="B66" s="26" t="s">
        <v>716</v>
      </c>
      <c r="C66" s="27" t="s">
        <v>745</v>
      </c>
      <c r="D66" s="29"/>
      <c r="E66" s="28"/>
      <c r="F66" s="28"/>
      <c r="G66" s="28"/>
      <c r="H66" s="28"/>
    </row>
    <row r="67" spans="2:8" ht="30" x14ac:dyDescent="0.25">
      <c r="B67" s="26" t="s">
        <v>717</v>
      </c>
      <c r="C67" s="27" t="s">
        <v>745</v>
      </c>
      <c r="D67" s="29"/>
      <c r="E67" s="28"/>
      <c r="F67" s="28"/>
      <c r="G67" s="28"/>
      <c r="H67" s="28"/>
    </row>
    <row r="68" spans="2:8" x14ac:dyDescent="0.25">
      <c r="B68" s="26" t="s">
        <v>723</v>
      </c>
      <c r="C68" s="27" t="s">
        <v>745</v>
      </c>
      <c r="D68" s="29"/>
      <c r="E68" s="28"/>
      <c r="F68" s="28"/>
      <c r="G68" s="28"/>
      <c r="H68" s="28"/>
    </row>
    <row r="69" spans="2:8" ht="30" x14ac:dyDescent="0.25">
      <c r="B69" s="26" t="s">
        <v>719</v>
      </c>
      <c r="C69" s="27" t="s">
        <v>745</v>
      </c>
      <c r="D69" s="29"/>
      <c r="E69" s="28"/>
      <c r="F69" s="28"/>
      <c r="G69" s="28"/>
      <c r="H69" s="28"/>
    </row>
    <row r="70" spans="2:8" ht="30" x14ac:dyDescent="0.25">
      <c r="B70" s="26" t="s">
        <v>720</v>
      </c>
      <c r="C70" s="27" t="s">
        <v>745</v>
      </c>
      <c r="D70" s="29"/>
      <c r="E70" s="28"/>
      <c r="F70" s="28"/>
      <c r="G70" s="28"/>
      <c r="H70" s="28"/>
    </row>
    <row r="71" spans="2:8" ht="25.5" x14ac:dyDescent="0.25">
      <c r="B71" s="36" t="s">
        <v>746</v>
      </c>
      <c r="C71" s="31" t="s">
        <v>745</v>
      </c>
      <c r="D71" s="29"/>
      <c r="E71" s="28"/>
      <c r="F71" s="28"/>
      <c r="G71" s="28"/>
      <c r="H71" s="28"/>
    </row>
    <row r="72" spans="2:8" x14ac:dyDescent="0.25">
      <c r="B72" s="26" t="s">
        <v>710</v>
      </c>
      <c r="C72" s="27" t="s">
        <v>747</v>
      </c>
      <c r="D72" s="29"/>
      <c r="E72" s="28"/>
      <c r="F72" s="28"/>
      <c r="G72" s="28"/>
      <c r="H72" s="28"/>
    </row>
    <row r="73" spans="2:8" x14ac:dyDescent="0.25">
      <c r="B73" s="26" t="s">
        <v>712</v>
      </c>
      <c r="C73" s="27" t="s">
        <v>747</v>
      </c>
      <c r="D73" s="29"/>
      <c r="E73" s="28"/>
      <c r="F73" s="28"/>
      <c r="G73" s="28"/>
      <c r="H73" s="28"/>
    </row>
    <row r="74" spans="2:8" ht="30" x14ac:dyDescent="0.25">
      <c r="B74" s="26" t="s">
        <v>713</v>
      </c>
      <c r="C74" s="27" t="s">
        <v>747</v>
      </c>
      <c r="D74" s="29"/>
      <c r="E74" s="28"/>
      <c r="F74" s="28"/>
      <c r="G74" s="28"/>
      <c r="H74" s="28"/>
    </row>
    <row r="75" spans="2:8" x14ac:dyDescent="0.25">
      <c r="B75" s="26" t="s">
        <v>714</v>
      </c>
      <c r="C75" s="27" t="s">
        <v>747</v>
      </c>
      <c r="D75" s="29"/>
      <c r="E75" s="28"/>
      <c r="F75" s="28"/>
      <c r="G75" s="28"/>
      <c r="H75" s="28"/>
    </row>
    <row r="76" spans="2:8" x14ac:dyDescent="0.25">
      <c r="B76" s="26" t="s">
        <v>715</v>
      </c>
      <c r="C76" s="27" t="s">
        <v>747</v>
      </c>
      <c r="D76" s="29"/>
      <c r="E76" s="28"/>
      <c r="F76" s="28"/>
      <c r="G76" s="28"/>
      <c r="H76" s="28"/>
    </row>
    <row r="77" spans="2:8" x14ac:dyDescent="0.25">
      <c r="B77" s="26" t="s">
        <v>716</v>
      </c>
      <c r="C77" s="27" t="s">
        <v>747</v>
      </c>
      <c r="D77" s="29"/>
      <c r="E77" s="28"/>
      <c r="F77" s="28"/>
      <c r="G77" s="28"/>
      <c r="H77" s="28"/>
    </row>
    <row r="78" spans="2:8" ht="30" x14ac:dyDescent="0.25">
      <c r="B78" s="26" t="s">
        <v>717</v>
      </c>
      <c r="C78" s="27" t="s">
        <v>747</v>
      </c>
      <c r="D78" s="29"/>
      <c r="E78" s="28"/>
      <c r="F78" s="28"/>
      <c r="G78" s="28"/>
      <c r="H78" s="28"/>
    </row>
    <row r="79" spans="2:8" x14ac:dyDescent="0.25">
      <c r="B79" s="26" t="s">
        <v>723</v>
      </c>
      <c r="C79" s="27" t="s">
        <v>747</v>
      </c>
      <c r="D79" s="29"/>
      <c r="E79" s="28"/>
      <c r="F79" s="28"/>
      <c r="G79" s="28"/>
      <c r="H79" s="28"/>
    </row>
    <row r="80" spans="2:8" ht="30" x14ac:dyDescent="0.25">
      <c r="B80" s="26" t="s">
        <v>719</v>
      </c>
      <c r="C80" s="27" t="s">
        <v>747</v>
      </c>
      <c r="D80" s="29"/>
      <c r="E80" s="28"/>
      <c r="F80" s="28"/>
      <c r="G80" s="28"/>
      <c r="H80" s="28"/>
    </row>
    <row r="81" spans="2:8" ht="30" x14ac:dyDescent="0.25">
      <c r="B81" s="26" t="s">
        <v>720</v>
      </c>
      <c r="C81" s="27" t="s">
        <v>747</v>
      </c>
      <c r="D81" s="29"/>
      <c r="E81" s="28"/>
      <c r="F81" s="28"/>
      <c r="G81" s="28"/>
      <c r="H81" s="28"/>
    </row>
    <row r="82" spans="2:8" ht="25.5" x14ac:dyDescent="0.25">
      <c r="B82" s="36" t="s">
        <v>748</v>
      </c>
      <c r="C82" s="31" t="s">
        <v>747</v>
      </c>
      <c r="D82" s="29"/>
      <c r="E82" s="28"/>
      <c r="F82" s="28"/>
      <c r="G82" s="28"/>
      <c r="H82" s="28"/>
    </row>
    <row r="83" spans="2:8" x14ac:dyDescent="0.25">
      <c r="B83" s="26" t="s">
        <v>710</v>
      </c>
      <c r="C83" s="27" t="s">
        <v>749</v>
      </c>
      <c r="D83" s="29"/>
      <c r="E83" s="28"/>
      <c r="F83" s="28"/>
      <c r="G83" s="28"/>
      <c r="H83" s="28"/>
    </row>
    <row r="84" spans="2:8" x14ac:dyDescent="0.25">
      <c r="B84" s="26" t="s">
        <v>712</v>
      </c>
      <c r="C84" s="27" t="s">
        <v>749</v>
      </c>
      <c r="D84" s="29"/>
      <c r="E84" s="28"/>
      <c r="F84" s="28"/>
      <c r="G84" s="28"/>
      <c r="H84" s="28"/>
    </row>
    <row r="85" spans="2:8" ht="30" x14ac:dyDescent="0.25">
      <c r="B85" s="26" t="s">
        <v>713</v>
      </c>
      <c r="C85" s="27" t="s">
        <v>749</v>
      </c>
      <c r="D85" s="29"/>
      <c r="E85" s="28"/>
      <c r="F85" s="28"/>
      <c r="G85" s="28"/>
      <c r="H85" s="28"/>
    </row>
    <row r="86" spans="2:8" x14ac:dyDescent="0.25">
      <c r="B86" s="26" t="s">
        <v>714</v>
      </c>
      <c r="C86" s="27" t="s">
        <v>749</v>
      </c>
      <c r="D86" s="29"/>
      <c r="E86" s="28"/>
      <c r="F86" s="28"/>
      <c r="G86" s="28"/>
      <c r="H86" s="28"/>
    </row>
    <row r="87" spans="2:8" x14ac:dyDescent="0.25">
      <c r="B87" s="26" t="s">
        <v>715</v>
      </c>
      <c r="C87" s="27" t="s">
        <v>749</v>
      </c>
      <c r="D87" s="29"/>
      <c r="E87" s="28"/>
      <c r="F87" s="28"/>
      <c r="G87" s="28"/>
      <c r="H87" s="28"/>
    </row>
    <row r="88" spans="2:8" x14ac:dyDescent="0.25">
      <c r="B88" s="26" t="s">
        <v>716</v>
      </c>
      <c r="C88" s="27" t="s">
        <v>749</v>
      </c>
      <c r="D88" s="29"/>
      <c r="E88" s="28"/>
      <c r="F88" s="28"/>
      <c r="G88" s="28"/>
      <c r="H88" s="28"/>
    </row>
    <row r="89" spans="2:8" ht="30" x14ac:dyDescent="0.25">
      <c r="B89" s="26" t="s">
        <v>717</v>
      </c>
      <c r="C89" s="27" t="s">
        <v>749</v>
      </c>
      <c r="D89" s="29"/>
      <c r="E89" s="28"/>
      <c r="F89" s="28"/>
      <c r="G89" s="28"/>
      <c r="H89" s="28"/>
    </row>
    <row r="90" spans="2:8" x14ac:dyDescent="0.25">
      <c r="B90" s="26" t="s">
        <v>723</v>
      </c>
      <c r="C90" s="27" t="s">
        <v>749</v>
      </c>
      <c r="D90" s="29"/>
      <c r="E90" s="28"/>
      <c r="F90" s="28"/>
      <c r="G90" s="28"/>
      <c r="H90" s="28"/>
    </row>
    <row r="91" spans="2:8" ht="30" x14ac:dyDescent="0.25">
      <c r="B91" s="26" t="s">
        <v>719</v>
      </c>
      <c r="C91" s="27" t="s">
        <v>749</v>
      </c>
      <c r="D91" s="29"/>
      <c r="E91" s="28"/>
      <c r="F91" s="28"/>
      <c r="G91" s="28"/>
      <c r="H91" s="28"/>
    </row>
    <row r="92" spans="2:8" ht="30" x14ac:dyDescent="0.25">
      <c r="B92" s="26" t="s">
        <v>720</v>
      </c>
      <c r="C92" s="27" t="s">
        <v>749</v>
      </c>
      <c r="D92" s="29"/>
      <c r="E92" s="28"/>
      <c r="F92" s="28"/>
      <c r="G92" s="28"/>
      <c r="H92" s="28"/>
    </row>
    <row r="93" spans="2:8" ht="30.75" customHeight="1" x14ac:dyDescent="0.25">
      <c r="B93" s="36" t="s">
        <v>750</v>
      </c>
      <c r="C93" s="31" t="s">
        <v>749</v>
      </c>
      <c r="D93" s="29"/>
      <c r="E93" s="28"/>
      <c r="F93" s="28"/>
      <c r="G93" s="28"/>
      <c r="H93" s="28"/>
    </row>
    <row r="94" spans="2:8" x14ac:dyDescent="0.25">
      <c r="B94" s="26" t="s">
        <v>727</v>
      </c>
      <c r="C94" s="34" t="s">
        <v>751</v>
      </c>
      <c r="D94" s="29"/>
      <c r="E94" s="28"/>
      <c r="F94" s="28"/>
      <c r="G94" s="28"/>
      <c r="H94" s="28"/>
    </row>
    <row r="95" spans="2:8" x14ac:dyDescent="0.25">
      <c r="B95" s="26" t="s">
        <v>729</v>
      </c>
      <c r="C95" s="27" t="s">
        <v>751</v>
      </c>
      <c r="D95" s="29"/>
      <c r="E95" s="28"/>
      <c r="F95" s="28"/>
      <c r="G95" s="28"/>
      <c r="H95" s="28"/>
    </row>
    <row r="96" spans="2:8" x14ac:dyDescent="0.25">
      <c r="B96" s="26" t="s">
        <v>730</v>
      </c>
      <c r="C96" s="34" t="s">
        <v>751</v>
      </c>
      <c r="D96" s="29">
        <v>0</v>
      </c>
      <c r="E96" s="29">
        <v>0</v>
      </c>
      <c r="F96" s="29">
        <v>0</v>
      </c>
      <c r="G96" s="28"/>
      <c r="H96" s="28"/>
    </row>
    <row r="97" spans="2:8" x14ac:dyDescent="0.25">
      <c r="B97" s="34" t="s">
        <v>731</v>
      </c>
      <c r="C97" s="27" t="s">
        <v>751</v>
      </c>
      <c r="D97" s="29"/>
      <c r="E97" s="28"/>
      <c r="F97" s="28"/>
      <c r="G97" s="28"/>
      <c r="H97" s="28"/>
    </row>
    <row r="98" spans="2:8" ht="30" x14ac:dyDescent="0.25">
      <c r="B98" s="34" t="s">
        <v>732</v>
      </c>
      <c r="C98" s="34" t="s">
        <v>751</v>
      </c>
      <c r="D98" s="29"/>
      <c r="E98" s="28"/>
      <c r="F98" s="28"/>
      <c r="G98" s="28"/>
      <c r="H98" s="28"/>
    </row>
    <row r="99" spans="2:8" ht="30" x14ac:dyDescent="0.25">
      <c r="B99" s="34" t="s">
        <v>733</v>
      </c>
      <c r="C99" s="27" t="s">
        <v>751</v>
      </c>
      <c r="D99" s="29"/>
      <c r="E99" s="28"/>
      <c r="F99" s="28"/>
      <c r="G99" s="28"/>
      <c r="H99" s="28"/>
    </row>
    <row r="100" spans="2:8" x14ac:dyDescent="0.25">
      <c r="B100" s="26" t="s">
        <v>734</v>
      </c>
      <c r="C100" s="34" t="s">
        <v>751</v>
      </c>
      <c r="D100" s="29"/>
      <c r="E100" s="28"/>
      <c r="F100" s="28"/>
      <c r="G100" s="28"/>
      <c r="H100" s="28"/>
    </row>
    <row r="101" spans="2:8" x14ac:dyDescent="0.25">
      <c r="B101" s="26" t="s">
        <v>743</v>
      </c>
      <c r="C101" s="27" t="s">
        <v>751</v>
      </c>
      <c r="D101" s="29"/>
      <c r="E101" s="28"/>
      <c r="F101" s="28"/>
      <c r="G101" s="28"/>
      <c r="H101" s="28"/>
    </row>
    <row r="102" spans="2:8" x14ac:dyDescent="0.25">
      <c r="B102" s="26" t="s">
        <v>736</v>
      </c>
      <c r="C102" s="34" t="s">
        <v>751</v>
      </c>
      <c r="D102" s="29"/>
      <c r="E102" s="28"/>
      <c r="F102" s="28"/>
      <c r="G102" s="28"/>
      <c r="H102" s="28"/>
    </row>
    <row r="103" spans="2:8" x14ac:dyDescent="0.25">
      <c r="B103" s="26" t="s">
        <v>737</v>
      </c>
      <c r="C103" s="27" t="s">
        <v>751</v>
      </c>
      <c r="D103" s="29"/>
      <c r="E103" s="28"/>
      <c r="F103" s="28"/>
      <c r="G103" s="28"/>
      <c r="H103" s="28"/>
    </row>
    <row r="104" spans="2:8" ht="25.5" x14ac:dyDescent="0.25">
      <c r="B104" s="36" t="s">
        <v>752</v>
      </c>
      <c r="C104" s="31" t="s">
        <v>751</v>
      </c>
      <c r="D104" s="32">
        <f>SUM(D94:D103)</f>
        <v>0</v>
      </c>
      <c r="E104" s="32">
        <f t="shared" ref="E104:F104" si="3">SUM(E94:E103)</f>
        <v>0</v>
      </c>
      <c r="F104" s="32">
        <f t="shared" si="3"/>
        <v>0</v>
      </c>
      <c r="G104" s="28"/>
      <c r="H104" s="28"/>
    </row>
    <row r="105" spans="2:8" x14ac:dyDescent="0.25">
      <c r="B105" s="26" t="s">
        <v>727</v>
      </c>
      <c r="C105" s="34" t="s">
        <v>753</v>
      </c>
      <c r="D105" s="29"/>
      <c r="E105" s="28"/>
      <c r="F105" s="28"/>
      <c r="G105" s="28"/>
      <c r="H105" s="28"/>
    </row>
    <row r="106" spans="2:8" x14ac:dyDescent="0.25">
      <c r="B106" s="26" t="s">
        <v>729</v>
      </c>
      <c r="C106" s="34" t="s">
        <v>753</v>
      </c>
      <c r="D106" s="29"/>
      <c r="E106" s="28"/>
      <c r="F106" s="28"/>
      <c r="G106" s="28"/>
      <c r="H106" s="28"/>
    </row>
    <row r="107" spans="2:8" x14ac:dyDescent="0.25">
      <c r="B107" s="26" t="s">
        <v>754</v>
      </c>
      <c r="C107" s="34" t="s">
        <v>753</v>
      </c>
      <c r="D107" s="29"/>
      <c r="E107" s="28"/>
      <c r="F107" s="28"/>
      <c r="G107" s="28"/>
      <c r="H107" s="28"/>
    </row>
    <row r="108" spans="2:8" x14ac:dyDescent="0.25">
      <c r="B108" s="34" t="s">
        <v>731</v>
      </c>
      <c r="C108" s="34" t="s">
        <v>753</v>
      </c>
      <c r="D108" s="29"/>
      <c r="E108" s="28"/>
      <c r="F108" s="28"/>
      <c r="G108" s="28"/>
      <c r="H108" s="28"/>
    </row>
    <row r="109" spans="2:8" ht="30" x14ac:dyDescent="0.25">
      <c r="B109" s="34" t="s">
        <v>732</v>
      </c>
      <c r="C109" s="34" t="s">
        <v>753</v>
      </c>
      <c r="D109" s="29"/>
      <c r="E109" s="28"/>
      <c r="F109" s="28"/>
      <c r="G109" s="28"/>
      <c r="H109" s="28"/>
    </row>
    <row r="110" spans="2:8" ht="30" x14ac:dyDescent="0.25">
      <c r="B110" s="34" t="s">
        <v>733</v>
      </c>
      <c r="C110" s="34" t="s">
        <v>753</v>
      </c>
      <c r="D110" s="29"/>
      <c r="E110" s="28"/>
      <c r="F110" s="28"/>
      <c r="G110" s="28"/>
      <c r="H110" s="28"/>
    </row>
    <row r="111" spans="2:8" x14ac:dyDescent="0.25">
      <c r="B111" s="26" t="s">
        <v>734</v>
      </c>
      <c r="C111" s="34" t="s">
        <v>753</v>
      </c>
      <c r="D111" s="37">
        <v>4000000</v>
      </c>
      <c r="E111" s="37">
        <v>0</v>
      </c>
      <c r="F111" s="37">
        <v>4000000</v>
      </c>
      <c r="G111" s="28">
        <v>0</v>
      </c>
      <c r="H111" s="28">
        <v>4000000</v>
      </c>
    </row>
    <row r="112" spans="2:8" x14ac:dyDescent="0.25">
      <c r="B112" s="26" t="s">
        <v>743</v>
      </c>
      <c r="C112" s="34" t="s">
        <v>753</v>
      </c>
      <c r="D112" s="29"/>
      <c r="E112" s="28"/>
      <c r="F112" s="28"/>
      <c r="G112" s="28"/>
      <c r="H112" s="28"/>
    </row>
    <row r="113" spans="2:8" x14ac:dyDescent="0.25">
      <c r="B113" s="26" t="s">
        <v>736</v>
      </c>
      <c r="C113" s="34" t="s">
        <v>753</v>
      </c>
      <c r="D113" s="29"/>
      <c r="E113" s="28"/>
      <c r="F113" s="28"/>
      <c r="G113" s="28"/>
      <c r="H113" s="28"/>
    </row>
    <row r="114" spans="2:8" x14ac:dyDescent="0.25">
      <c r="B114" s="26" t="s">
        <v>737</v>
      </c>
      <c r="C114" s="34" t="s">
        <v>753</v>
      </c>
      <c r="D114" s="29"/>
      <c r="E114" s="28"/>
      <c r="F114" s="28"/>
      <c r="G114" s="28"/>
      <c r="H114" s="28"/>
    </row>
    <row r="115" spans="2:8" ht="33" customHeight="1" x14ac:dyDescent="0.25">
      <c r="B115" s="35" t="s">
        <v>755</v>
      </c>
      <c r="C115" s="30" t="s">
        <v>753</v>
      </c>
      <c r="D115" s="32">
        <f>SUM(D105:D114)</f>
        <v>4000000</v>
      </c>
      <c r="E115" s="32">
        <f t="shared" ref="E115" si="4">SUM(E105:E114)</f>
        <v>0</v>
      </c>
      <c r="F115" s="32">
        <v>4000000</v>
      </c>
      <c r="G115" s="28">
        <v>0</v>
      </c>
      <c r="H115" s="32">
        <v>4000000</v>
      </c>
    </row>
    <row r="117" spans="2:8" x14ac:dyDescent="0.25">
      <c r="D117" s="38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1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44"/>
  <sheetViews>
    <sheetView zoomScaleNormal="100" workbookViewId="0">
      <selection activeCell="M6" sqref="M6"/>
    </sheetView>
  </sheetViews>
  <sheetFormatPr defaultRowHeight="15" x14ac:dyDescent="0.25"/>
  <cols>
    <col min="1" max="1" width="4.7109375" customWidth="1"/>
    <col min="2" max="2" width="65.140625" customWidth="1"/>
    <col min="4" max="4" width="14.140625" customWidth="1"/>
    <col min="5" max="5" width="11.28515625" customWidth="1"/>
    <col min="6" max="6" width="13.42578125" customWidth="1"/>
    <col min="7" max="7" width="12.7109375" customWidth="1"/>
    <col min="8" max="8" width="14.7109375" customWidth="1"/>
    <col min="258" max="258" width="100" customWidth="1"/>
    <col min="260" max="260" width="17" customWidth="1"/>
    <col min="514" max="514" width="100" customWidth="1"/>
    <col min="516" max="516" width="17" customWidth="1"/>
    <col min="770" max="770" width="100" customWidth="1"/>
    <col min="772" max="772" width="17" customWidth="1"/>
    <col min="1026" max="1026" width="100" customWidth="1"/>
    <col min="1028" max="1028" width="17" customWidth="1"/>
    <col min="1282" max="1282" width="100" customWidth="1"/>
    <col min="1284" max="1284" width="17" customWidth="1"/>
    <col min="1538" max="1538" width="100" customWidth="1"/>
    <col min="1540" max="1540" width="17" customWidth="1"/>
    <col min="1794" max="1794" width="100" customWidth="1"/>
    <col min="1796" max="1796" width="17" customWidth="1"/>
    <col min="2050" max="2050" width="100" customWidth="1"/>
    <col min="2052" max="2052" width="17" customWidth="1"/>
    <col min="2306" max="2306" width="100" customWidth="1"/>
    <col min="2308" max="2308" width="17" customWidth="1"/>
    <col min="2562" max="2562" width="100" customWidth="1"/>
    <col min="2564" max="2564" width="17" customWidth="1"/>
    <col min="2818" max="2818" width="100" customWidth="1"/>
    <col min="2820" max="2820" width="17" customWidth="1"/>
    <col min="3074" max="3074" width="100" customWidth="1"/>
    <col min="3076" max="3076" width="17" customWidth="1"/>
    <col min="3330" max="3330" width="100" customWidth="1"/>
    <col min="3332" max="3332" width="17" customWidth="1"/>
    <col min="3586" max="3586" width="100" customWidth="1"/>
    <col min="3588" max="3588" width="17" customWidth="1"/>
    <col min="3842" max="3842" width="100" customWidth="1"/>
    <col min="3844" max="3844" width="17" customWidth="1"/>
    <col min="4098" max="4098" width="100" customWidth="1"/>
    <col min="4100" max="4100" width="17" customWidth="1"/>
    <col min="4354" max="4354" width="100" customWidth="1"/>
    <col min="4356" max="4356" width="17" customWidth="1"/>
    <col min="4610" max="4610" width="100" customWidth="1"/>
    <col min="4612" max="4612" width="17" customWidth="1"/>
    <col min="4866" max="4866" width="100" customWidth="1"/>
    <col min="4868" max="4868" width="17" customWidth="1"/>
    <col min="5122" max="5122" width="100" customWidth="1"/>
    <col min="5124" max="5124" width="17" customWidth="1"/>
    <col min="5378" max="5378" width="100" customWidth="1"/>
    <col min="5380" max="5380" width="17" customWidth="1"/>
    <col min="5634" max="5634" width="100" customWidth="1"/>
    <col min="5636" max="5636" width="17" customWidth="1"/>
    <col min="5890" max="5890" width="100" customWidth="1"/>
    <col min="5892" max="5892" width="17" customWidth="1"/>
    <col min="6146" max="6146" width="100" customWidth="1"/>
    <col min="6148" max="6148" width="17" customWidth="1"/>
    <col min="6402" max="6402" width="100" customWidth="1"/>
    <col min="6404" max="6404" width="17" customWidth="1"/>
    <col min="6658" max="6658" width="100" customWidth="1"/>
    <col min="6660" max="6660" width="17" customWidth="1"/>
    <col min="6914" max="6914" width="100" customWidth="1"/>
    <col min="6916" max="6916" width="17" customWidth="1"/>
    <col min="7170" max="7170" width="100" customWidth="1"/>
    <col min="7172" max="7172" width="17" customWidth="1"/>
    <col min="7426" max="7426" width="100" customWidth="1"/>
    <col min="7428" max="7428" width="17" customWidth="1"/>
    <col min="7682" max="7682" width="100" customWidth="1"/>
    <col min="7684" max="7684" width="17" customWidth="1"/>
    <col min="7938" max="7938" width="100" customWidth="1"/>
    <col min="7940" max="7940" width="17" customWidth="1"/>
    <col min="8194" max="8194" width="100" customWidth="1"/>
    <col min="8196" max="8196" width="17" customWidth="1"/>
    <col min="8450" max="8450" width="100" customWidth="1"/>
    <col min="8452" max="8452" width="17" customWidth="1"/>
    <col min="8706" max="8706" width="100" customWidth="1"/>
    <col min="8708" max="8708" width="17" customWidth="1"/>
    <col min="8962" max="8962" width="100" customWidth="1"/>
    <col min="8964" max="8964" width="17" customWidth="1"/>
    <col min="9218" max="9218" width="100" customWidth="1"/>
    <col min="9220" max="9220" width="17" customWidth="1"/>
    <col min="9474" max="9474" width="100" customWidth="1"/>
    <col min="9476" max="9476" width="17" customWidth="1"/>
    <col min="9730" max="9730" width="100" customWidth="1"/>
    <col min="9732" max="9732" width="17" customWidth="1"/>
    <col min="9986" max="9986" width="100" customWidth="1"/>
    <col min="9988" max="9988" width="17" customWidth="1"/>
    <col min="10242" max="10242" width="100" customWidth="1"/>
    <col min="10244" max="10244" width="17" customWidth="1"/>
    <col min="10498" max="10498" width="100" customWidth="1"/>
    <col min="10500" max="10500" width="17" customWidth="1"/>
    <col min="10754" max="10754" width="100" customWidth="1"/>
    <col min="10756" max="10756" width="17" customWidth="1"/>
    <col min="11010" max="11010" width="100" customWidth="1"/>
    <col min="11012" max="11012" width="17" customWidth="1"/>
    <col min="11266" max="11266" width="100" customWidth="1"/>
    <col min="11268" max="11268" width="17" customWidth="1"/>
    <col min="11522" max="11522" width="100" customWidth="1"/>
    <col min="11524" max="11524" width="17" customWidth="1"/>
    <col min="11778" max="11778" width="100" customWidth="1"/>
    <col min="11780" max="11780" width="17" customWidth="1"/>
    <col min="12034" max="12034" width="100" customWidth="1"/>
    <col min="12036" max="12036" width="17" customWidth="1"/>
    <col min="12290" max="12290" width="100" customWidth="1"/>
    <col min="12292" max="12292" width="17" customWidth="1"/>
    <col min="12546" max="12546" width="100" customWidth="1"/>
    <col min="12548" max="12548" width="17" customWidth="1"/>
    <col min="12802" max="12802" width="100" customWidth="1"/>
    <col min="12804" max="12804" width="17" customWidth="1"/>
    <col min="13058" max="13058" width="100" customWidth="1"/>
    <col min="13060" max="13060" width="17" customWidth="1"/>
    <col min="13314" max="13314" width="100" customWidth="1"/>
    <col min="13316" max="13316" width="17" customWidth="1"/>
    <col min="13570" max="13570" width="100" customWidth="1"/>
    <col min="13572" max="13572" width="17" customWidth="1"/>
    <col min="13826" max="13826" width="100" customWidth="1"/>
    <col min="13828" max="13828" width="17" customWidth="1"/>
    <col min="14082" max="14082" width="100" customWidth="1"/>
    <col min="14084" max="14084" width="17" customWidth="1"/>
    <col min="14338" max="14338" width="100" customWidth="1"/>
    <col min="14340" max="14340" width="17" customWidth="1"/>
    <col min="14594" max="14594" width="100" customWidth="1"/>
    <col min="14596" max="14596" width="17" customWidth="1"/>
    <col min="14850" max="14850" width="100" customWidth="1"/>
    <col min="14852" max="14852" width="17" customWidth="1"/>
    <col min="15106" max="15106" width="100" customWidth="1"/>
    <col min="15108" max="15108" width="17" customWidth="1"/>
    <col min="15362" max="15362" width="100" customWidth="1"/>
    <col min="15364" max="15364" width="17" customWidth="1"/>
    <col min="15618" max="15618" width="100" customWidth="1"/>
    <col min="15620" max="15620" width="17" customWidth="1"/>
    <col min="15874" max="15874" width="100" customWidth="1"/>
    <col min="15876" max="15876" width="17" customWidth="1"/>
    <col min="16130" max="16130" width="100" customWidth="1"/>
    <col min="16132" max="16132" width="17" customWidth="1"/>
  </cols>
  <sheetData>
    <row r="1" spans="1:8" x14ac:dyDescent="0.25">
      <c r="A1" s="1" t="s">
        <v>756</v>
      </c>
      <c r="B1" t="s">
        <v>910</v>
      </c>
    </row>
    <row r="2" spans="1:8" ht="28.5" customHeight="1" x14ac:dyDescent="0.25">
      <c r="B2" s="93" t="s">
        <v>896</v>
      </c>
      <c r="C2" s="96"/>
      <c r="D2" s="96"/>
      <c r="E2" s="94"/>
      <c r="F2" s="94"/>
    </row>
    <row r="3" spans="1:8" ht="26.25" customHeight="1" x14ac:dyDescent="0.25">
      <c r="B3" s="93" t="s">
        <v>757</v>
      </c>
      <c r="C3" s="96"/>
      <c r="D3" s="96"/>
      <c r="E3" s="94"/>
      <c r="F3" s="94"/>
    </row>
    <row r="4" spans="1:8" ht="18.75" customHeight="1" x14ac:dyDescent="0.3">
      <c r="B4" s="39"/>
      <c r="C4" s="40"/>
      <c r="D4" s="40"/>
    </row>
    <row r="5" spans="1:8" ht="23.25" customHeight="1" x14ac:dyDescent="0.25">
      <c r="B5" s="24" t="s">
        <v>658</v>
      </c>
    </row>
    <row r="6" spans="1:8" ht="70.5" customHeight="1" x14ac:dyDescent="0.25">
      <c r="B6" s="7" t="s">
        <v>3</v>
      </c>
      <c r="C6" s="25" t="s">
        <v>659</v>
      </c>
      <c r="D6" s="2" t="s">
        <v>660</v>
      </c>
      <c r="E6" s="2" t="s">
        <v>5</v>
      </c>
      <c r="F6" s="2" t="s">
        <v>900</v>
      </c>
      <c r="G6" s="2" t="s">
        <v>5</v>
      </c>
      <c r="H6" s="2" t="s">
        <v>906</v>
      </c>
    </row>
    <row r="7" spans="1:8" ht="33" customHeight="1" x14ac:dyDescent="0.25">
      <c r="B7" s="41" t="s">
        <v>758</v>
      </c>
      <c r="C7" s="42" t="s">
        <v>759</v>
      </c>
      <c r="D7" s="29">
        <v>0</v>
      </c>
      <c r="E7" s="29">
        <f>F7-D7</f>
        <v>0</v>
      </c>
      <c r="F7" s="29">
        <v>0</v>
      </c>
      <c r="G7" s="29">
        <v>0</v>
      </c>
      <c r="H7" s="29">
        <v>0</v>
      </c>
    </row>
    <row r="8" spans="1:8" x14ac:dyDescent="0.25">
      <c r="B8" s="41" t="s">
        <v>760</v>
      </c>
      <c r="C8" s="42" t="s">
        <v>759</v>
      </c>
      <c r="D8" s="29">
        <v>0</v>
      </c>
      <c r="E8" s="28"/>
      <c r="F8" s="29">
        <v>0</v>
      </c>
      <c r="G8" s="29"/>
      <c r="H8" s="29"/>
    </row>
    <row r="9" spans="1:8" x14ac:dyDescent="0.25">
      <c r="B9" s="35" t="s">
        <v>761</v>
      </c>
      <c r="C9" s="43" t="s">
        <v>759</v>
      </c>
      <c r="D9" s="29">
        <v>0</v>
      </c>
      <c r="E9" s="32">
        <f t="shared" ref="E9" si="0">SUM(E7:E8)</f>
        <v>0</v>
      </c>
      <c r="F9" s="29">
        <v>0</v>
      </c>
      <c r="G9" s="29">
        <v>0</v>
      </c>
      <c r="H9" s="32">
        <v>0</v>
      </c>
    </row>
    <row r="10" spans="1:8" x14ac:dyDescent="0.25">
      <c r="B10" s="44" t="s">
        <v>762</v>
      </c>
      <c r="C10" s="27" t="s">
        <v>763</v>
      </c>
      <c r="D10" s="29">
        <v>0</v>
      </c>
      <c r="E10" s="28"/>
      <c r="F10" s="29">
        <v>0</v>
      </c>
      <c r="G10" s="29"/>
      <c r="H10" s="29"/>
    </row>
    <row r="11" spans="1:8" x14ac:dyDescent="0.25">
      <c r="B11" s="44" t="s">
        <v>764</v>
      </c>
      <c r="C11" s="27" t="s">
        <v>763</v>
      </c>
      <c r="D11" s="29">
        <v>0</v>
      </c>
      <c r="E11" s="28"/>
      <c r="F11" s="29">
        <v>0</v>
      </c>
      <c r="G11" s="29"/>
      <c r="H11" s="29"/>
    </row>
    <row r="12" spans="1:8" ht="30" x14ac:dyDescent="0.25">
      <c r="B12" s="44" t="s">
        <v>765</v>
      </c>
      <c r="C12" s="27" t="s">
        <v>763</v>
      </c>
      <c r="D12" s="29">
        <v>0</v>
      </c>
      <c r="E12" s="28"/>
      <c r="F12" s="29">
        <v>0</v>
      </c>
      <c r="G12" s="29"/>
      <c r="H12" s="29"/>
    </row>
    <row r="13" spans="1:8" x14ac:dyDescent="0.25">
      <c r="B13" s="44" t="s">
        <v>766</v>
      </c>
      <c r="C13" s="27" t="s">
        <v>763</v>
      </c>
      <c r="D13" s="29">
        <v>0</v>
      </c>
      <c r="E13" s="28"/>
      <c r="F13" s="29">
        <v>0</v>
      </c>
      <c r="G13" s="29"/>
      <c r="H13" s="29"/>
    </row>
    <row r="14" spans="1:8" x14ac:dyDescent="0.25">
      <c r="B14" s="26" t="s">
        <v>767</v>
      </c>
      <c r="C14" s="27" t="s">
        <v>763</v>
      </c>
      <c r="D14" s="29">
        <v>0</v>
      </c>
      <c r="E14" s="29">
        <f>F14-D14</f>
        <v>0</v>
      </c>
      <c r="F14" s="29">
        <v>0</v>
      </c>
      <c r="G14" s="29"/>
      <c r="H14" s="29"/>
    </row>
    <row r="15" spans="1:8" x14ac:dyDescent="0.25">
      <c r="B15" s="26" t="s">
        <v>768</v>
      </c>
      <c r="C15" s="27" t="s">
        <v>763</v>
      </c>
      <c r="D15" s="29">
        <v>0</v>
      </c>
      <c r="E15" s="28"/>
      <c r="F15" s="29">
        <v>0</v>
      </c>
      <c r="G15" s="29"/>
      <c r="H15" s="29"/>
    </row>
    <row r="16" spans="1:8" x14ac:dyDescent="0.25">
      <c r="B16" s="35" t="s">
        <v>769</v>
      </c>
      <c r="C16" s="43" t="s">
        <v>763</v>
      </c>
      <c r="D16" s="29">
        <v>0</v>
      </c>
      <c r="E16" s="32">
        <f t="shared" ref="E16" si="1">SUM(E10:E15)</f>
        <v>0</v>
      </c>
      <c r="F16" s="29">
        <v>0</v>
      </c>
      <c r="G16" s="29"/>
      <c r="H16" s="29"/>
    </row>
    <row r="17" spans="2:8" x14ac:dyDescent="0.25">
      <c r="B17" s="44" t="s">
        <v>770</v>
      </c>
      <c r="C17" s="27" t="s">
        <v>771</v>
      </c>
      <c r="D17" s="29">
        <v>0</v>
      </c>
      <c r="E17" s="28"/>
      <c r="F17" s="29">
        <v>0</v>
      </c>
      <c r="G17" s="29"/>
      <c r="H17" s="29"/>
    </row>
    <row r="18" spans="2:8" x14ac:dyDescent="0.25">
      <c r="B18" s="45" t="s">
        <v>772</v>
      </c>
      <c r="C18" s="43" t="s">
        <v>771</v>
      </c>
      <c r="D18" s="29">
        <v>0</v>
      </c>
      <c r="E18" s="28"/>
      <c r="F18" s="29">
        <v>0</v>
      </c>
      <c r="G18" s="29"/>
      <c r="H18" s="29"/>
    </row>
    <row r="19" spans="2:8" x14ac:dyDescent="0.25">
      <c r="B19" s="44" t="s">
        <v>773</v>
      </c>
      <c r="C19" s="27" t="s">
        <v>774</v>
      </c>
      <c r="D19" s="29">
        <v>0</v>
      </c>
      <c r="E19" s="28"/>
      <c r="F19" s="29">
        <v>0</v>
      </c>
      <c r="G19" s="29"/>
      <c r="H19" s="29"/>
    </row>
    <row r="20" spans="2:8" x14ac:dyDescent="0.25">
      <c r="B20" s="44" t="s">
        <v>775</v>
      </c>
      <c r="C20" s="27" t="s">
        <v>774</v>
      </c>
      <c r="D20" s="29">
        <v>0</v>
      </c>
      <c r="E20" s="28"/>
      <c r="F20" s="29">
        <v>0</v>
      </c>
      <c r="G20" s="29"/>
      <c r="H20" s="29"/>
    </row>
    <row r="21" spans="2:8" x14ac:dyDescent="0.25">
      <c r="B21" s="26" t="s">
        <v>776</v>
      </c>
      <c r="C21" s="27" t="s">
        <v>774</v>
      </c>
      <c r="D21" s="29">
        <v>0</v>
      </c>
      <c r="E21" s="29">
        <f>F21-D21</f>
        <v>0</v>
      </c>
      <c r="F21" s="29">
        <v>0</v>
      </c>
      <c r="G21" s="29"/>
      <c r="H21" s="29"/>
    </row>
    <row r="22" spans="2:8" x14ac:dyDescent="0.25">
      <c r="B22" s="26" t="s">
        <v>777</v>
      </c>
      <c r="C22" s="27" t="s">
        <v>774</v>
      </c>
      <c r="D22" s="29">
        <v>0</v>
      </c>
      <c r="E22" s="28"/>
      <c r="F22" s="29">
        <v>0</v>
      </c>
      <c r="G22" s="29"/>
      <c r="H22" s="29"/>
    </row>
    <row r="23" spans="2:8" ht="30" x14ac:dyDescent="0.25">
      <c r="B23" s="26" t="s">
        <v>778</v>
      </c>
      <c r="C23" s="27" t="s">
        <v>774</v>
      </c>
      <c r="D23" s="29">
        <v>0</v>
      </c>
      <c r="E23" s="28"/>
      <c r="F23" s="29">
        <v>0</v>
      </c>
      <c r="G23" s="29"/>
      <c r="H23" s="29"/>
    </row>
    <row r="24" spans="2:8" ht="30" x14ac:dyDescent="0.25">
      <c r="B24" s="46" t="s">
        <v>779</v>
      </c>
      <c r="C24" s="27" t="s">
        <v>774</v>
      </c>
      <c r="D24" s="29">
        <v>0</v>
      </c>
      <c r="E24" s="28"/>
      <c r="F24" s="29">
        <v>0</v>
      </c>
      <c r="G24" s="29"/>
      <c r="H24" s="29"/>
    </row>
    <row r="25" spans="2:8" x14ac:dyDescent="0.25">
      <c r="B25" s="36" t="s">
        <v>780</v>
      </c>
      <c r="C25" s="43" t="s">
        <v>774</v>
      </c>
      <c r="D25" s="29">
        <v>0</v>
      </c>
      <c r="E25" s="32">
        <f t="shared" ref="E25" si="2">SUM(E19:E24)</f>
        <v>0</v>
      </c>
      <c r="F25" s="29">
        <v>0</v>
      </c>
      <c r="G25" s="29"/>
      <c r="H25" s="29"/>
    </row>
    <row r="26" spans="2:8" x14ac:dyDescent="0.25">
      <c r="B26" s="44" t="s">
        <v>781</v>
      </c>
      <c r="C26" s="27" t="s">
        <v>782</v>
      </c>
      <c r="D26" s="29">
        <v>0</v>
      </c>
      <c r="E26" s="28"/>
      <c r="F26" s="29">
        <v>0</v>
      </c>
      <c r="G26" s="29"/>
      <c r="H26" s="29"/>
    </row>
    <row r="27" spans="2:8" x14ac:dyDescent="0.25">
      <c r="B27" s="44" t="s">
        <v>783</v>
      </c>
      <c r="C27" s="27" t="s">
        <v>782</v>
      </c>
      <c r="D27" s="29">
        <v>0</v>
      </c>
      <c r="E27" s="28"/>
      <c r="F27" s="29">
        <v>0</v>
      </c>
      <c r="G27" s="29"/>
      <c r="H27" s="29"/>
    </row>
    <row r="28" spans="2:8" x14ac:dyDescent="0.25">
      <c r="B28" s="36" t="s">
        <v>784</v>
      </c>
      <c r="C28" s="31" t="s">
        <v>782</v>
      </c>
      <c r="D28" s="29">
        <v>0</v>
      </c>
      <c r="E28" s="28"/>
      <c r="F28" s="29">
        <v>0</v>
      </c>
      <c r="G28" s="29"/>
      <c r="H28" s="29"/>
    </row>
    <row r="29" spans="2:8" x14ac:dyDescent="0.25">
      <c r="B29" s="44" t="s">
        <v>785</v>
      </c>
      <c r="C29" s="27" t="s">
        <v>786</v>
      </c>
      <c r="D29" s="29">
        <v>0</v>
      </c>
      <c r="E29" s="28"/>
      <c r="F29" s="29">
        <v>0</v>
      </c>
      <c r="G29" s="29"/>
      <c r="H29" s="29"/>
    </row>
    <row r="30" spans="2:8" x14ac:dyDescent="0.25">
      <c r="B30" s="44" t="s">
        <v>787</v>
      </c>
      <c r="C30" s="27" t="s">
        <v>786</v>
      </c>
      <c r="D30" s="29">
        <v>0</v>
      </c>
      <c r="E30" s="28"/>
      <c r="F30" s="29">
        <v>0</v>
      </c>
      <c r="G30" s="29"/>
      <c r="H30" s="29"/>
    </row>
    <row r="31" spans="2:8" x14ac:dyDescent="0.25">
      <c r="B31" s="26" t="s">
        <v>788</v>
      </c>
      <c r="C31" s="27" t="s">
        <v>786</v>
      </c>
      <c r="D31" s="29">
        <v>3150000</v>
      </c>
      <c r="E31" s="29">
        <f>F31-D31</f>
        <v>0</v>
      </c>
      <c r="F31" s="29">
        <v>3150000</v>
      </c>
      <c r="G31" s="29">
        <f>H31-F31</f>
        <v>2450000</v>
      </c>
      <c r="H31" s="29">
        <v>5600000</v>
      </c>
    </row>
    <row r="32" spans="2:8" x14ac:dyDescent="0.25">
      <c r="B32" s="26" t="s">
        <v>789</v>
      </c>
      <c r="C32" s="27" t="s">
        <v>786</v>
      </c>
      <c r="D32" s="29">
        <v>0</v>
      </c>
      <c r="E32" s="29">
        <f t="shared" ref="E32:E41" si="3">F32-D32</f>
        <v>0</v>
      </c>
      <c r="F32" s="29">
        <v>0</v>
      </c>
      <c r="G32" s="29">
        <f t="shared" ref="G32:G41" si="4">H32-F32</f>
        <v>0</v>
      </c>
      <c r="H32" s="29">
        <v>0</v>
      </c>
    </row>
    <row r="33" spans="2:8" x14ac:dyDescent="0.25">
      <c r="B33" s="26" t="s">
        <v>790</v>
      </c>
      <c r="C33" s="27" t="s">
        <v>786</v>
      </c>
      <c r="D33" s="29">
        <v>0</v>
      </c>
      <c r="E33" s="29">
        <f t="shared" si="3"/>
        <v>0</v>
      </c>
      <c r="F33" s="29">
        <v>0</v>
      </c>
      <c r="G33" s="29">
        <f t="shared" si="4"/>
        <v>0</v>
      </c>
      <c r="H33" s="29"/>
    </row>
    <row r="34" spans="2:8" ht="30" x14ac:dyDescent="0.25">
      <c r="B34" s="26" t="s">
        <v>791</v>
      </c>
      <c r="C34" s="27" t="s">
        <v>786</v>
      </c>
      <c r="D34" s="29">
        <v>0</v>
      </c>
      <c r="E34" s="29">
        <f t="shared" si="3"/>
        <v>0</v>
      </c>
      <c r="F34" s="29">
        <v>0</v>
      </c>
      <c r="G34" s="29">
        <f t="shared" si="4"/>
        <v>0</v>
      </c>
      <c r="H34" s="29"/>
    </row>
    <row r="35" spans="2:8" x14ac:dyDescent="0.25">
      <c r="B35" s="26" t="s">
        <v>792</v>
      </c>
      <c r="C35" s="27" t="s">
        <v>786</v>
      </c>
      <c r="D35" s="29">
        <v>0</v>
      </c>
      <c r="E35" s="29">
        <f t="shared" si="3"/>
        <v>0</v>
      </c>
      <c r="F35" s="29">
        <v>0</v>
      </c>
      <c r="G35" s="29">
        <f t="shared" si="4"/>
        <v>0</v>
      </c>
      <c r="H35" s="29"/>
    </row>
    <row r="36" spans="2:8" x14ac:dyDescent="0.25">
      <c r="B36" s="26" t="s">
        <v>793</v>
      </c>
      <c r="C36" s="27" t="s">
        <v>786</v>
      </c>
      <c r="D36" s="29">
        <v>0</v>
      </c>
      <c r="E36" s="29">
        <f t="shared" si="3"/>
        <v>0</v>
      </c>
      <c r="F36" s="29">
        <v>0</v>
      </c>
      <c r="G36" s="29">
        <f t="shared" si="4"/>
        <v>0</v>
      </c>
      <c r="H36" s="29"/>
    </row>
    <row r="37" spans="2:8" x14ac:dyDescent="0.25">
      <c r="B37" s="26" t="s">
        <v>794</v>
      </c>
      <c r="C37" s="27" t="s">
        <v>786</v>
      </c>
      <c r="D37" s="29">
        <v>0</v>
      </c>
      <c r="E37" s="29">
        <f t="shared" si="3"/>
        <v>0</v>
      </c>
      <c r="F37" s="29">
        <v>0</v>
      </c>
      <c r="G37" s="29">
        <f t="shared" si="4"/>
        <v>0</v>
      </c>
      <c r="H37" s="29">
        <v>0</v>
      </c>
    </row>
    <row r="38" spans="2:8" ht="17.25" customHeight="1" x14ac:dyDescent="0.25">
      <c r="B38" s="26" t="s">
        <v>893</v>
      </c>
      <c r="C38" s="27" t="s">
        <v>786</v>
      </c>
      <c r="D38" s="29">
        <v>0</v>
      </c>
      <c r="E38" s="29">
        <f t="shared" si="3"/>
        <v>0</v>
      </c>
      <c r="F38" s="29">
        <v>0</v>
      </c>
      <c r="G38" s="29">
        <f t="shared" si="4"/>
        <v>0</v>
      </c>
      <c r="H38" s="29"/>
    </row>
    <row r="39" spans="2:8" s="73" customFormat="1" ht="45.75" x14ac:dyDescent="0.25">
      <c r="B39" s="26" t="s">
        <v>901</v>
      </c>
      <c r="C39" s="27" t="s">
        <v>786</v>
      </c>
      <c r="D39" s="37">
        <v>0</v>
      </c>
      <c r="E39" s="29">
        <f t="shared" si="3"/>
        <v>0</v>
      </c>
      <c r="F39" s="37">
        <v>0</v>
      </c>
      <c r="G39" s="29">
        <f t="shared" si="4"/>
        <v>0</v>
      </c>
      <c r="H39" s="37">
        <v>0</v>
      </c>
    </row>
    <row r="40" spans="2:8" s="73" customFormat="1" ht="61.5" x14ac:dyDescent="0.25">
      <c r="B40" s="26" t="s">
        <v>902</v>
      </c>
      <c r="C40" s="27" t="s">
        <v>786</v>
      </c>
      <c r="D40" s="37">
        <v>0</v>
      </c>
      <c r="E40" s="29">
        <f t="shared" si="3"/>
        <v>0</v>
      </c>
      <c r="F40" s="37">
        <v>0</v>
      </c>
      <c r="G40" s="29">
        <f t="shared" si="4"/>
        <v>0</v>
      </c>
      <c r="H40" s="37">
        <v>0</v>
      </c>
    </row>
    <row r="41" spans="2:8" ht="17.25" customHeight="1" x14ac:dyDescent="0.25">
      <c r="B41" s="36" t="s">
        <v>882</v>
      </c>
      <c r="C41" s="43" t="s">
        <v>881</v>
      </c>
      <c r="D41" s="32">
        <f>SUM(D29:D40)</f>
        <v>3150000</v>
      </c>
      <c r="E41" s="32">
        <f t="shared" si="3"/>
        <v>0</v>
      </c>
      <c r="F41" s="32">
        <f>SUM(F29:F40)</f>
        <v>3150000</v>
      </c>
      <c r="G41" s="32">
        <f t="shared" si="4"/>
        <v>2450000</v>
      </c>
      <c r="H41" s="32">
        <v>5600000</v>
      </c>
    </row>
    <row r="43" spans="2:8" x14ac:dyDescent="0.25">
      <c r="F43" s="38"/>
    </row>
    <row r="44" spans="2:8" x14ac:dyDescent="0.25">
      <c r="F44" s="38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6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16"/>
  <sheetViews>
    <sheetView zoomScaleNormal="100" workbookViewId="0">
      <selection activeCell="D22" sqref="D22"/>
    </sheetView>
  </sheetViews>
  <sheetFormatPr defaultRowHeight="15" x14ac:dyDescent="0.25"/>
  <cols>
    <col min="1" max="1" width="3.28515625" customWidth="1"/>
    <col min="2" max="2" width="32.5703125" customWidth="1"/>
    <col min="3" max="3" width="10.140625" customWidth="1"/>
    <col min="4" max="4" width="15.28515625" customWidth="1"/>
    <col min="5" max="5" width="13.5703125" customWidth="1"/>
    <col min="6" max="6" width="13.28515625" customWidth="1"/>
    <col min="7" max="7" width="11.42578125" customWidth="1"/>
    <col min="8" max="8" width="12.85546875" customWidth="1"/>
    <col min="251" max="251" width="36.42578125" customWidth="1"/>
    <col min="252" max="252" width="10.140625" customWidth="1"/>
    <col min="253" max="253" width="18.85546875" customWidth="1"/>
    <col min="254" max="254" width="17.28515625" customWidth="1"/>
    <col min="255" max="255" width="17.5703125" customWidth="1"/>
    <col min="256" max="256" width="17.7109375" customWidth="1"/>
    <col min="257" max="257" width="17.140625" customWidth="1"/>
    <col min="258" max="258" width="17.7109375" customWidth="1"/>
    <col min="507" max="507" width="36.42578125" customWidth="1"/>
    <col min="508" max="508" width="10.140625" customWidth="1"/>
    <col min="509" max="509" width="18.85546875" customWidth="1"/>
    <col min="510" max="510" width="17.28515625" customWidth="1"/>
    <col min="511" max="511" width="17.5703125" customWidth="1"/>
    <col min="512" max="512" width="17.7109375" customWidth="1"/>
    <col min="513" max="513" width="17.140625" customWidth="1"/>
    <col min="514" max="514" width="17.7109375" customWidth="1"/>
    <col min="763" max="763" width="36.42578125" customWidth="1"/>
    <col min="764" max="764" width="10.140625" customWidth="1"/>
    <col min="765" max="765" width="18.85546875" customWidth="1"/>
    <col min="766" max="766" width="17.28515625" customWidth="1"/>
    <col min="767" max="767" width="17.5703125" customWidth="1"/>
    <col min="768" max="768" width="17.7109375" customWidth="1"/>
    <col min="769" max="769" width="17.140625" customWidth="1"/>
    <col min="770" max="770" width="17.7109375" customWidth="1"/>
    <col min="1019" max="1019" width="36.42578125" customWidth="1"/>
    <col min="1020" max="1020" width="10.140625" customWidth="1"/>
    <col min="1021" max="1021" width="18.85546875" customWidth="1"/>
    <col min="1022" max="1022" width="17.28515625" customWidth="1"/>
    <col min="1023" max="1023" width="17.5703125" customWidth="1"/>
    <col min="1024" max="1024" width="17.7109375" customWidth="1"/>
    <col min="1025" max="1025" width="17.140625" customWidth="1"/>
    <col min="1026" max="1026" width="17.7109375" customWidth="1"/>
    <col min="1275" max="1275" width="36.42578125" customWidth="1"/>
    <col min="1276" max="1276" width="10.140625" customWidth="1"/>
    <col min="1277" max="1277" width="18.85546875" customWidth="1"/>
    <col min="1278" max="1278" width="17.28515625" customWidth="1"/>
    <col min="1279" max="1279" width="17.5703125" customWidth="1"/>
    <col min="1280" max="1280" width="17.7109375" customWidth="1"/>
    <col min="1281" max="1281" width="17.140625" customWidth="1"/>
    <col min="1282" max="1282" width="17.7109375" customWidth="1"/>
    <col min="1531" max="1531" width="36.42578125" customWidth="1"/>
    <col min="1532" max="1532" width="10.140625" customWidth="1"/>
    <col min="1533" max="1533" width="18.85546875" customWidth="1"/>
    <col min="1534" max="1534" width="17.28515625" customWidth="1"/>
    <col min="1535" max="1535" width="17.5703125" customWidth="1"/>
    <col min="1536" max="1536" width="17.7109375" customWidth="1"/>
    <col min="1537" max="1537" width="17.140625" customWidth="1"/>
    <col min="1538" max="1538" width="17.7109375" customWidth="1"/>
    <col min="1787" max="1787" width="36.42578125" customWidth="1"/>
    <col min="1788" max="1788" width="10.140625" customWidth="1"/>
    <col min="1789" max="1789" width="18.85546875" customWidth="1"/>
    <col min="1790" max="1790" width="17.28515625" customWidth="1"/>
    <col min="1791" max="1791" width="17.5703125" customWidth="1"/>
    <col min="1792" max="1792" width="17.7109375" customWidth="1"/>
    <col min="1793" max="1793" width="17.140625" customWidth="1"/>
    <col min="1794" max="1794" width="17.7109375" customWidth="1"/>
    <col min="2043" max="2043" width="36.42578125" customWidth="1"/>
    <col min="2044" max="2044" width="10.140625" customWidth="1"/>
    <col min="2045" max="2045" width="18.85546875" customWidth="1"/>
    <col min="2046" max="2046" width="17.28515625" customWidth="1"/>
    <col min="2047" max="2047" width="17.5703125" customWidth="1"/>
    <col min="2048" max="2048" width="17.7109375" customWidth="1"/>
    <col min="2049" max="2049" width="17.140625" customWidth="1"/>
    <col min="2050" max="2050" width="17.7109375" customWidth="1"/>
    <col min="2299" max="2299" width="36.42578125" customWidth="1"/>
    <col min="2300" max="2300" width="10.140625" customWidth="1"/>
    <col min="2301" max="2301" width="18.85546875" customWidth="1"/>
    <col min="2302" max="2302" width="17.28515625" customWidth="1"/>
    <col min="2303" max="2303" width="17.5703125" customWidth="1"/>
    <col min="2304" max="2304" width="17.7109375" customWidth="1"/>
    <col min="2305" max="2305" width="17.140625" customWidth="1"/>
    <col min="2306" max="2306" width="17.7109375" customWidth="1"/>
    <col min="2555" max="2555" width="36.42578125" customWidth="1"/>
    <col min="2556" max="2556" width="10.140625" customWidth="1"/>
    <col min="2557" max="2557" width="18.85546875" customWidth="1"/>
    <col min="2558" max="2558" width="17.28515625" customWidth="1"/>
    <col min="2559" max="2559" width="17.5703125" customWidth="1"/>
    <col min="2560" max="2560" width="17.7109375" customWidth="1"/>
    <col min="2561" max="2561" width="17.140625" customWidth="1"/>
    <col min="2562" max="2562" width="17.7109375" customWidth="1"/>
    <col min="2811" max="2811" width="36.42578125" customWidth="1"/>
    <col min="2812" max="2812" width="10.140625" customWidth="1"/>
    <col min="2813" max="2813" width="18.85546875" customWidth="1"/>
    <col min="2814" max="2814" width="17.28515625" customWidth="1"/>
    <col min="2815" max="2815" width="17.5703125" customWidth="1"/>
    <col min="2816" max="2816" width="17.7109375" customWidth="1"/>
    <col min="2817" max="2817" width="17.140625" customWidth="1"/>
    <col min="2818" max="2818" width="17.7109375" customWidth="1"/>
    <col min="3067" max="3067" width="36.42578125" customWidth="1"/>
    <col min="3068" max="3068" width="10.140625" customWidth="1"/>
    <col min="3069" max="3069" width="18.85546875" customWidth="1"/>
    <col min="3070" max="3070" width="17.28515625" customWidth="1"/>
    <col min="3071" max="3071" width="17.5703125" customWidth="1"/>
    <col min="3072" max="3072" width="17.7109375" customWidth="1"/>
    <col min="3073" max="3073" width="17.140625" customWidth="1"/>
    <col min="3074" max="3074" width="17.7109375" customWidth="1"/>
    <col min="3323" max="3323" width="36.42578125" customWidth="1"/>
    <col min="3324" max="3324" width="10.140625" customWidth="1"/>
    <col min="3325" max="3325" width="18.85546875" customWidth="1"/>
    <col min="3326" max="3326" width="17.28515625" customWidth="1"/>
    <col min="3327" max="3327" width="17.5703125" customWidth="1"/>
    <col min="3328" max="3328" width="17.7109375" customWidth="1"/>
    <col min="3329" max="3329" width="17.140625" customWidth="1"/>
    <col min="3330" max="3330" width="17.7109375" customWidth="1"/>
    <col min="3579" max="3579" width="36.42578125" customWidth="1"/>
    <col min="3580" max="3580" width="10.140625" customWidth="1"/>
    <col min="3581" max="3581" width="18.85546875" customWidth="1"/>
    <col min="3582" max="3582" width="17.28515625" customWidth="1"/>
    <col min="3583" max="3583" width="17.5703125" customWidth="1"/>
    <col min="3584" max="3584" width="17.7109375" customWidth="1"/>
    <col min="3585" max="3585" width="17.140625" customWidth="1"/>
    <col min="3586" max="3586" width="17.7109375" customWidth="1"/>
    <col min="3835" max="3835" width="36.42578125" customWidth="1"/>
    <col min="3836" max="3836" width="10.140625" customWidth="1"/>
    <col min="3837" max="3837" width="18.85546875" customWidth="1"/>
    <col min="3838" max="3838" width="17.28515625" customWidth="1"/>
    <col min="3839" max="3839" width="17.5703125" customWidth="1"/>
    <col min="3840" max="3840" width="17.7109375" customWidth="1"/>
    <col min="3841" max="3841" width="17.140625" customWidth="1"/>
    <col min="3842" max="3842" width="17.7109375" customWidth="1"/>
    <col min="4091" max="4091" width="36.42578125" customWidth="1"/>
    <col min="4092" max="4092" width="10.140625" customWidth="1"/>
    <col min="4093" max="4093" width="18.85546875" customWidth="1"/>
    <col min="4094" max="4094" width="17.28515625" customWidth="1"/>
    <col min="4095" max="4095" width="17.5703125" customWidth="1"/>
    <col min="4096" max="4096" width="17.7109375" customWidth="1"/>
    <col min="4097" max="4097" width="17.140625" customWidth="1"/>
    <col min="4098" max="4098" width="17.7109375" customWidth="1"/>
    <col min="4347" max="4347" width="36.42578125" customWidth="1"/>
    <col min="4348" max="4348" width="10.140625" customWidth="1"/>
    <col min="4349" max="4349" width="18.85546875" customWidth="1"/>
    <col min="4350" max="4350" width="17.28515625" customWidth="1"/>
    <col min="4351" max="4351" width="17.5703125" customWidth="1"/>
    <col min="4352" max="4352" width="17.7109375" customWidth="1"/>
    <col min="4353" max="4353" width="17.140625" customWidth="1"/>
    <col min="4354" max="4354" width="17.7109375" customWidth="1"/>
    <col min="4603" max="4603" width="36.42578125" customWidth="1"/>
    <col min="4604" max="4604" width="10.140625" customWidth="1"/>
    <col min="4605" max="4605" width="18.85546875" customWidth="1"/>
    <col min="4606" max="4606" width="17.28515625" customWidth="1"/>
    <col min="4607" max="4607" width="17.5703125" customWidth="1"/>
    <col min="4608" max="4608" width="17.7109375" customWidth="1"/>
    <col min="4609" max="4609" width="17.140625" customWidth="1"/>
    <col min="4610" max="4610" width="17.7109375" customWidth="1"/>
    <col min="4859" max="4859" width="36.42578125" customWidth="1"/>
    <col min="4860" max="4860" width="10.140625" customWidth="1"/>
    <col min="4861" max="4861" width="18.85546875" customWidth="1"/>
    <col min="4862" max="4862" width="17.28515625" customWidth="1"/>
    <col min="4863" max="4863" width="17.5703125" customWidth="1"/>
    <col min="4864" max="4864" width="17.7109375" customWidth="1"/>
    <col min="4865" max="4865" width="17.140625" customWidth="1"/>
    <col min="4866" max="4866" width="17.7109375" customWidth="1"/>
    <col min="5115" max="5115" width="36.42578125" customWidth="1"/>
    <col min="5116" max="5116" width="10.140625" customWidth="1"/>
    <col min="5117" max="5117" width="18.85546875" customWidth="1"/>
    <col min="5118" max="5118" width="17.28515625" customWidth="1"/>
    <col min="5119" max="5119" width="17.5703125" customWidth="1"/>
    <col min="5120" max="5120" width="17.7109375" customWidth="1"/>
    <col min="5121" max="5121" width="17.140625" customWidth="1"/>
    <col min="5122" max="5122" width="17.7109375" customWidth="1"/>
    <col min="5371" max="5371" width="36.42578125" customWidth="1"/>
    <col min="5372" max="5372" width="10.140625" customWidth="1"/>
    <col min="5373" max="5373" width="18.85546875" customWidth="1"/>
    <col min="5374" max="5374" width="17.28515625" customWidth="1"/>
    <col min="5375" max="5375" width="17.5703125" customWidth="1"/>
    <col min="5376" max="5376" width="17.7109375" customWidth="1"/>
    <col min="5377" max="5377" width="17.140625" customWidth="1"/>
    <col min="5378" max="5378" width="17.7109375" customWidth="1"/>
    <col min="5627" max="5627" width="36.42578125" customWidth="1"/>
    <col min="5628" max="5628" width="10.140625" customWidth="1"/>
    <col min="5629" max="5629" width="18.85546875" customWidth="1"/>
    <col min="5630" max="5630" width="17.28515625" customWidth="1"/>
    <col min="5631" max="5631" width="17.5703125" customWidth="1"/>
    <col min="5632" max="5632" width="17.7109375" customWidth="1"/>
    <col min="5633" max="5633" width="17.140625" customWidth="1"/>
    <col min="5634" max="5634" width="17.7109375" customWidth="1"/>
    <col min="5883" max="5883" width="36.42578125" customWidth="1"/>
    <col min="5884" max="5884" width="10.140625" customWidth="1"/>
    <col min="5885" max="5885" width="18.85546875" customWidth="1"/>
    <col min="5886" max="5886" width="17.28515625" customWidth="1"/>
    <col min="5887" max="5887" width="17.5703125" customWidth="1"/>
    <col min="5888" max="5888" width="17.7109375" customWidth="1"/>
    <col min="5889" max="5889" width="17.140625" customWidth="1"/>
    <col min="5890" max="5890" width="17.7109375" customWidth="1"/>
    <col min="6139" max="6139" width="36.42578125" customWidth="1"/>
    <col min="6140" max="6140" width="10.140625" customWidth="1"/>
    <col min="6141" max="6141" width="18.85546875" customWidth="1"/>
    <col min="6142" max="6142" width="17.28515625" customWidth="1"/>
    <col min="6143" max="6143" width="17.5703125" customWidth="1"/>
    <col min="6144" max="6144" width="17.7109375" customWidth="1"/>
    <col min="6145" max="6145" width="17.140625" customWidth="1"/>
    <col min="6146" max="6146" width="17.7109375" customWidth="1"/>
    <col min="6395" max="6395" width="36.42578125" customWidth="1"/>
    <col min="6396" max="6396" width="10.140625" customWidth="1"/>
    <col min="6397" max="6397" width="18.85546875" customWidth="1"/>
    <col min="6398" max="6398" width="17.28515625" customWidth="1"/>
    <col min="6399" max="6399" width="17.5703125" customWidth="1"/>
    <col min="6400" max="6400" width="17.7109375" customWidth="1"/>
    <col min="6401" max="6401" width="17.140625" customWidth="1"/>
    <col min="6402" max="6402" width="17.7109375" customWidth="1"/>
    <col min="6651" max="6651" width="36.42578125" customWidth="1"/>
    <col min="6652" max="6652" width="10.140625" customWidth="1"/>
    <col min="6653" max="6653" width="18.85546875" customWidth="1"/>
    <col min="6654" max="6654" width="17.28515625" customWidth="1"/>
    <col min="6655" max="6655" width="17.5703125" customWidth="1"/>
    <col min="6656" max="6656" width="17.7109375" customWidth="1"/>
    <col min="6657" max="6657" width="17.140625" customWidth="1"/>
    <col min="6658" max="6658" width="17.7109375" customWidth="1"/>
    <col min="6907" max="6907" width="36.42578125" customWidth="1"/>
    <col min="6908" max="6908" width="10.140625" customWidth="1"/>
    <col min="6909" max="6909" width="18.85546875" customWidth="1"/>
    <col min="6910" max="6910" width="17.28515625" customWidth="1"/>
    <col min="6911" max="6911" width="17.5703125" customWidth="1"/>
    <col min="6912" max="6912" width="17.7109375" customWidth="1"/>
    <col min="6913" max="6913" width="17.140625" customWidth="1"/>
    <col min="6914" max="6914" width="17.7109375" customWidth="1"/>
    <col min="7163" max="7163" width="36.42578125" customWidth="1"/>
    <col min="7164" max="7164" width="10.140625" customWidth="1"/>
    <col min="7165" max="7165" width="18.85546875" customWidth="1"/>
    <col min="7166" max="7166" width="17.28515625" customWidth="1"/>
    <col min="7167" max="7167" width="17.5703125" customWidth="1"/>
    <col min="7168" max="7168" width="17.7109375" customWidth="1"/>
    <col min="7169" max="7169" width="17.140625" customWidth="1"/>
    <col min="7170" max="7170" width="17.7109375" customWidth="1"/>
    <col min="7419" max="7419" width="36.42578125" customWidth="1"/>
    <col min="7420" max="7420" width="10.140625" customWidth="1"/>
    <col min="7421" max="7421" width="18.85546875" customWidth="1"/>
    <col min="7422" max="7422" width="17.28515625" customWidth="1"/>
    <col min="7423" max="7423" width="17.5703125" customWidth="1"/>
    <col min="7424" max="7424" width="17.7109375" customWidth="1"/>
    <col min="7425" max="7425" width="17.140625" customWidth="1"/>
    <col min="7426" max="7426" width="17.7109375" customWidth="1"/>
    <col min="7675" max="7675" width="36.42578125" customWidth="1"/>
    <col min="7676" max="7676" width="10.140625" customWidth="1"/>
    <col min="7677" max="7677" width="18.85546875" customWidth="1"/>
    <col min="7678" max="7678" width="17.28515625" customWidth="1"/>
    <col min="7679" max="7679" width="17.5703125" customWidth="1"/>
    <col min="7680" max="7680" width="17.7109375" customWidth="1"/>
    <col min="7681" max="7681" width="17.140625" customWidth="1"/>
    <col min="7682" max="7682" width="17.7109375" customWidth="1"/>
    <col min="7931" max="7931" width="36.42578125" customWidth="1"/>
    <col min="7932" max="7932" width="10.140625" customWidth="1"/>
    <col min="7933" max="7933" width="18.85546875" customWidth="1"/>
    <col min="7934" max="7934" width="17.28515625" customWidth="1"/>
    <col min="7935" max="7935" width="17.5703125" customWidth="1"/>
    <col min="7936" max="7936" width="17.7109375" customWidth="1"/>
    <col min="7937" max="7937" width="17.140625" customWidth="1"/>
    <col min="7938" max="7938" width="17.7109375" customWidth="1"/>
    <col min="8187" max="8187" width="36.42578125" customWidth="1"/>
    <col min="8188" max="8188" width="10.140625" customWidth="1"/>
    <col min="8189" max="8189" width="18.85546875" customWidth="1"/>
    <col min="8190" max="8190" width="17.28515625" customWidth="1"/>
    <col min="8191" max="8191" width="17.5703125" customWidth="1"/>
    <col min="8192" max="8192" width="17.7109375" customWidth="1"/>
    <col min="8193" max="8193" width="17.140625" customWidth="1"/>
    <col min="8194" max="8194" width="17.7109375" customWidth="1"/>
    <col min="8443" max="8443" width="36.42578125" customWidth="1"/>
    <col min="8444" max="8444" width="10.140625" customWidth="1"/>
    <col min="8445" max="8445" width="18.85546875" customWidth="1"/>
    <col min="8446" max="8446" width="17.28515625" customWidth="1"/>
    <col min="8447" max="8447" width="17.5703125" customWidth="1"/>
    <col min="8448" max="8448" width="17.7109375" customWidth="1"/>
    <col min="8449" max="8449" width="17.140625" customWidth="1"/>
    <col min="8450" max="8450" width="17.7109375" customWidth="1"/>
    <col min="8699" max="8699" width="36.42578125" customWidth="1"/>
    <col min="8700" max="8700" width="10.140625" customWidth="1"/>
    <col min="8701" max="8701" width="18.85546875" customWidth="1"/>
    <col min="8702" max="8702" width="17.28515625" customWidth="1"/>
    <col min="8703" max="8703" width="17.5703125" customWidth="1"/>
    <col min="8704" max="8704" width="17.7109375" customWidth="1"/>
    <col min="8705" max="8705" width="17.140625" customWidth="1"/>
    <col min="8706" max="8706" width="17.7109375" customWidth="1"/>
    <col min="8955" max="8955" width="36.42578125" customWidth="1"/>
    <col min="8956" max="8956" width="10.140625" customWidth="1"/>
    <col min="8957" max="8957" width="18.85546875" customWidth="1"/>
    <col min="8958" max="8958" width="17.28515625" customWidth="1"/>
    <col min="8959" max="8959" width="17.5703125" customWidth="1"/>
    <col min="8960" max="8960" width="17.7109375" customWidth="1"/>
    <col min="8961" max="8961" width="17.140625" customWidth="1"/>
    <col min="8962" max="8962" width="17.7109375" customWidth="1"/>
    <col min="9211" max="9211" width="36.42578125" customWidth="1"/>
    <col min="9212" max="9212" width="10.140625" customWidth="1"/>
    <col min="9213" max="9213" width="18.85546875" customWidth="1"/>
    <col min="9214" max="9214" width="17.28515625" customWidth="1"/>
    <col min="9215" max="9215" width="17.5703125" customWidth="1"/>
    <col min="9216" max="9216" width="17.7109375" customWidth="1"/>
    <col min="9217" max="9217" width="17.140625" customWidth="1"/>
    <col min="9218" max="9218" width="17.7109375" customWidth="1"/>
    <col min="9467" max="9467" width="36.42578125" customWidth="1"/>
    <col min="9468" max="9468" width="10.140625" customWidth="1"/>
    <col min="9469" max="9469" width="18.85546875" customWidth="1"/>
    <col min="9470" max="9470" width="17.28515625" customWidth="1"/>
    <col min="9471" max="9471" width="17.5703125" customWidth="1"/>
    <col min="9472" max="9472" width="17.7109375" customWidth="1"/>
    <col min="9473" max="9473" width="17.140625" customWidth="1"/>
    <col min="9474" max="9474" width="17.7109375" customWidth="1"/>
    <col min="9723" max="9723" width="36.42578125" customWidth="1"/>
    <col min="9724" max="9724" width="10.140625" customWidth="1"/>
    <col min="9725" max="9725" width="18.85546875" customWidth="1"/>
    <col min="9726" max="9726" width="17.28515625" customWidth="1"/>
    <col min="9727" max="9727" width="17.5703125" customWidth="1"/>
    <col min="9728" max="9728" width="17.7109375" customWidth="1"/>
    <col min="9729" max="9729" width="17.140625" customWidth="1"/>
    <col min="9730" max="9730" width="17.7109375" customWidth="1"/>
    <col min="9979" max="9979" width="36.42578125" customWidth="1"/>
    <col min="9980" max="9980" width="10.140625" customWidth="1"/>
    <col min="9981" max="9981" width="18.85546875" customWidth="1"/>
    <col min="9982" max="9982" width="17.28515625" customWidth="1"/>
    <col min="9983" max="9983" width="17.5703125" customWidth="1"/>
    <col min="9984" max="9984" width="17.7109375" customWidth="1"/>
    <col min="9985" max="9985" width="17.140625" customWidth="1"/>
    <col min="9986" max="9986" width="17.7109375" customWidth="1"/>
    <col min="10235" max="10235" width="36.42578125" customWidth="1"/>
    <col min="10236" max="10236" width="10.140625" customWidth="1"/>
    <col min="10237" max="10237" width="18.85546875" customWidth="1"/>
    <col min="10238" max="10238" width="17.28515625" customWidth="1"/>
    <col min="10239" max="10239" width="17.5703125" customWidth="1"/>
    <col min="10240" max="10240" width="17.7109375" customWidth="1"/>
    <col min="10241" max="10241" width="17.140625" customWidth="1"/>
    <col min="10242" max="10242" width="17.7109375" customWidth="1"/>
    <col min="10491" max="10491" width="36.42578125" customWidth="1"/>
    <col min="10492" max="10492" width="10.140625" customWidth="1"/>
    <col min="10493" max="10493" width="18.85546875" customWidth="1"/>
    <col min="10494" max="10494" width="17.28515625" customWidth="1"/>
    <col min="10495" max="10495" width="17.5703125" customWidth="1"/>
    <col min="10496" max="10496" width="17.7109375" customWidth="1"/>
    <col min="10497" max="10497" width="17.140625" customWidth="1"/>
    <col min="10498" max="10498" width="17.7109375" customWidth="1"/>
    <col min="10747" max="10747" width="36.42578125" customWidth="1"/>
    <col min="10748" max="10748" width="10.140625" customWidth="1"/>
    <col min="10749" max="10749" width="18.85546875" customWidth="1"/>
    <col min="10750" max="10750" width="17.28515625" customWidth="1"/>
    <col min="10751" max="10751" width="17.5703125" customWidth="1"/>
    <col min="10752" max="10752" width="17.7109375" customWidth="1"/>
    <col min="10753" max="10753" width="17.140625" customWidth="1"/>
    <col min="10754" max="10754" width="17.7109375" customWidth="1"/>
    <col min="11003" max="11003" width="36.42578125" customWidth="1"/>
    <col min="11004" max="11004" width="10.140625" customWidth="1"/>
    <col min="11005" max="11005" width="18.85546875" customWidth="1"/>
    <col min="11006" max="11006" width="17.28515625" customWidth="1"/>
    <col min="11007" max="11007" width="17.5703125" customWidth="1"/>
    <col min="11008" max="11008" width="17.7109375" customWidth="1"/>
    <col min="11009" max="11009" width="17.140625" customWidth="1"/>
    <col min="11010" max="11010" width="17.7109375" customWidth="1"/>
    <col min="11259" max="11259" width="36.42578125" customWidth="1"/>
    <col min="11260" max="11260" width="10.140625" customWidth="1"/>
    <col min="11261" max="11261" width="18.85546875" customWidth="1"/>
    <col min="11262" max="11262" width="17.28515625" customWidth="1"/>
    <col min="11263" max="11263" width="17.5703125" customWidth="1"/>
    <col min="11264" max="11264" width="17.7109375" customWidth="1"/>
    <col min="11265" max="11265" width="17.140625" customWidth="1"/>
    <col min="11266" max="11266" width="17.7109375" customWidth="1"/>
    <col min="11515" max="11515" width="36.42578125" customWidth="1"/>
    <col min="11516" max="11516" width="10.140625" customWidth="1"/>
    <col min="11517" max="11517" width="18.85546875" customWidth="1"/>
    <col min="11518" max="11518" width="17.28515625" customWidth="1"/>
    <col min="11519" max="11519" width="17.5703125" customWidth="1"/>
    <col min="11520" max="11520" width="17.7109375" customWidth="1"/>
    <col min="11521" max="11521" width="17.140625" customWidth="1"/>
    <col min="11522" max="11522" width="17.7109375" customWidth="1"/>
    <col min="11771" max="11771" width="36.42578125" customWidth="1"/>
    <col min="11772" max="11772" width="10.140625" customWidth="1"/>
    <col min="11773" max="11773" width="18.85546875" customWidth="1"/>
    <col min="11774" max="11774" width="17.28515625" customWidth="1"/>
    <col min="11775" max="11775" width="17.5703125" customWidth="1"/>
    <col min="11776" max="11776" width="17.7109375" customWidth="1"/>
    <col min="11777" max="11777" width="17.140625" customWidth="1"/>
    <col min="11778" max="11778" width="17.7109375" customWidth="1"/>
    <col min="12027" max="12027" width="36.42578125" customWidth="1"/>
    <col min="12028" max="12028" width="10.140625" customWidth="1"/>
    <col min="12029" max="12029" width="18.85546875" customWidth="1"/>
    <col min="12030" max="12030" width="17.28515625" customWidth="1"/>
    <col min="12031" max="12031" width="17.5703125" customWidth="1"/>
    <col min="12032" max="12032" width="17.7109375" customWidth="1"/>
    <col min="12033" max="12033" width="17.140625" customWidth="1"/>
    <col min="12034" max="12034" width="17.7109375" customWidth="1"/>
    <col min="12283" max="12283" width="36.42578125" customWidth="1"/>
    <col min="12284" max="12284" width="10.140625" customWidth="1"/>
    <col min="12285" max="12285" width="18.85546875" customWidth="1"/>
    <col min="12286" max="12286" width="17.28515625" customWidth="1"/>
    <col min="12287" max="12287" width="17.5703125" customWidth="1"/>
    <col min="12288" max="12288" width="17.7109375" customWidth="1"/>
    <col min="12289" max="12289" width="17.140625" customWidth="1"/>
    <col min="12290" max="12290" width="17.7109375" customWidth="1"/>
    <col min="12539" max="12539" width="36.42578125" customWidth="1"/>
    <col min="12540" max="12540" width="10.140625" customWidth="1"/>
    <col min="12541" max="12541" width="18.85546875" customWidth="1"/>
    <col min="12542" max="12542" width="17.28515625" customWidth="1"/>
    <col min="12543" max="12543" width="17.5703125" customWidth="1"/>
    <col min="12544" max="12544" width="17.7109375" customWidth="1"/>
    <col min="12545" max="12545" width="17.140625" customWidth="1"/>
    <col min="12546" max="12546" width="17.7109375" customWidth="1"/>
    <col min="12795" max="12795" width="36.42578125" customWidth="1"/>
    <col min="12796" max="12796" width="10.140625" customWidth="1"/>
    <col min="12797" max="12797" width="18.85546875" customWidth="1"/>
    <col min="12798" max="12798" width="17.28515625" customWidth="1"/>
    <col min="12799" max="12799" width="17.5703125" customWidth="1"/>
    <col min="12800" max="12800" width="17.7109375" customWidth="1"/>
    <col min="12801" max="12801" width="17.140625" customWidth="1"/>
    <col min="12802" max="12802" width="17.7109375" customWidth="1"/>
    <col min="13051" max="13051" width="36.42578125" customWidth="1"/>
    <col min="13052" max="13052" width="10.140625" customWidth="1"/>
    <col min="13053" max="13053" width="18.85546875" customWidth="1"/>
    <col min="13054" max="13054" width="17.28515625" customWidth="1"/>
    <col min="13055" max="13055" width="17.5703125" customWidth="1"/>
    <col min="13056" max="13056" width="17.7109375" customWidth="1"/>
    <col min="13057" max="13057" width="17.140625" customWidth="1"/>
    <col min="13058" max="13058" width="17.7109375" customWidth="1"/>
    <col min="13307" max="13307" width="36.42578125" customWidth="1"/>
    <col min="13308" max="13308" width="10.140625" customWidth="1"/>
    <col min="13309" max="13309" width="18.85546875" customWidth="1"/>
    <col min="13310" max="13310" width="17.28515625" customWidth="1"/>
    <col min="13311" max="13311" width="17.5703125" customWidth="1"/>
    <col min="13312" max="13312" width="17.7109375" customWidth="1"/>
    <col min="13313" max="13313" width="17.140625" customWidth="1"/>
    <col min="13314" max="13314" width="17.7109375" customWidth="1"/>
    <col min="13563" max="13563" width="36.42578125" customWidth="1"/>
    <col min="13564" max="13564" width="10.140625" customWidth="1"/>
    <col min="13565" max="13565" width="18.85546875" customWidth="1"/>
    <col min="13566" max="13566" width="17.28515625" customWidth="1"/>
    <col min="13567" max="13567" width="17.5703125" customWidth="1"/>
    <col min="13568" max="13568" width="17.7109375" customWidth="1"/>
    <col min="13569" max="13569" width="17.140625" customWidth="1"/>
    <col min="13570" max="13570" width="17.7109375" customWidth="1"/>
    <col min="13819" max="13819" width="36.42578125" customWidth="1"/>
    <col min="13820" max="13820" width="10.140625" customWidth="1"/>
    <col min="13821" max="13821" width="18.85546875" customWidth="1"/>
    <col min="13822" max="13822" width="17.28515625" customWidth="1"/>
    <col min="13823" max="13823" width="17.5703125" customWidth="1"/>
    <col min="13824" max="13824" width="17.7109375" customWidth="1"/>
    <col min="13825" max="13825" width="17.140625" customWidth="1"/>
    <col min="13826" max="13826" width="17.7109375" customWidth="1"/>
    <col min="14075" max="14075" width="36.42578125" customWidth="1"/>
    <col min="14076" max="14076" width="10.140625" customWidth="1"/>
    <col min="14077" max="14077" width="18.85546875" customWidth="1"/>
    <col min="14078" max="14078" width="17.28515625" customWidth="1"/>
    <col min="14079" max="14079" width="17.5703125" customWidth="1"/>
    <col min="14080" max="14080" width="17.7109375" customWidth="1"/>
    <col min="14081" max="14081" width="17.140625" customWidth="1"/>
    <col min="14082" max="14082" width="17.7109375" customWidth="1"/>
    <col min="14331" max="14331" width="36.42578125" customWidth="1"/>
    <col min="14332" max="14332" width="10.140625" customWidth="1"/>
    <col min="14333" max="14333" width="18.85546875" customWidth="1"/>
    <col min="14334" max="14334" width="17.28515625" customWidth="1"/>
    <col min="14335" max="14335" width="17.5703125" customWidth="1"/>
    <col min="14336" max="14336" width="17.7109375" customWidth="1"/>
    <col min="14337" max="14337" width="17.140625" customWidth="1"/>
    <col min="14338" max="14338" width="17.7109375" customWidth="1"/>
    <col min="14587" max="14587" width="36.42578125" customWidth="1"/>
    <col min="14588" max="14588" width="10.140625" customWidth="1"/>
    <col min="14589" max="14589" width="18.85546875" customWidth="1"/>
    <col min="14590" max="14590" width="17.28515625" customWidth="1"/>
    <col min="14591" max="14591" width="17.5703125" customWidth="1"/>
    <col min="14592" max="14592" width="17.7109375" customWidth="1"/>
    <col min="14593" max="14593" width="17.140625" customWidth="1"/>
    <col min="14594" max="14594" width="17.7109375" customWidth="1"/>
    <col min="14843" max="14843" width="36.42578125" customWidth="1"/>
    <col min="14844" max="14844" width="10.140625" customWidth="1"/>
    <col min="14845" max="14845" width="18.85546875" customWidth="1"/>
    <col min="14846" max="14846" width="17.28515625" customWidth="1"/>
    <col min="14847" max="14847" width="17.5703125" customWidth="1"/>
    <col min="14848" max="14848" width="17.7109375" customWidth="1"/>
    <col min="14849" max="14849" width="17.140625" customWidth="1"/>
    <col min="14850" max="14850" width="17.7109375" customWidth="1"/>
    <col min="15099" max="15099" width="36.42578125" customWidth="1"/>
    <col min="15100" max="15100" width="10.140625" customWidth="1"/>
    <col min="15101" max="15101" width="18.85546875" customWidth="1"/>
    <col min="15102" max="15102" width="17.28515625" customWidth="1"/>
    <col min="15103" max="15103" width="17.5703125" customWidth="1"/>
    <col min="15104" max="15104" width="17.7109375" customWidth="1"/>
    <col min="15105" max="15105" width="17.140625" customWidth="1"/>
    <col min="15106" max="15106" width="17.7109375" customWidth="1"/>
    <col min="15355" max="15355" width="36.42578125" customWidth="1"/>
    <col min="15356" max="15356" width="10.140625" customWidth="1"/>
    <col min="15357" max="15357" width="18.85546875" customWidth="1"/>
    <col min="15358" max="15358" width="17.28515625" customWidth="1"/>
    <col min="15359" max="15359" width="17.5703125" customWidth="1"/>
    <col min="15360" max="15360" width="17.7109375" customWidth="1"/>
    <col min="15361" max="15361" width="17.140625" customWidth="1"/>
    <col min="15362" max="15362" width="17.7109375" customWidth="1"/>
    <col min="15611" max="15611" width="36.42578125" customWidth="1"/>
    <col min="15612" max="15612" width="10.140625" customWidth="1"/>
    <col min="15613" max="15613" width="18.85546875" customWidth="1"/>
    <col min="15614" max="15614" width="17.28515625" customWidth="1"/>
    <col min="15615" max="15615" width="17.5703125" customWidth="1"/>
    <col min="15616" max="15616" width="17.7109375" customWidth="1"/>
    <col min="15617" max="15617" width="17.140625" customWidth="1"/>
    <col min="15618" max="15618" width="17.7109375" customWidth="1"/>
    <col min="15867" max="15867" width="36.42578125" customWidth="1"/>
    <col min="15868" max="15868" width="10.140625" customWidth="1"/>
    <col min="15869" max="15869" width="18.85546875" customWidth="1"/>
    <col min="15870" max="15870" width="17.28515625" customWidth="1"/>
    <col min="15871" max="15871" width="17.5703125" customWidth="1"/>
    <col min="15872" max="15872" width="17.7109375" customWidth="1"/>
    <col min="15873" max="15873" width="17.140625" customWidth="1"/>
    <col min="15874" max="15874" width="17.7109375" customWidth="1"/>
    <col min="16123" max="16123" width="36.42578125" customWidth="1"/>
    <col min="16124" max="16124" width="10.140625" customWidth="1"/>
    <col min="16125" max="16125" width="18.85546875" customWidth="1"/>
    <col min="16126" max="16126" width="17.28515625" customWidth="1"/>
    <col min="16127" max="16127" width="17.5703125" customWidth="1"/>
    <col min="16128" max="16128" width="17.7109375" customWidth="1"/>
    <col min="16129" max="16129" width="17.140625" customWidth="1"/>
    <col min="16130" max="16130" width="17.7109375" customWidth="1"/>
  </cols>
  <sheetData>
    <row r="1" spans="1:8" x14ac:dyDescent="0.25">
      <c r="A1" s="1" t="s">
        <v>795</v>
      </c>
      <c r="B1" t="s">
        <v>910</v>
      </c>
    </row>
    <row r="2" spans="1:8" ht="24" customHeight="1" x14ac:dyDescent="0.25">
      <c r="B2" s="93" t="s">
        <v>896</v>
      </c>
      <c r="C2" s="96"/>
      <c r="D2" s="96"/>
      <c r="E2" s="97"/>
      <c r="F2" s="97"/>
    </row>
    <row r="3" spans="1:8" ht="23.25" customHeight="1" x14ac:dyDescent="0.25">
      <c r="B3" s="93" t="s">
        <v>796</v>
      </c>
      <c r="C3" s="96"/>
      <c r="D3" s="96"/>
      <c r="E3" s="97"/>
      <c r="F3" s="97"/>
    </row>
    <row r="4" spans="1:8" ht="18" x14ac:dyDescent="0.25">
      <c r="B4" s="47"/>
    </row>
    <row r="6" spans="1:8" ht="51.75" customHeight="1" x14ac:dyDescent="0.25">
      <c r="B6" s="48" t="s">
        <v>797</v>
      </c>
      <c r="C6" s="25" t="s">
        <v>659</v>
      </c>
      <c r="D6" s="2" t="s">
        <v>4</v>
      </c>
      <c r="E6" s="2" t="s">
        <v>5</v>
      </c>
      <c r="F6" s="2" t="s">
        <v>900</v>
      </c>
      <c r="G6" s="2" t="s">
        <v>5</v>
      </c>
      <c r="H6" s="2" t="s">
        <v>906</v>
      </c>
    </row>
    <row r="7" spans="1:8" x14ac:dyDescent="0.25">
      <c r="B7" s="28"/>
      <c r="C7" s="28"/>
      <c r="D7" s="28"/>
      <c r="E7" s="28"/>
      <c r="F7" s="28"/>
      <c r="G7" s="28"/>
      <c r="H7" s="28"/>
    </row>
    <row r="8" spans="1:8" x14ac:dyDescent="0.25">
      <c r="B8" s="28"/>
      <c r="C8" s="28"/>
      <c r="D8" s="28"/>
      <c r="E8" s="28"/>
      <c r="F8" s="28"/>
      <c r="G8" s="28"/>
      <c r="H8" s="28"/>
    </row>
    <row r="9" spans="1:8" x14ac:dyDescent="0.25">
      <c r="B9" s="28"/>
      <c r="C9" s="28"/>
      <c r="D9" s="28"/>
      <c r="E9" s="28"/>
      <c r="F9" s="28"/>
      <c r="G9" s="28"/>
      <c r="H9" s="28"/>
    </row>
    <row r="10" spans="1:8" x14ac:dyDescent="0.25">
      <c r="B10" s="28"/>
      <c r="C10" s="28"/>
      <c r="D10" s="28"/>
      <c r="E10" s="28"/>
      <c r="F10" s="28"/>
      <c r="G10" s="28"/>
      <c r="H10" s="28"/>
    </row>
    <row r="11" spans="1:8" s="72" customFormat="1" x14ac:dyDescent="0.25">
      <c r="B11" s="35" t="s">
        <v>798</v>
      </c>
      <c r="C11" s="31" t="s">
        <v>799</v>
      </c>
      <c r="D11" s="32">
        <v>0</v>
      </c>
      <c r="E11" s="32">
        <f>F11-D11</f>
        <v>22339565</v>
      </c>
      <c r="F11" s="32">
        <v>22339565</v>
      </c>
      <c r="G11" s="32">
        <f>H11-F11</f>
        <v>6084134</v>
      </c>
      <c r="H11" s="32">
        <v>28423699</v>
      </c>
    </row>
    <row r="12" spans="1:8" x14ac:dyDescent="0.25">
      <c r="B12" s="35"/>
      <c r="C12" s="31"/>
      <c r="D12" s="28"/>
      <c r="E12" s="28"/>
      <c r="F12" s="28"/>
      <c r="G12" s="28"/>
      <c r="H12" s="28"/>
    </row>
    <row r="13" spans="1:8" x14ac:dyDescent="0.25">
      <c r="B13" s="35"/>
      <c r="C13" s="31"/>
      <c r="D13" s="28"/>
      <c r="E13" s="28"/>
      <c r="F13" s="28"/>
      <c r="G13" s="28"/>
      <c r="H13" s="28"/>
    </row>
    <row r="14" spans="1:8" x14ac:dyDescent="0.25">
      <c r="B14" s="35"/>
      <c r="C14" s="31"/>
      <c r="D14" s="28"/>
      <c r="E14" s="28"/>
      <c r="F14" s="28"/>
      <c r="G14" s="28"/>
      <c r="H14" s="28"/>
    </row>
    <row r="15" spans="1:8" x14ac:dyDescent="0.25">
      <c r="B15" s="35"/>
      <c r="C15" s="31"/>
      <c r="D15" s="28"/>
      <c r="E15" s="28"/>
      <c r="F15" s="28"/>
      <c r="G15" s="28"/>
      <c r="H15" s="28"/>
    </row>
    <row r="16" spans="1:8" x14ac:dyDescent="0.25">
      <c r="B16" s="35" t="s">
        <v>800</v>
      </c>
      <c r="C16" s="31" t="s">
        <v>799</v>
      </c>
      <c r="D16" s="28"/>
      <c r="E16" s="28"/>
      <c r="F16" s="28"/>
      <c r="G16" s="28"/>
      <c r="H16" s="28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43"/>
  <sheetViews>
    <sheetView topLeftCell="B1" zoomScaleNormal="100" workbookViewId="0">
      <selection activeCell="R14" sqref="R14"/>
    </sheetView>
  </sheetViews>
  <sheetFormatPr defaultRowHeight="15" x14ac:dyDescent="0.25"/>
  <cols>
    <col min="1" max="1" width="3.140625" customWidth="1"/>
    <col min="2" max="2" width="57.28515625" customWidth="1"/>
    <col min="3" max="3" width="9.42578125" customWidth="1"/>
    <col min="4" max="4" width="15" style="38" customWidth="1"/>
    <col min="5" max="5" width="15.28515625" style="38" customWidth="1"/>
    <col min="6" max="6" width="16.28515625" style="38" customWidth="1"/>
    <col min="7" max="7" width="13" customWidth="1"/>
    <col min="8" max="8" width="15.42578125" customWidth="1"/>
    <col min="255" max="255" width="64.7109375" customWidth="1"/>
    <col min="256" max="256" width="9.42578125" customWidth="1"/>
    <col min="257" max="257" width="22.42578125" customWidth="1"/>
    <col min="258" max="258" width="18.85546875" customWidth="1"/>
    <col min="259" max="259" width="18.7109375" customWidth="1"/>
    <col min="260" max="260" width="18.28515625" customWidth="1"/>
    <col min="261" max="261" width="18" customWidth="1"/>
    <col min="262" max="262" width="18.7109375" customWidth="1"/>
    <col min="511" max="511" width="64.7109375" customWidth="1"/>
    <col min="512" max="512" width="9.42578125" customWidth="1"/>
    <col min="513" max="513" width="22.42578125" customWidth="1"/>
    <col min="514" max="514" width="18.85546875" customWidth="1"/>
    <col min="515" max="515" width="18.7109375" customWidth="1"/>
    <col min="516" max="516" width="18.28515625" customWidth="1"/>
    <col min="517" max="517" width="18" customWidth="1"/>
    <col min="518" max="518" width="18.7109375" customWidth="1"/>
    <col min="767" max="767" width="64.7109375" customWidth="1"/>
    <col min="768" max="768" width="9.42578125" customWidth="1"/>
    <col min="769" max="769" width="22.42578125" customWidth="1"/>
    <col min="770" max="770" width="18.85546875" customWidth="1"/>
    <col min="771" max="771" width="18.7109375" customWidth="1"/>
    <col min="772" max="772" width="18.28515625" customWidth="1"/>
    <col min="773" max="773" width="18" customWidth="1"/>
    <col min="774" max="774" width="18.7109375" customWidth="1"/>
    <col min="1023" max="1023" width="64.7109375" customWidth="1"/>
    <col min="1024" max="1024" width="9.42578125" customWidth="1"/>
    <col min="1025" max="1025" width="22.42578125" customWidth="1"/>
    <col min="1026" max="1026" width="18.85546875" customWidth="1"/>
    <col min="1027" max="1027" width="18.7109375" customWidth="1"/>
    <col min="1028" max="1028" width="18.28515625" customWidth="1"/>
    <col min="1029" max="1029" width="18" customWidth="1"/>
    <col min="1030" max="1030" width="18.7109375" customWidth="1"/>
    <col min="1279" max="1279" width="64.7109375" customWidth="1"/>
    <col min="1280" max="1280" width="9.42578125" customWidth="1"/>
    <col min="1281" max="1281" width="22.42578125" customWidth="1"/>
    <col min="1282" max="1282" width="18.85546875" customWidth="1"/>
    <col min="1283" max="1283" width="18.7109375" customWidth="1"/>
    <col min="1284" max="1284" width="18.28515625" customWidth="1"/>
    <col min="1285" max="1285" width="18" customWidth="1"/>
    <col min="1286" max="1286" width="18.7109375" customWidth="1"/>
    <col min="1535" max="1535" width="64.7109375" customWidth="1"/>
    <col min="1536" max="1536" width="9.42578125" customWidth="1"/>
    <col min="1537" max="1537" width="22.42578125" customWidth="1"/>
    <col min="1538" max="1538" width="18.85546875" customWidth="1"/>
    <col min="1539" max="1539" width="18.7109375" customWidth="1"/>
    <col min="1540" max="1540" width="18.28515625" customWidth="1"/>
    <col min="1541" max="1541" width="18" customWidth="1"/>
    <col min="1542" max="1542" width="18.7109375" customWidth="1"/>
    <col min="1791" max="1791" width="64.7109375" customWidth="1"/>
    <col min="1792" max="1792" width="9.42578125" customWidth="1"/>
    <col min="1793" max="1793" width="22.42578125" customWidth="1"/>
    <col min="1794" max="1794" width="18.85546875" customWidth="1"/>
    <col min="1795" max="1795" width="18.7109375" customWidth="1"/>
    <col min="1796" max="1796" width="18.28515625" customWidth="1"/>
    <col min="1797" max="1797" width="18" customWidth="1"/>
    <col min="1798" max="1798" width="18.7109375" customWidth="1"/>
    <col min="2047" max="2047" width="64.7109375" customWidth="1"/>
    <col min="2048" max="2048" width="9.42578125" customWidth="1"/>
    <col min="2049" max="2049" width="22.42578125" customWidth="1"/>
    <col min="2050" max="2050" width="18.85546875" customWidth="1"/>
    <col min="2051" max="2051" width="18.7109375" customWidth="1"/>
    <col min="2052" max="2052" width="18.28515625" customWidth="1"/>
    <col min="2053" max="2053" width="18" customWidth="1"/>
    <col min="2054" max="2054" width="18.7109375" customWidth="1"/>
    <col min="2303" max="2303" width="64.7109375" customWidth="1"/>
    <col min="2304" max="2304" width="9.42578125" customWidth="1"/>
    <col min="2305" max="2305" width="22.42578125" customWidth="1"/>
    <col min="2306" max="2306" width="18.85546875" customWidth="1"/>
    <col min="2307" max="2307" width="18.7109375" customWidth="1"/>
    <col min="2308" max="2308" width="18.28515625" customWidth="1"/>
    <col min="2309" max="2309" width="18" customWidth="1"/>
    <col min="2310" max="2310" width="18.7109375" customWidth="1"/>
    <col min="2559" max="2559" width="64.7109375" customWidth="1"/>
    <col min="2560" max="2560" width="9.42578125" customWidth="1"/>
    <col min="2561" max="2561" width="22.42578125" customWidth="1"/>
    <col min="2562" max="2562" width="18.85546875" customWidth="1"/>
    <col min="2563" max="2563" width="18.7109375" customWidth="1"/>
    <col min="2564" max="2564" width="18.28515625" customWidth="1"/>
    <col min="2565" max="2565" width="18" customWidth="1"/>
    <col min="2566" max="2566" width="18.7109375" customWidth="1"/>
    <col min="2815" max="2815" width="64.7109375" customWidth="1"/>
    <col min="2816" max="2816" width="9.42578125" customWidth="1"/>
    <col min="2817" max="2817" width="22.42578125" customWidth="1"/>
    <col min="2818" max="2818" width="18.85546875" customWidth="1"/>
    <col min="2819" max="2819" width="18.7109375" customWidth="1"/>
    <col min="2820" max="2820" width="18.28515625" customWidth="1"/>
    <col min="2821" max="2821" width="18" customWidth="1"/>
    <col min="2822" max="2822" width="18.7109375" customWidth="1"/>
    <col min="3071" max="3071" width="64.7109375" customWidth="1"/>
    <col min="3072" max="3072" width="9.42578125" customWidth="1"/>
    <col min="3073" max="3073" width="22.42578125" customWidth="1"/>
    <col min="3074" max="3074" width="18.85546875" customWidth="1"/>
    <col min="3075" max="3075" width="18.7109375" customWidth="1"/>
    <col min="3076" max="3076" width="18.28515625" customWidth="1"/>
    <col min="3077" max="3077" width="18" customWidth="1"/>
    <col min="3078" max="3078" width="18.7109375" customWidth="1"/>
    <col min="3327" max="3327" width="64.7109375" customWidth="1"/>
    <col min="3328" max="3328" width="9.42578125" customWidth="1"/>
    <col min="3329" max="3329" width="22.42578125" customWidth="1"/>
    <col min="3330" max="3330" width="18.85546875" customWidth="1"/>
    <col min="3331" max="3331" width="18.7109375" customWidth="1"/>
    <col min="3332" max="3332" width="18.28515625" customWidth="1"/>
    <col min="3333" max="3333" width="18" customWidth="1"/>
    <col min="3334" max="3334" width="18.7109375" customWidth="1"/>
    <col min="3583" max="3583" width="64.7109375" customWidth="1"/>
    <col min="3584" max="3584" width="9.42578125" customWidth="1"/>
    <col min="3585" max="3585" width="22.42578125" customWidth="1"/>
    <col min="3586" max="3586" width="18.85546875" customWidth="1"/>
    <col min="3587" max="3587" width="18.7109375" customWidth="1"/>
    <col min="3588" max="3588" width="18.28515625" customWidth="1"/>
    <col min="3589" max="3589" width="18" customWidth="1"/>
    <col min="3590" max="3590" width="18.7109375" customWidth="1"/>
    <col min="3839" max="3839" width="64.7109375" customWidth="1"/>
    <col min="3840" max="3840" width="9.42578125" customWidth="1"/>
    <col min="3841" max="3841" width="22.42578125" customWidth="1"/>
    <col min="3842" max="3842" width="18.85546875" customWidth="1"/>
    <col min="3843" max="3843" width="18.7109375" customWidth="1"/>
    <col min="3844" max="3844" width="18.28515625" customWidth="1"/>
    <col min="3845" max="3845" width="18" customWidth="1"/>
    <col min="3846" max="3846" width="18.7109375" customWidth="1"/>
    <col min="4095" max="4095" width="64.7109375" customWidth="1"/>
    <col min="4096" max="4096" width="9.42578125" customWidth="1"/>
    <col min="4097" max="4097" width="22.42578125" customWidth="1"/>
    <col min="4098" max="4098" width="18.85546875" customWidth="1"/>
    <col min="4099" max="4099" width="18.7109375" customWidth="1"/>
    <col min="4100" max="4100" width="18.28515625" customWidth="1"/>
    <col min="4101" max="4101" width="18" customWidth="1"/>
    <col min="4102" max="4102" width="18.7109375" customWidth="1"/>
    <col min="4351" max="4351" width="64.7109375" customWidth="1"/>
    <col min="4352" max="4352" width="9.42578125" customWidth="1"/>
    <col min="4353" max="4353" width="22.42578125" customWidth="1"/>
    <col min="4354" max="4354" width="18.85546875" customWidth="1"/>
    <col min="4355" max="4355" width="18.7109375" customWidth="1"/>
    <col min="4356" max="4356" width="18.28515625" customWidth="1"/>
    <col min="4357" max="4357" width="18" customWidth="1"/>
    <col min="4358" max="4358" width="18.7109375" customWidth="1"/>
    <col min="4607" max="4607" width="64.7109375" customWidth="1"/>
    <col min="4608" max="4608" width="9.42578125" customWidth="1"/>
    <col min="4609" max="4609" width="22.42578125" customWidth="1"/>
    <col min="4610" max="4610" width="18.85546875" customWidth="1"/>
    <col min="4611" max="4611" width="18.7109375" customWidth="1"/>
    <col min="4612" max="4612" width="18.28515625" customWidth="1"/>
    <col min="4613" max="4613" width="18" customWidth="1"/>
    <col min="4614" max="4614" width="18.7109375" customWidth="1"/>
    <col min="4863" max="4863" width="64.7109375" customWidth="1"/>
    <col min="4864" max="4864" width="9.42578125" customWidth="1"/>
    <col min="4865" max="4865" width="22.42578125" customWidth="1"/>
    <col min="4866" max="4866" width="18.85546875" customWidth="1"/>
    <col min="4867" max="4867" width="18.7109375" customWidth="1"/>
    <col min="4868" max="4868" width="18.28515625" customWidth="1"/>
    <col min="4869" max="4869" width="18" customWidth="1"/>
    <col min="4870" max="4870" width="18.7109375" customWidth="1"/>
    <col min="5119" max="5119" width="64.7109375" customWidth="1"/>
    <col min="5120" max="5120" width="9.42578125" customWidth="1"/>
    <col min="5121" max="5121" width="22.42578125" customWidth="1"/>
    <col min="5122" max="5122" width="18.85546875" customWidth="1"/>
    <col min="5123" max="5123" width="18.7109375" customWidth="1"/>
    <col min="5124" max="5124" width="18.28515625" customWidth="1"/>
    <col min="5125" max="5125" width="18" customWidth="1"/>
    <col min="5126" max="5126" width="18.7109375" customWidth="1"/>
    <col min="5375" max="5375" width="64.7109375" customWidth="1"/>
    <col min="5376" max="5376" width="9.42578125" customWidth="1"/>
    <col min="5377" max="5377" width="22.42578125" customWidth="1"/>
    <col min="5378" max="5378" width="18.85546875" customWidth="1"/>
    <col min="5379" max="5379" width="18.7109375" customWidth="1"/>
    <col min="5380" max="5380" width="18.28515625" customWidth="1"/>
    <col min="5381" max="5381" width="18" customWidth="1"/>
    <col min="5382" max="5382" width="18.7109375" customWidth="1"/>
    <col min="5631" max="5631" width="64.7109375" customWidth="1"/>
    <col min="5632" max="5632" width="9.42578125" customWidth="1"/>
    <col min="5633" max="5633" width="22.42578125" customWidth="1"/>
    <col min="5634" max="5634" width="18.85546875" customWidth="1"/>
    <col min="5635" max="5635" width="18.7109375" customWidth="1"/>
    <col min="5636" max="5636" width="18.28515625" customWidth="1"/>
    <col min="5637" max="5637" width="18" customWidth="1"/>
    <col min="5638" max="5638" width="18.7109375" customWidth="1"/>
    <col min="5887" max="5887" width="64.7109375" customWidth="1"/>
    <col min="5888" max="5888" width="9.42578125" customWidth="1"/>
    <col min="5889" max="5889" width="22.42578125" customWidth="1"/>
    <col min="5890" max="5890" width="18.85546875" customWidth="1"/>
    <col min="5891" max="5891" width="18.7109375" customWidth="1"/>
    <col min="5892" max="5892" width="18.28515625" customWidth="1"/>
    <col min="5893" max="5893" width="18" customWidth="1"/>
    <col min="5894" max="5894" width="18.7109375" customWidth="1"/>
    <col min="6143" max="6143" width="64.7109375" customWidth="1"/>
    <col min="6144" max="6144" width="9.42578125" customWidth="1"/>
    <col min="6145" max="6145" width="22.42578125" customWidth="1"/>
    <col min="6146" max="6146" width="18.85546875" customWidth="1"/>
    <col min="6147" max="6147" width="18.7109375" customWidth="1"/>
    <col min="6148" max="6148" width="18.28515625" customWidth="1"/>
    <col min="6149" max="6149" width="18" customWidth="1"/>
    <col min="6150" max="6150" width="18.7109375" customWidth="1"/>
    <col min="6399" max="6399" width="64.7109375" customWidth="1"/>
    <col min="6400" max="6400" width="9.42578125" customWidth="1"/>
    <col min="6401" max="6401" width="22.42578125" customWidth="1"/>
    <col min="6402" max="6402" width="18.85546875" customWidth="1"/>
    <col min="6403" max="6403" width="18.7109375" customWidth="1"/>
    <col min="6404" max="6404" width="18.28515625" customWidth="1"/>
    <col min="6405" max="6405" width="18" customWidth="1"/>
    <col min="6406" max="6406" width="18.7109375" customWidth="1"/>
    <col min="6655" max="6655" width="64.7109375" customWidth="1"/>
    <col min="6656" max="6656" width="9.42578125" customWidth="1"/>
    <col min="6657" max="6657" width="22.42578125" customWidth="1"/>
    <col min="6658" max="6658" width="18.85546875" customWidth="1"/>
    <col min="6659" max="6659" width="18.7109375" customWidth="1"/>
    <col min="6660" max="6660" width="18.28515625" customWidth="1"/>
    <col min="6661" max="6661" width="18" customWidth="1"/>
    <col min="6662" max="6662" width="18.7109375" customWidth="1"/>
    <col min="6911" max="6911" width="64.7109375" customWidth="1"/>
    <col min="6912" max="6912" width="9.42578125" customWidth="1"/>
    <col min="6913" max="6913" width="22.42578125" customWidth="1"/>
    <col min="6914" max="6914" width="18.85546875" customWidth="1"/>
    <col min="6915" max="6915" width="18.7109375" customWidth="1"/>
    <col min="6916" max="6916" width="18.28515625" customWidth="1"/>
    <col min="6917" max="6917" width="18" customWidth="1"/>
    <col min="6918" max="6918" width="18.7109375" customWidth="1"/>
    <col min="7167" max="7167" width="64.7109375" customWidth="1"/>
    <col min="7168" max="7168" width="9.42578125" customWidth="1"/>
    <col min="7169" max="7169" width="22.42578125" customWidth="1"/>
    <col min="7170" max="7170" width="18.85546875" customWidth="1"/>
    <col min="7171" max="7171" width="18.7109375" customWidth="1"/>
    <col min="7172" max="7172" width="18.28515625" customWidth="1"/>
    <col min="7173" max="7173" width="18" customWidth="1"/>
    <col min="7174" max="7174" width="18.7109375" customWidth="1"/>
    <col min="7423" max="7423" width="64.7109375" customWidth="1"/>
    <col min="7424" max="7424" width="9.42578125" customWidth="1"/>
    <col min="7425" max="7425" width="22.42578125" customWidth="1"/>
    <col min="7426" max="7426" width="18.85546875" customWidth="1"/>
    <col min="7427" max="7427" width="18.7109375" customWidth="1"/>
    <col min="7428" max="7428" width="18.28515625" customWidth="1"/>
    <col min="7429" max="7429" width="18" customWidth="1"/>
    <col min="7430" max="7430" width="18.7109375" customWidth="1"/>
    <col min="7679" max="7679" width="64.7109375" customWidth="1"/>
    <col min="7680" max="7680" width="9.42578125" customWidth="1"/>
    <col min="7681" max="7681" width="22.42578125" customWidth="1"/>
    <col min="7682" max="7682" width="18.85546875" customWidth="1"/>
    <col min="7683" max="7683" width="18.7109375" customWidth="1"/>
    <col min="7684" max="7684" width="18.28515625" customWidth="1"/>
    <col min="7685" max="7685" width="18" customWidth="1"/>
    <col min="7686" max="7686" width="18.7109375" customWidth="1"/>
    <col min="7935" max="7935" width="64.7109375" customWidth="1"/>
    <col min="7936" max="7936" width="9.42578125" customWidth="1"/>
    <col min="7937" max="7937" width="22.42578125" customWidth="1"/>
    <col min="7938" max="7938" width="18.85546875" customWidth="1"/>
    <col min="7939" max="7939" width="18.7109375" customWidth="1"/>
    <col min="7940" max="7940" width="18.28515625" customWidth="1"/>
    <col min="7941" max="7941" width="18" customWidth="1"/>
    <col min="7942" max="7942" width="18.7109375" customWidth="1"/>
    <col min="8191" max="8191" width="64.7109375" customWidth="1"/>
    <col min="8192" max="8192" width="9.42578125" customWidth="1"/>
    <col min="8193" max="8193" width="22.42578125" customWidth="1"/>
    <col min="8194" max="8194" width="18.85546875" customWidth="1"/>
    <col min="8195" max="8195" width="18.7109375" customWidth="1"/>
    <col min="8196" max="8196" width="18.28515625" customWidth="1"/>
    <col min="8197" max="8197" width="18" customWidth="1"/>
    <col min="8198" max="8198" width="18.7109375" customWidth="1"/>
    <col min="8447" max="8447" width="64.7109375" customWidth="1"/>
    <col min="8448" max="8448" width="9.42578125" customWidth="1"/>
    <col min="8449" max="8449" width="22.42578125" customWidth="1"/>
    <col min="8450" max="8450" width="18.85546875" customWidth="1"/>
    <col min="8451" max="8451" width="18.7109375" customWidth="1"/>
    <col min="8452" max="8452" width="18.28515625" customWidth="1"/>
    <col min="8453" max="8453" width="18" customWidth="1"/>
    <col min="8454" max="8454" width="18.7109375" customWidth="1"/>
    <col min="8703" max="8703" width="64.7109375" customWidth="1"/>
    <col min="8704" max="8704" width="9.42578125" customWidth="1"/>
    <col min="8705" max="8705" width="22.42578125" customWidth="1"/>
    <col min="8706" max="8706" width="18.85546875" customWidth="1"/>
    <col min="8707" max="8707" width="18.7109375" customWidth="1"/>
    <col min="8708" max="8708" width="18.28515625" customWidth="1"/>
    <col min="8709" max="8709" width="18" customWidth="1"/>
    <col min="8710" max="8710" width="18.7109375" customWidth="1"/>
    <col min="8959" max="8959" width="64.7109375" customWidth="1"/>
    <col min="8960" max="8960" width="9.42578125" customWidth="1"/>
    <col min="8961" max="8961" width="22.42578125" customWidth="1"/>
    <col min="8962" max="8962" width="18.85546875" customWidth="1"/>
    <col min="8963" max="8963" width="18.7109375" customWidth="1"/>
    <col min="8964" max="8964" width="18.28515625" customWidth="1"/>
    <col min="8965" max="8965" width="18" customWidth="1"/>
    <col min="8966" max="8966" width="18.7109375" customWidth="1"/>
    <col min="9215" max="9215" width="64.7109375" customWidth="1"/>
    <col min="9216" max="9216" width="9.42578125" customWidth="1"/>
    <col min="9217" max="9217" width="22.42578125" customWidth="1"/>
    <col min="9218" max="9218" width="18.85546875" customWidth="1"/>
    <col min="9219" max="9219" width="18.7109375" customWidth="1"/>
    <col min="9220" max="9220" width="18.28515625" customWidth="1"/>
    <col min="9221" max="9221" width="18" customWidth="1"/>
    <col min="9222" max="9222" width="18.7109375" customWidth="1"/>
    <col min="9471" max="9471" width="64.7109375" customWidth="1"/>
    <col min="9472" max="9472" width="9.42578125" customWidth="1"/>
    <col min="9473" max="9473" width="22.42578125" customWidth="1"/>
    <col min="9474" max="9474" width="18.85546875" customWidth="1"/>
    <col min="9475" max="9475" width="18.7109375" customWidth="1"/>
    <col min="9476" max="9476" width="18.28515625" customWidth="1"/>
    <col min="9477" max="9477" width="18" customWidth="1"/>
    <col min="9478" max="9478" width="18.7109375" customWidth="1"/>
    <col min="9727" max="9727" width="64.7109375" customWidth="1"/>
    <col min="9728" max="9728" width="9.42578125" customWidth="1"/>
    <col min="9729" max="9729" width="22.42578125" customWidth="1"/>
    <col min="9730" max="9730" width="18.85546875" customWidth="1"/>
    <col min="9731" max="9731" width="18.7109375" customWidth="1"/>
    <col min="9732" max="9732" width="18.28515625" customWidth="1"/>
    <col min="9733" max="9733" width="18" customWidth="1"/>
    <col min="9734" max="9734" width="18.7109375" customWidth="1"/>
    <col min="9983" max="9983" width="64.7109375" customWidth="1"/>
    <col min="9984" max="9984" width="9.42578125" customWidth="1"/>
    <col min="9985" max="9985" width="22.42578125" customWidth="1"/>
    <col min="9986" max="9986" width="18.85546875" customWidth="1"/>
    <col min="9987" max="9987" width="18.7109375" customWidth="1"/>
    <col min="9988" max="9988" width="18.28515625" customWidth="1"/>
    <col min="9989" max="9989" width="18" customWidth="1"/>
    <col min="9990" max="9990" width="18.7109375" customWidth="1"/>
    <col min="10239" max="10239" width="64.7109375" customWidth="1"/>
    <col min="10240" max="10240" width="9.42578125" customWidth="1"/>
    <col min="10241" max="10241" width="22.42578125" customWidth="1"/>
    <col min="10242" max="10242" width="18.85546875" customWidth="1"/>
    <col min="10243" max="10243" width="18.7109375" customWidth="1"/>
    <col min="10244" max="10244" width="18.28515625" customWidth="1"/>
    <col min="10245" max="10245" width="18" customWidth="1"/>
    <col min="10246" max="10246" width="18.7109375" customWidth="1"/>
    <col min="10495" max="10495" width="64.7109375" customWidth="1"/>
    <col min="10496" max="10496" width="9.42578125" customWidth="1"/>
    <col min="10497" max="10497" width="22.42578125" customWidth="1"/>
    <col min="10498" max="10498" width="18.85546875" customWidth="1"/>
    <col min="10499" max="10499" width="18.7109375" customWidth="1"/>
    <col min="10500" max="10500" width="18.28515625" customWidth="1"/>
    <col min="10501" max="10501" width="18" customWidth="1"/>
    <col min="10502" max="10502" width="18.7109375" customWidth="1"/>
    <col min="10751" max="10751" width="64.7109375" customWidth="1"/>
    <col min="10752" max="10752" width="9.42578125" customWidth="1"/>
    <col min="10753" max="10753" width="22.42578125" customWidth="1"/>
    <col min="10754" max="10754" width="18.85546875" customWidth="1"/>
    <col min="10755" max="10755" width="18.7109375" customWidth="1"/>
    <col min="10756" max="10756" width="18.28515625" customWidth="1"/>
    <col min="10757" max="10757" width="18" customWidth="1"/>
    <col min="10758" max="10758" width="18.7109375" customWidth="1"/>
    <col min="11007" max="11007" width="64.7109375" customWidth="1"/>
    <col min="11008" max="11008" width="9.42578125" customWidth="1"/>
    <col min="11009" max="11009" width="22.42578125" customWidth="1"/>
    <col min="11010" max="11010" width="18.85546875" customWidth="1"/>
    <col min="11011" max="11011" width="18.7109375" customWidth="1"/>
    <col min="11012" max="11012" width="18.28515625" customWidth="1"/>
    <col min="11013" max="11013" width="18" customWidth="1"/>
    <col min="11014" max="11014" width="18.7109375" customWidth="1"/>
    <col min="11263" max="11263" width="64.7109375" customWidth="1"/>
    <col min="11264" max="11264" width="9.42578125" customWidth="1"/>
    <col min="11265" max="11265" width="22.42578125" customWidth="1"/>
    <col min="11266" max="11266" width="18.85546875" customWidth="1"/>
    <col min="11267" max="11267" width="18.7109375" customWidth="1"/>
    <col min="11268" max="11268" width="18.28515625" customWidth="1"/>
    <col min="11269" max="11269" width="18" customWidth="1"/>
    <col min="11270" max="11270" width="18.7109375" customWidth="1"/>
    <col min="11519" max="11519" width="64.7109375" customWidth="1"/>
    <col min="11520" max="11520" width="9.42578125" customWidth="1"/>
    <col min="11521" max="11521" width="22.42578125" customWidth="1"/>
    <col min="11522" max="11522" width="18.85546875" customWidth="1"/>
    <col min="11523" max="11523" width="18.7109375" customWidth="1"/>
    <col min="11524" max="11524" width="18.28515625" customWidth="1"/>
    <col min="11525" max="11525" width="18" customWidth="1"/>
    <col min="11526" max="11526" width="18.7109375" customWidth="1"/>
    <col min="11775" max="11775" width="64.7109375" customWidth="1"/>
    <col min="11776" max="11776" width="9.42578125" customWidth="1"/>
    <col min="11777" max="11777" width="22.42578125" customWidth="1"/>
    <col min="11778" max="11778" width="18.85546875" customWidth="1"/>
    <col min="11779" max="11779" width="18.7109375" customWidth="1"/>
    <col min="11780" max="11780" width="18.28515625" customWidth="1"/>
    <col min="11781" max="11781" width="18" customWidth="1"/>
    <col min="11782" max="11782" width="18.7109375" customWidth="1"/>
    <col min="12031" max="12031" width="64.7109375" customWidth="1"/>
    <col min="12032" max="12032" width="9.42578125" customWidth="1"/>
    <col min="12033" max="12033" width="22.42578125" customWidth="1"/>
    <col min="12034" max="12034" width="18.85546875" customWidth="1"/>
    <col min="12035" max="12035" width="18.7109375" customWidth="1"/>
    <col min="12036" max="12036" width="18.28515625" customWidth="1"/>
    <col min="12037" max="12037" width="18" customWidth="1"/>
    <col min="12038" max="12038" width="18.7109375" customWidth="1"/>
    <col min="12287" max="12287" width="64.7109375" customWidth="1"/>
    <col min="12288" max="12288" width="9.42578125" customWidth="1"/>
    <col min="12289" max="12289" width="22.42578125" customWidth="1"/>
    <col min="12290" max="12290" width="18.85546875" customWidth="1"/>
    <col min="12291" max="12291" width="18.7109375" customWidth="1"/>
    <col min="12292" max="12292" width="18.28515625" customWidth="1"/>
    <col min="12293" max="12293" width="18" customWidth="1"/>
    <col min="12294" max="12294" width="18.7109375" customWidth="1"/>
    <col min="12543" max="12543" width="64.7109375" customWidth="1"/>
    <col min="12544" max="12544" width="9.42578125" customWidth="1"/>
    <col min="12545" max="12545" width="22.42578125" customWidth="1"/>
    <col min="12546" max="12546" width="18.85546875" customWidth="1"/>
    <col min="12547" max="12547" width="18.7109375" customWidth="1"/>
    <col min="12548" max="12548" width="18.28515625" customWidth="1"/>
    <col min="12549" max="12549" width="18" customWidth="1"/>
    <col min="12550" max="12550" width="18.7109375" customWidth="1"/>
    <col min="12799" max="12799" width="64.7109375" customWidth="1"/>
    <col min="12800" max="12800" width="9.42578125" customWidth="1"/>
    <col min="12801" max="12801" width="22.42578125" customWidth="1"/>
    <col min="12802" max="12802" width="18.85546875" customWidth="1"/>
    <col min="12803" max="12803" width="18.7109375" customWidth="1"/>
    <col min="12804" max="12804" width="18.28515625" customWidth="1"/>
    <col min="12805" max="12805" width="18" customWidth="1"/>
    <col min="12806" max="12806" width="18.7109375" customWidth="1"/>
    <col min="13055" max="13055" width="64.7109375" customWidth="1"/>
    <col min="13056" max="13056" width="9.42578125" customWidth="1"/>
    <col min="13057" max="13057" width="22.42578125" customWidth="1"/>
    <col min="13058" max="13058" width="18.85546875" customWidth="1"/>
    <col min="13059" max="13059" width="18.7109375" customWidth="1"/>
    <col min="13060" max="13060" width="18.28515625" customWidth="1"/>
    <col min="13061" max="13061" width="18" customWidth="1"/>
    <col min="13062" max="13062" width="18.7109375" customWidth="1"/>
    <col min="13311" max="13311" width="64.7109375" customWidth="1"/>
    <col min="13312" max="13312" width="9.42578125" customWidth="1"/>
    <col min="13313" max="13313" width="22.42578125" customWidth="1"/>
    <col min="13314" max="13314" width="18.85546875" customWidth="1"/>
    <col min="13315" max="13315" width="18.7109375" customWidth="1"/>
    <col min="13316" max="13316" width="18.28515625" customWidth="1"/>
    <col min="13317" max="13317" width="18" customWidth="1"/>
    <col min="13318" max="13318" width="18.7109375" customWidth="1"/>
    <col min="13567" max="13567" width="64.7109375" customWidth="1"/>
    <col min="13568" max="13568" width="9.42578125" customWidth="1"/>
    <col min="13569" max="13569" width="22.42578125" customWidth="1"/>
    <col min="13570" max="13570" width="18.85546875" customWidth="1"/>
    <col min="13571" max="13571" width="18.7109375" customWidth="1"/>
    <col min="13572" max="13572" width="18.28515625" customWidth="1"/>
    <col min="13573" max="13573" width="18" customWidth="1"/>
    <col min="13574" max="13574" width="18.7109375" customWidth="1"/>
    <col min="13823" max="13823" width="64.7109375" customWidth="1"/>
    <col min="13824" max="13824" width="9.42578125" customWidth="1"/>
    <col min="13825" max="13825" width="22.42578125" customWidth="1"/>
    <col min="13826" max="13826" width="18.85546875" customWidth="1"/>
    <col min="13827" max="13827" width="18.7109375" customWidth="1"/>
    <col min="13828" max="13828" width="18.28515625" customWidth="1"/>
    <col min="13829" max="13829" width="18" customWidth="1"/>
    <col min="13830" max="13830" width="18.7109375" customWidth="1"/>
    <col min="14079" max="14079" width="64.7109375" customWidth="1"/>
    <col min="14080" max="14080" width="9.42578125" customWidth="1"/>
    <col min="14081" max="14081" width="22.42578125" customWidth="1"/>
    <col min="14082" max="14082" width="18.85546875" customWidth="1"/>
    <col min="14083" max="14083" width="18.7109375" customWidth="1"/>
    <col min="14084" max="14084" width="18.28515625" customWidth="1"/>
    <col min="14085" max="14085" width="18" customWidth="1"/>
    <col min="14086" max="14086" width="18.7109375" customWidth="1"/>
    <col min="14335" max="14335" width="64.7109375" customWidth="1"/>
    <col min="14336" max="14336" width="9.42578125" customWidth="1"/>
    <col min="14337" max="14337" width="22.42578125" customWidth="1"/>
    <col min="14338" max="14338" width="18.85546875" customWidth="1"/>
    <col min="14339" max="14339" width="18.7109375" customWidth="1"/>
    <col min="14340" max="14340" width="18.28515625" customWidth="1"/>
    <col min="14341" max="14341" width="18" customWidth="1"/>
    <col min="14342" max="14342" width="18.7109375" customWidth="1"/>
    <col min="14591" max="14591" width="64.7109375" customWidth="1"/>
    <col min="14592" max="14592" width="9.42578125" customWidth="1"/>
    <col min="14593" max="14593" width="22.42578125" customWidth="1"/>
    <col min="14594" max="14594" width="18.85546875" customWidth="1"/>
    <col min="14595" max="14595" width="18.7109375" customWidth="1"/>
    <col min="14596" max="14596" width="18.28515625" customWidth="1"/>
    <col min="14597" max="14597" width="18" customWidth="1"/>
    <col min="14598" max="14598" width="18.7109375" customWidth="1"/>
    <col min="14847" max="14847" width="64.7109375" customWidth="1"/>
    <col min="14848" max="14848" width="9.42578125" customWidth="1"/>
    <col min="14849" max="14849" width="22.42578125" customWidth="1"/>
    <col min="14850" max="14850" width="18.85546875" customWidth="1"/>
    <col min="14851" max="14851" width="18.7109375" customWidth="1"/>
    <col min="14852" max="14852" width="18.28515625" customWidth="1"/>
    <col min="14853" max="14853" width="18" customWidth="1"/>
    <col min="14854" max="14854" width="18.7109375" customWidth="1"/>
    <col min="15103" max="15103" width="64.7109375" customWidth="1"/>
    <col min="15104" max="15104" width="9.42578125" customWidth="1"/>
    <col min="15105" max="15105" width="22.42578125" customWidth="1"/>
    <col min="15106" max="15106" width="18.85546875" customWidth="1"/>
    <col min="15107" max="15107" width="18.7109375" customWidth="1"/>
    <col min="15108" max="15108" width="18.28515625" customWidth="1"/>
    <col min="15109" max="15109" width="18" customWidth="1"/>
    <col min="15110" max="15110" width="18.7109375" customWidth="1"/>
    <col min="15359" max="15359" width="64.7109375" customWidth="1"/>
    <col min="15360" max="15360" width="9.42578125" customWidth="1"/>
    <col min="15361" max="15361" width="22.42578125" customWidth="1"/>
    <col min="15362" max="15362" width="18.85546875" customWidth="1"/>
    <col min="15363" max="15363" width="18.7109375" customWidth="1"/>
    <col min="15364" max="15364" width="18.28515625" customWidth="1"/>
    <col min="15365" max="15365" width="18" customWidth="1"/>
    <col min="15366" max="15366" width="18.7109375" customWidth="1"/>
    <col min="15615" max="15615" width="64.7109375" customWidth="1"/>
    <col min="15616" max="15616" width="9.42578125" customWidth="1"/>
    <col min="15617" max="15617" width="22.42578125" customWidth="1"/>
    <col min="15618" max="15618" width="18.85546875" customWidth="1"/>
    <col min="15619" max="15619" width="18.7109375" customWidth="1"/>
    <col min="15620" max="15620" width="18.28515625" customWidth="1"/>
    <col min="15621" max="15621" width="18" customWidth="1"/>
    <col min="15622" max="15622" width="18.7109375" customWidth="1"/>
    <col min="15871" max="15871" width="64.7109375" customWidth="1"/>
    <col min="15872" max="15872" width="9.42578125" customWidth="1"/>
    <col min="15873" max="15873" width="22.42578125" customWidth="1"/>
    <col min="15874" max="15874" width="18.85546875" customWidth="1"/>
    <col min="15875" max="15875" width="18.7109375" customWidth="1"/>
    <col min="15876" max="15876" width="18.28515625" customWidth="1"/>
    <col min="15877" max="15877" width="18" customWidth="1"/>
    <col min="15878" max="15878" width="18.7109375" customWidth="1"/>
    <col min="16127" max="16127" width="64.7109375" customWidth="1"/>
    <col min="16128" max="16128" width="9.42578125" customWidth="1"/>
    <col min="16129" max="16129" width="22.42578125" customWidth="1"/>
    <col min="16130" max="16130" width="18.85546875" customWidth="1"/>
    <col min="16131" max="16131" width="18.7109375" customWidth="1"/>
    <col min="16132" max="16132" width="18.28515625" customWidth="1"/>
    <col min="16133" max="16133" width="18" customWidth="1"/>
    <col min="16134" max="16134" width="18.7109375" customWidth="1"/>
  </cols>
  <sheetData>
    <row r="1" spans="1:8" x14ac:dyDescent="0.25">
      <c r="A1" s="1" t="s">
        <v>801</v>
      </c>
      <c r="B1" t="s">
        <v>912</v>
      </c>
    </row>
    <row r="2" spans="1:8" ht="21.75" customHeight="1" x14ac:dyDescent="0.25">
      <c r="B2" s="93" t="s">
        <v>896</v>
      </c>
      <c r="C2" s="96"/>
      <c r="D2" s="96"/>
      <c r="E2" s="96"/>
      <c r="F2" s="96"/>
    </row>
    <row r="3" spans="1:8" ht="26.25" customHeight="1" x14ac:dyDescent="0.25">
      <c r="B3" s="98" t="s">
        <v>802</v>
      </c>
      <c r="C3" s="95"/>
      <c r="D3" s="95"/>
      <c r="E3" s="95"/>
      <c r="F3" s="95"/>
    </row>
    <row r="5" spans="1:8" ht="52.9" customHeight="1" x14ac:dyDescent="0.25">
      <c r="B5" s="48" t="s">
        <v>797</v>
      </c>
      <c r="C5" s="25" t="s">
        <v>659</v>
      </c>
      <c r="D5" s="68" t="s">
        <v>895</v>
      </c>
      <c r="E5" s="69" t="s">
        <v>5</v>
      </c>
      <c r="F5" s="68" t="s">
        <v>900</v>
      </c>
      <c r="G5" s="68" t="s">
        <v>5</v>
      </c>
      <c r="H5" s="68" t="s">
        <v>906</v>
      </c>
    </row>
    <row r="6" spans="1:8" ht="15.75" x14ac:dyDescent="0.3">
      <c r="B6" s="26"/>
      <c r="C6" s="25"/>
      <c r="D6" s="49"/>
      <c r="E6" s="49"/>
      <c r="F6" s="49"/>
      <c r="G6" s="49"/>
      <c r="H6" s="70"/>
    </row>
    <row r="7" spans="1:8" ht="15.75" x14ac:dyDescent="0.3">
      <c r="B7" s="35" t="s">
        <v>803</v>
      </c>
      <c r="C7" s="31" t="s">
        <v>804</v>
      </c>
      <c r="D7" s="32">
        <v>0</v>
      </c>
      <c r="E7" s="29">
        <f>F7-D7</f>
        <v>0</v>
      </c>
      <c r="F7" s="32">
        <v>0</v>
      </c>
      <c r="G7" s="49">
        <f>H7-F7</f>
        <v>0</v>
      </c>
      <c r="H7" s="70">
        <v>0</v>
      </c>
    </row>
    <row r="8" spans="1:8" ht="15.75" x14ac:dyDescent="0.3">
      <c r="B8" s="34"/>
      <c r="C8" s="27"/>
      <c r="D8" s="32">
        <v>0</v>
      </c>
      <c r="E8" s="29">
        <f t="shared" ref="E8:E35" si="0">F8-D8</f>
        <v>0</v>
      </c>
      <c r="F8" s="32">
        <v>0</v>
      </c>
      <c r="G8" s="49">
        <f t="shared" ref="G8:G35" si="1">H8-F8</f>
        <v>0</v>
      </c>
      <c r="H8" s="70">
        <v>0</v>
      </c>
    </row>
    <row r="9" spans="1:8" ht="15.75" x14ac:dyDescent="0.3">
      <c r="B9" s="35" t="s">
        <v>805</v>
      </c>
      <c r="C9" s="31" t="s">
        <v>806</v>
      </c>
      <c r="D9" s="32">
        <v>0</v>
      </c>
      <c r="E9" s="29">
        <f t="shared" si="0"/>
        <v>0</v>
      </c>
      <c r="F9" s="32">
        <v>0</v>
      </c>
      <c r="G9" s="49">
        <f t="shared" si="1"/>
        <v>0</v>
      </c>
      <c r="H9" s="70">
        <v>0</v>
      </c>
    </row>
    <row r="10" spans="1:8" ht="15.75" x14ac:dyDescent="0.3">
      <c r="B10" s="35"/>
      <c r="C10" s="31"/>
      <c r="D10" s="32">
        <v>0</v>
      </c>
      <c r="E10" s="29">
        <f t="shared" si="0"/>
        <v>0</v>
      </c>
      <c r="F10" s="32">
        <v>0</v>
      </c>
      <c r="G10" s="49">
        <f t="shared" si="1"/>
        <v>0</v>
      </c>
      <c r="H10" s="70"/>
    </row>
    <row r="11" spans="1:8" ht="15.75" x14ac:dyDescent="0.3">
      <c r="B11" s="30" t="s">
        <v>807</v>
      </c>
      <c r="C11" s="31" t="s">
        <v>808</v>
      </c>
      <c r="D11" s="32">
        <v>0</v>
      </c>
      <c r="E11" s="29">
        <f t="shared" si="0"/>
        <v>0</v>
      </c>
      <c r="F11" s="32">
        <v>0</v>
      </c>
      <c r="G11" s="49">
        <f t="shared" si="1"/>
        <v>0</v>
      </c>
      <c r="H11" s="70">
        <v>0</v>
      </c>
    </row>
    <row r="12" spans="1:8" ht="15.75" x14ac:dyDescent="0.3">
      <c r="B12" s="34" t="s">
        <v>903</v>
      </c>
      <c r="C12" s="31"/>
      <c r="D12" s="37">
        <v>600000</v>
      </c>
      <c r="E12" s="29">
        <f t="shared" si="0"/>
        <v>1500000</v>
      </c>
      <c r="F12" s="37">
        <v>2100000</v>
      </c>
      <c r="G12" s="49">
        <f t="shared" si="1"/>
        <v>1525000</v>
      </c>
      <c r="H12" s="49">
        <v>3625000</v>
      </c>
    </row>
    <row r="13" spans="1:8" ht="15.75" x14ac:dyDescent="0.3">
      <c r="B13" s="34" t="s">
        <v>904</v>
      </c>
      <c r="C13" s="31"/>
      <c r="D13" s="37">
        <v>440000</v>
      </c>
      <c r="E13" s="29"/>
      <c r="F13" s="37">
        <v>440000</v>
      </c>
      <c r="G13" s="49">
        <f t="shared" si="1"/>
        <v>0</v>
      </c>
      <c r="H13" s="49">
        <v>440000</v>
      </c>
    </row>
    <row r="14" spans="1:8" ht="30" x14ac:dyDescent="0.3">
      <c r="B14" s="34" t="s">
        <v>907</v>
      </c>
      <c r="C14" s="27"/>
      <c r="D14" s="37">
        <v>1460000</v>
      </c>
      <c r="E14" s="37"/>
      <c r="F14" s="37">
        <v>1460000</v>
      </c>
      <c r="G14" s="49">
        <f t="shared" si="1"/>
        <v>0</v>
      </c>
      <c r="H14" s="49">
        <v>1460000</v>
      </c>
    </row>
    <row r="15" spans="1:8" ht="15.75" x14ac:dyDescent="0.3">
      <c r="B15" s="34"/>
      <c r="C15" s="27"/>
      <c r="D15" s="37">
        <v>0</v>
      </c>
      <c r="E15" s="37">
        <f t="shared" si="0"/>
        <v>0</v>
      </c>
      <c r="F15" s="37">
        <v>0</v>
      </c>
      <c r="G15" s="49">
        <f t="shared" si="1"/>
        <v>0</v>
      </c>
      <c r="H15" s="49"/>
    </row>
    <row r="16" spans="1:8" x14ac:dyDescent="0.25">
      <c r="B16" s="35" t="s">
        <v>809</v>
      </c>
      <c r="C16" s="31" t="s">
        <v>810</v>
      </c>
      <c r="D16" s="32">
        <f>SUM(D12:D15)</f>
        <v>2500000</v>
      </c>
      <c r="E16" s="32">
        <f t="shared" si="0"/>
        <v>1500000</v>
      </c>
      <c r="F16" s="32">
        <f>SUM(F12:F15)</f>
        <v>4000000</v>
      </c>
      <c r="G16" s="70">
        <f t="shared" si="1"/>
        <v>1525000</v>
      </c>
      <c r="H16" s="70">
        <v>5525000</v>
      </c>
    </row>
    <row r="17" spans="2:8" ht="15.75" x14ac:dyDescent="0.3">
      <c r="B17" s="26"/>
      <c r="C17" s="27"/>
      <c r="D17" s="32">
        <v>0</v>
      </c>
      <c r="E17" s="29">
        <f t="shared" si="0"/>
        <v>0</v>
      </c>
      <c r="F17" s="32">
        <v>0</v>
      </c>
      <c r="G17" s="49">
        <f t="shared" si="1"/>
        <v>0</v>
      </c>
      <c r="H17" s="70"/>
    </row>
    <row r="18" spans="2:8" ht="15.75" x14ac:dyDescent="0.3">
      <c r="B18" s="35" t="s">
        <v>811</v>
      </c>
      <c r="C18" s="31" t="s">
        <v>812</v>
      </c>
      <c r="D18" s="32">
        <v>0</v>
      </c>
      <c r="E18" s="29">
        <f t="shared" si="0"/>
        <v>0</v>
      </c>
      <c r="F18" s="32">
        <v>0</v>
      </c>
      <c r="G18" s="49">
        <f t="shared" si="1"/>
        <v>0</v>
      </c>
      <c r="H18" s="70"/>
    </row>
    <row r="19" spans="2:8" ht="15.75" x14ac:dyDescent="0.3">
      <c r="B19" s="26"/>
      <c r="C19" s="27"/>
      <c r="D19" s="32">
        <v>0</v>
      </c>
      <c r="E19" s="29">
        <f t="shared" si="0"/>
        <v>0</v>
      </c>
      <c r="F19" s="32">
        <v>0</v>
      </c>
      <c r="G19" s="49">
        <f t="shared" si="1"/>
        <v>0</v>
      </c>
      <c r="H19" s="70"/>
    </row>
    <row r="20" spans="2:8" ht="25.5" x14ac:dyDescent="0.3">
      <c r="B20" s="30" t="s">
        <v>813</v>
      </c>
      <c r="C20" s="31" t="s">
        <v>814</v>
      </c>
      <c r="D20" s="32">
        <v>0</v>
      </c>
      <c r="E20" s="29">
        <f t="shared" si="0"/>
        <v>0</v>
      </c>
      <c r="F20" s="32">
        <v>0</v>
      </c>
      <c r="G20" s="49">
        <f t="shared" si="1"/>
        <v>0</v>
      </c>
      <c r="H20" s="70"/>
    </row>
    <row r="21" spans="2:8" ht="15.75" x14ac:dyDescent="0.3">
      <c r="B21" s="34"/>
      <c r="C21" s="27"/>
      <c r="D21" s="32">
        <v>0</v>
      </c>
      <c r="E21" s="29">
        <f t="shared" si="0"/>
        <v>0</v>
      </c>
      <c r="F21" s="32">
        <v>0</v>
      </c>
      <c r="G21" s="49">
        <f t="shared" si="1"/>
        <v>0</v>
      </c>
      <c r="H21" s="70"/>
    </row>
    <row r="22" spans="2:8" ht="24" customHeight="1" x14ac:dyDescent="0.3">
      <c r="B22" s="30" t="s">
        <v>815</v>
      </c>
      <c r="C22" s="31" t="s">
        <v>816</v>
      </c>
      <c r="D22" s="32">
        <v>720000</v>
      </c>
      <c r="E22" s="29">
        <f t="shared" si="0"/>
        <v>380000</v>
      </c>
      <c r="F22" s="32">
        <v>1100000</v>
      </c>
      <c r="G22" s="49">
        <f t="shared" si="1"/>
        <v>400000</v>
      </c>
      <c r="H22" s="70">
        <v>1500000</v>
      </c>
    </row>
    <row r="23" spans="2:8" ht="21" customHeight="1" x14ac:dyDescent="0.3">
      <c r="B23" s="50" t="s">
        <v>817</v>
      </c>
      <c r="C23" s="51" t="s">
        <v>818</v>
      </c>
      <c r="D23" s="32">
        <v>3220000</v>
      </c>
      <c r="E23" s="29">
        <f t="shared" si="0"/>
        <v>1880000</v>
      </c>
      <c r="F23" s="32">
        <v>5100000</v>
      </c>
      <c r="G23" s="49">
        <f t="shared" si="1"/>
        <v>1925000</v>
      </c>
      <c r="H23" s="70">
        <v>7025000</v>
      </c>
    </row>
    <row r="24" spans="2:8" ht="15.75" hidden="1" x14ac:dyDescent="0.3">
      <c r="B24" s="52"/>
      <c r="C24" s="31"/>
      <c r="D24" s="32">
        <v>0</v>
      </c>
      <c r="E24" s="29">
        <f t="shared" si="0"/>
        <v>0</v>
      </c>
      <c r="F24" s="32">
        <v>0</v>
      </c>
      <c r="G24" s="49">
        <f t="shared" si="1"/>
        <v>0</v>
      </c>
      <c r="H24" s="70"/>
    </row>
    <row r="25" spans="2:8" ht="15.75" hidden="1" x14ac:dyDescent="0.3">
      <c r="B25" s="26"/>
      <c r="C25" s="31"/>
      <c r="D25" s="32">
        <v>0</v>
      </c>
      <c r="E25" s="29">
        <f t="shared" si="0"/>
        <v>0</v>
      </c>
      <c r="F25" s="32">
        <v>0</v>
      </c>
      <c r="G25" s="49">
        <f t="shared" si="1"/>
        <v>0</v>
      </c>
      <c r="H25" s="70"/>
    </row>
    <row r="26" spans="2:8" ht="15.75" hidden="1" x14ac:dyDescent="0.3">
      <c r="B26" s="26"/>
      <c r="C26" s="31"/>
      <c r="D26" s="32">
        <v>0</v>
      </c>
      <c r="E26" s="29">
        <f t="shared" si="0"/>
        <v>0</v>
      </c>
      <c r="F26" s="32">
        <v>0</v>
      </c>
      <c r="G26" s="49">
        <f t="shared" si="1"/>
        <v>0</v>
      </c>
      <c r="H26" s="70"/>
    </row>
    <row r="27" spans="2:8" ht="15.75" x14ac:dyDescent="0.3">
      <c r="B27" s="26" t="s">
        <v>905</v>
      </c>
      <c r="C27" s="31"/>
      <c r="D27" s="37">
        <v>23591500</v>
      </c>
      <c r="E27" s="37">
        <f t="shared" si="0"/>
        <v>1413225</v>
      </c>
      <c r="F27" s="37">
        <v>25004725</v>
      </c>
      <c r="G27" s="49">
        <f t="shared" si="1"/>
        <v>2000000</v>
      </c>
      <c r="H27" s="49">
        <v>27004725</v>
      </c>
    </row>
    <row r="28" spans="2:8" x14ac:dyDescent="0.25">
      <c r="B28" s="35" t="s">
        <v>819</v>
      </c>
      <c r="C28" s="31" t="s">
        <v>820</v>
      </c>
      <c r="D28" s="32">
        <v>23591500</v>
      </c>
      <c r="E28" s="32">
        <f t="shared" si="0"/>
        <v>1413225</v>
      </c>
      <c r="F28" s="32">
        <v>25004725</v>
      </c>
      <c r="G28" s="70">
        <f t="shared" si="1"/>
        <v>2000000</v>
      </c>
      <c r="H28" s="70">
        <v>27004725</v>
      </c>
    </row>
    <row r="29" spans="2:8" ht="15.75" x14ac:dyDescent="0.3">
      <c r="B29" s="26"/>
      <c r="C29" s="27"/>
      <c r="D29" s="32">
        <v>0</v>
      </c>
      <c r="E29" s="29">
        <f t="shared" si="0"/>
        <v>0</v>
      </c>
      <c r="F29" s="32">
        <v>0</v>
      </c>
      <c r="G29" s="49">
        <f t="shared" si="1"/>
        <v>0</v>
      </c>
      <c r="H29" s="70"/>
    </row>
    <row r="30" spans="2:8" ht="15.75" x14ac:dyDescent="0.3">
      <c r="B30" s="35" t="s">
        <v>821</v>
      </c>
      <c r="C30" s="31" t="s">
        <v>822</v>
      </c>
      <c r="D30" s="32">
        <v>0</v>
      </c>
      <c r="E30" s="29">
        <f t="shared" si="0"/>
        <v>0</v>
      </c>
      <c r="F30" s="32">
        <v>0</v>
      </c>
      <c r="G30" s="49">
        <f t="shared" si="1"/>
        <v>0</v>
      </c>
      <c r="H30" s="70"/>
    </row>
    <row r="31" spans="2:8" ht="15.75" x14ac:dyDescent="0.3">
      <c r="B31" s="26"/>
      <c r="C31" s="27"/>
      <c r="D31" s="32">
        <v>0</v>
      </c>
      <c r="E31" s="29">
        <f t="shared" si="0"/>
        <v>0</v>
      </c>
      <c r="F31" s="32">
        <v>0</v>
      </c>
      <c r="G31" s="49">
        <f t="shared" si="1"/>
        <v>0</v>
      </c>
      <c r="H31" s="70"/>
    </row>
    <row r="32" spans="2:8" ht="15.75" x14ac:dyDescent="0.3">
      <c r="B32" s="35" t="s">
        <v>823</v>
      </c>
      <c r="C32" s="31" t="s">
        <v>824</v>
      </c>
      <c r="D32" s="32">
        <v>0</v>
      </c>
      <c r="E32" s="29">
        <v>0</v>
      </c>
      <c r="F32" s="32">
        <v>0</v>
      </c>
      <c r="G32" s="49">
        <f t="shared" si="1"/>
        <v>0</v>
      </c>
      <c r="H32" s="70">
        <v>0</v>
      </c>
    </row>
    <row r="33" spans="2:8" ht="15.75" x14ac:dyDescent="0.3">
      <c r="B33" s="35"/>
      <c r="C33" s="31"/>
      <c r="D33" s="32">
        <v>0</v>
      </c>
      <c r="E33" s="29">
        <f t="shared" si="0"/>
        <v>0</v>
      </c>
      <c r="F33" s="32">
        <v>0</v>
      </c>
      <c r="G33" s="49">
        <f t="shared" si="1"/>
        <v>0</v>
      </c>
      <c r="H33" s="70"/>
    </row>
    <row r="34" spans="2:8" ht="25.5" x14ac:dyDescent="0.25">
      <c r="B34" s="35" t="s">
        <v>825</v>
      </c>
      <c r="C34" s="31" t="s">
        <v>826</v>
      </c>
      <c r="D34" s="32">
        <v>8724500</v>
      </c>
      <c r="E34" s="32">
        <f t="shared" si="0"/>
        <v>381571</v>
      </c>
      <c r="F34" s="32">
        <v>9106071</v>
      </c>
      <c r="G34" s="70">
        <f t="shared" si="1"/>
        <v>-381571</v>
      </c>
      <c r="H34" s="70">
        <v>8724500</v>
      </c>
    </row>
    <row r="35" spans="2:8" ht="15.75" x14ac:dyDescent="0.25">
      <c r="B35" s="50" t="s">
        <v>827</v>
      </c>
      <c r="C35" s="51" t="s">
        <v>828</v>
      </c>
      <c r="D35" s="32">
        <v>32316000</v>
      </c>
      <c r="E35" s="32">
        <f t="shared" si="0"/>
        <v>1794796</v>
      </c>
      <c r="F35" s="32">
        <v>34110796</v>
      </c>
      <c r="G35" s="70">
        <f t="shared" si="1"/>
        <v>1618429</v>
      </c>
      <c r="H35" s="70">
        <v>35729225</v>
      </c>
    </row>
    <row r="38" spans="2:8" x14ac:dyDescent="0.25">
      <c r="B38" s="3"/>
      <c r="C38" s="3"/>
      <c r="D38" s="9"/>
      <c r="E38" s="9"/>
      <c r="F38" s="9"/>
    </row>
    <row r="39" spans="2:8" x14ac:dyDescent="0.25">
      <c r="B39" s="3"/>
      <c r="C39" s="3"/>
      <c r="D39" s="9"/>
      <c r="E39" s="9"/>
      <c r="F39" s="9"/>
    </row>
    <row r="40" spans="2:8" x14ac:dyDescent="0.25">
      <c r="B40" s="3"/>
      <c r="C40" s="3"/>
      <c r="D40" s="9"/>
      <c r="E40" s="9"/>
      <c r="F40" s="9"/>
    </row>
    <row r="41" spans="2:8" x14ac:dyDescent="0.25">
      <c r="B41" s="3"/>
      <c r="C41" s="3"/>
      <c r="D41" s="9"/>
      <c r="E41" s="9"/>
      <c r="F41" s="9"/>
    </row>
    <row r="42" spans="2:8" x14ac:dyDescent="0.25">
      <c r="B42" s="3"/>
      <c r="C42" s="3"/>
      <c r="D42" s="9"/>
      <c r="E42" s="9"/>
      <c r="F42" s="9"/>
    </row>
    <row r="43" spans="2:8" x14ac:dyDescent="0.25">
      <c r="B43" s="3"/>
      <c r="C43" s="3"/>
      <c r="D43" s="9"/>
      <c r="E43" s="9"/>
      <c r="F43" s="9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8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34"/>
  <sheetViews>
    <sheetView zoomScaleNormal="100" workbookViewId="0">
      <selection activeCell="J16" sqref="J16:J18"/>
    </sheetView>
  </sheetViews>
  <sheetFormatPr defaultRowHeight="15" x14ac:dyDescent="0.25"/>
  <cols>
    <col min="1" max="1" width="3.140625" customWidth="1"/>
    <col min="2" max="2" width="48" customWidth="1"/>
    <col min="4" max="4" width="12.28515625" customWidth="1"/>
    <col min="5" max="5" width="11.7109375" customWidth="1"/>
    <col min="6" max="6" width="13.5703125" customWidth="1"/>
    <col min="7" max="7" width="12.28515625" customWidth="1"/>
    <col min="8" max="8" width="13.28515625" customWidth="1"/>
    <col min="256" max="256" width="65" customWidth="1"/>
    <col min="258" max="258" width="16.85546875" customWidth="1"/>
    <col min="512" max="512" width="65" customWidth="1"/>
    <col min="514" max="514" width="16.85546875" customWidth="1"/>
    <col min="768" max="768" width="65" customWidth="1"/>
    <col min="770" max="770" width="16.85546875" customWidth="1"/>
    <col min="1024" max="1024" width="65" customWidth="1"/>
    <col min="1026" max="1026" width="16.85546875" customWidth="1"/>
    <col min="1280" max="1280" width="65" customWidth="1"/>
    <col min="1282" max="1282" width="16.85546875" customWidth="1"/>
    <col min="1536" max="1536" width="65" customWidth="1"/>
    <col min="1538" max="1538" width="16.85546875" customWidth="1"/>
    <col min="1792" max="1792" width="65" customWidth="1"/>
    <col min="1794" max="1794" width="16.85546875" customWidth="1"/>
    <col min="2048" max="2048" width="65" customWidth="1"/>
    <col min="2050" max="2050" width="16.85546875" customWidth="1"/>
    <col min="2304" max="2304" width="65" customWidth="1"/>
    <col min="2306" max="2306" width="16.85546875" customWidth="1"/>
    <col min="2560" max="2560" width="65" customWidth="1"/>
    <col min="2562" max="2562" width="16.85546875" customWidth="1"/>
    <col min="2816" max="2816" width="65" customWidth="1"/>
    <col min="2818" max="2818" width="16.85546875" customWidth="1"/>
    <col min="3072" max="3072" width="65" customWidth="1"/>
    <col min="3074" max="3074" width="16.85546875" customWidth="1"/>
    <col min="3328" max="3328" width="65" customWidth="1"/>
    <col min="3330" max="3330" width="16.85546875" customWidth="1"/>
    <col min="3584" max="3584" width="65" customWidth="1"/>
    <col min="3586" max="3586" width="16.85546875" customWidth="1"/>
    <col min="3840" max="3840" width="65" customWidth="1"/>
    <col min="3842" max="3842" width="16.85546875" customWidth="1"/>
    <col min="4096" max="4096" width="65" customWidth="1"/>
    <col min="4098" max="4098" width="16.85546875" customWidth="1"/>
    <col min="4352" max="4352" width="65" customWidth="1"/>
    <col min="4354" max="4354" width="16.85546875" customWidth="1"/>
    <col min="4608" max="4608" width="65" customWidth="1"/>
    <col min="4610" max="4610" width="16.85546875" customWidth="1"/>
    <col min="4864" max="4864" width="65" customWidth="1"/>
    <col min="4866" max="4866" width="16.85546875" customWidth="1"/>
    <col min="5120" max="5120" width="65" customWidth="1"/>
    <col min="5122" max="5122" width="16.85546875" customWidth="1"/>
    <col min="5376" max="5376" width="65" customWidth="1"/>
    <col min="5378" max="5378" width="16.85546875" customWidth="1"/>
    <col min="5632" max="5632" width="65" customWidth="1"/>
    <col min="5634" max="5634" width="16.85546875" customWidth="1"/>
    <col min="5888" max="5888" width="65" customWidth="1"/>
    <col min="5890" max="5890" width="16.85546875" customWidth="1"/>
    <col min="6144" max="6144" width="65" customWidth="1"/>
    <col min="6146" max="6146" width="16.85546875" customWidth="1"/>
    <col min="6400" max="6400" width="65" customWidth="1"/>
    <col min="6402" max="6402" width="16.85546875" customWidth="1"/>
    <col min="6656" max="6656" width="65" customWidth="1"/>
    <col min="6658" max="6658" width="16.85546875" customWidth="1"/>
    <col min="6912" max="6912" width="65" customWidth="1"/>
    <col min="6914" max="6914" width="16.85546875" customWidth="1"/>
    <col min="7168" max="7168" width="65" customWidth="1"/>
    <col min="7170" max="7170" width="16.85546875" customWidth="1"/>
    <col min="7424" max="7424" width="65" customWidth="1"/>
    <col min="7426" max="7426" width="16.85546875" customWidth="1"/>
    <col min="7680" max="7680" width="65" customWidth="1"/>
    <col min="7682" max="7682" width="16.85546875" customWidth="1"/>
    <col min="7936" max="7936" width="65" customWidth="1"/>
    <col min="7938" max="7938" width="16.85546875" customWidth="1"/>
    <col min="8192" max="8192" width="65" customWidth="1"/>
    <col min="8194" max="8194" width="16.85546875" customWidth="1"/>
    <col min="8448" max="8448" width="65" customWidth="1"/>
    <col min="8450" max="8450" width="16.85546875" customWidth="1"/>
    <col min="8704" max="8704" width="65" customWidth="1"/>
    <col min="8706" max="8706" width="16.85546875" customWidth="1"/>
    <col min="8960" max="8960" width="65" customWidth="1"/>
    <col min="8962" max="8962" width="16.85546875" customWidth="1"/>
    <col min="9216" max="9216" width="65" customWidth="1"/>
    <col min="9218" max="9218" width="16.85546875" customWidth="1"/>
    <col min="9472" max="9472" width="65" customWidth="1"/>
    <col min="9474" max="9474" width="16.85546875" customWidth="1"/>
    <col min="9728" max="9728" width="65" customWidth="1"/>
    <col min="9730" max="9730" width="16.85546875" customWidth="1"/>
    <col min="9984" max="9984" width="65" customWidth="1"/>
    <col min="9986" max="9986" width="16.85546875" customWidth="1"/>
    <col min="10240" max="10240" width="65" customWidth="1"/>
    <col min="10242" max="10242" width="16.85546875" customWidth="1"/>
    <col min="10496" max="10496" width="65" customWidth="1"/>
    <col min="10498" max="10498" width="16.85546875" customWidth="1"/>
    <col min="10752" max="10752" width="65" customWidth="1"/>
    <col min="10754" max="10754" width="16.85546875" customWidth="1"/>
    <col min="11008" max="11008" width="65" customWidth="1"/>
    <col min="11010" max="11010" width="16.85546875" customWidth="1"/>
    <col min="11264" max="11264" width="65" customWidth="1"/>
    <col min="11266" max="11266" width="16.85546875" customWidth="1"/>
    <col min="11520" max="11520" width="65" customWidth="1"/>
    <col min="11522" max="11522" width="16.85546875" customWidth="1"/>
    <col min="11776" max="11776" width="65" customWidth="1"/>
    <col min="11778" max="11778" width="16.85546875" customWidth="1"/>
    <col min="12032" max="12032" width="65" customWidth="1"/>
    <col min="12034" max="12034" width="16.85546875" customWidth="1"/>
    <col min="12288" max="12288" width="65" customWidth="1"/>
    <col min="12290" max="12290" width="16.85546875" customWidth="1"/>
    <col min="12544" max="12544" width="65" customWidth="1"/>
    <col min="12546" max="12546" width="16.85546875" customWidth="1"/>
    <col min="12800" max="12800" width="65" customWidth="1"/>
    <col min="12802" max="12802" width="16.85546875" customWidth="1"/>
    <col min="13056" max="13056" width="65" customWidth="1"/>
    <col min="13058" max="13058" width="16.85546875" customWidth="1"/>
    <col min="13312" max="13312" width="65" customWidth="1"/>
    <col min="13314" max="13314" width="16.85546875" customWidth="1"/>
    <col min="13568" max="13568" width="65" customWidth="1"/>
    <col min="13570" max="13570" width="16.85546875" customWidth="1"/>
    <col min="13824" max="13824" width="65" customWidth="1"/>
    <col min="13826" max="13826" width="16.85546875" customWidth="1"/>
    <col min="14080" max="14080" width="65" customWidth="1"/>
    <col min="14082" max="14082" width="16.85546875" customWidth="1"/>
    <col min="14336" max="14336" width="65" customWidth="1"/>
    <col min="14338" max="14338" width="16.85546875" customWidth="1"/>
    <col min="14592" max="14592" width="65" customWidth="1"/>
    <col min="14594" max="14594" width="16.85546875" customWidth="1"/>
    <col min="14848" max="14848" width="65" customWidth="1"/>
    <col min="14850" max="14850" width="16.85546875" customWidth="1"/>
    <col min="15104" max="15104" width="65" customWidth="1"/>
    <col min="15106" max="15106" width="16.85546875" customWidth="1"/>
    <col min="15360" max="15360" width="65" customWidth="1"/>
    <col min="15362" max="15362" width="16.85546875" customWidth="1"/>
    <col min="15616" max="15616" width="65" customWidth="1"/>
    <col min="15618" max="15618" width="16.85546875" customWidth="1"/>
    <col min="15872" max="15872" width="65" customWidth="1"/>
    <col min="15874" max="15874" width="16.85546875" customWidth="1"/>
    <col min="16128" max="16128" width="65" customWidth="1"/>
    <col min="16130" max="16130" width="16.85546875" customWidth="1"/>
  </cols>
  <sheetData>
    <row r="1" spans="1:8" x14ac:dyDescent="0.25">
      <c r="A1" s="1" t="s">
        <v>829</v>
      </c>
      <c r="B1" t="s">
        <v>913</v>
      </c>
    </row>
    <row r="2" spans="1:8" ht="24" customHeight="1" x14ac:dyDescent="0.25">
      <c r="B2" s="93" t="s">
        <v>896</v>
      </c>
      <c r="C2" s="95"/>
      <c r="D2" s="95"/>
      <c r="E2" s="97"/>
      <c r="F2" s="97"/>
    </row>
    <row r="3" spans="1:8" ht="26.25" customHeight="1" x14ac:dyDescent="0.25">
      <c r="B3" s="93" t="s">
        <v>830</v>
      </c>
      <c r="C3" s="95"/>
      <c r="D3" s="95"/>
      <c r="E3" s="97"/>
      <c r="F3" s="97"/>
    </row>
    <row r="5" spans="1:8" ht="51.6" customHeight="1" x14ac:dyDescent="0.25">
      <c r="B5" s="7" t="s">
        <v>3</v>
      </c>
      <c r="C5" s="25" t="s">
        <v>659</v>
      </c>
      <c r="D5" s="2" t="s">
        <v>4</v>
      </c>
      <c r="E5" s="2" t="s">
        <v>5</v>
      </c>
      <c r="F5" s="2" t="s">
        <v>900</v>
      </c>
      <c r="G5" s="2" t="s">
        <v>5</v>
      </c>
      <c r="H5" s="2" t="s">
        <v>906</v>
      </c>
    </row>
    <row r="6" spans="1:8" x14ac:dyDescent="0.25">
      <c r="B6" s="34" t="s">
        <v>831</v>
      </c>
      <c r="C6" s="34" t="s">
        <v>832</v>
      </c>
      <c r="D6" s="29">
        <v>0</v>
      </c>
      <c r="E6" s="29">
        <f ca="1">F6-D6</f>
        <v>0</v>
      </c>
      <c r="F6" s="29">
        <f ca="1">SUM(D6:E6)</f>
        <v>0</v>
      </c>
      <c r="G6" s="29"/>
      <c r="H6" s="29"/>
    </row>
    <row r="7" spans="1:8" x14ac:dyDescent="0.25">
      <c r="B7" s="34" t="s">
        <v>833</v>
      </c>
      <c r="C7" s="34" t="s">
        <v>832</v>
      </c>
      <c r="D7" s="29">
        <v>0</v>
      </c>
      <c r="E7" s="29">
        <f t="shared" ref="E7:E34" ca="1" si="0">F7-D7</f>
        <v>0</v>
      </c>
      <c r="F7" s="29">
        <f t="shared" ref="F7:F31" ca="1" si="1">SUM(D7:E7)</f>
        <v>0</v>
      </c>
      <c r="G7" s="29"/>
      <c r="H7" s="29"/>
    </row>
    <row r="8" spans="1:8" x14ac:dyDescent="0.25">
      <c r="B8" s="34" t="s">
        <v>834</v>
      </c>
      <c r="C8" s="34" t="s">
        <v>832</v>
      </c>
      <c r="D8" s="29">
        <v>4500000</v>
      </c>
      <c r="E8" s="29">
        <f t="shared" si="0"/>
        <v>0</v>
      </c>
      <c r="F8" s="29">
        <v>4500000</v>
      </c>
      <c r="G8" s="29">
        <f>H8-F8</f>
        <v>0</v>
      </c>
      <c r="H8" s="29">
        <v>4500000</v>
      </c>
    </row>
    <row r="9" spans="1:8" x14ac:dyDescent="0.25">
      <c r="B9" s="34" t="s">
        <v>835</v>
      </c>
      <c r="C9" s="34" t="s">
        <v>832</v>
      </c>
      <c r="D9" s="29">
        <v>0</v>
      </c>
      <c r="E9" s="29">
        <f t="shared" ca="1" si="0"/>
        <v>0</v>
      </c>
      <c r="F9" s="29">
        <f t="shared" ca="1" si="1"/>
        <v>0</v>
      </c>
      <c r="G9" s="29">
        <f t="shared" ref="G9:G34" ca="1" si="2">H9-F9</f>
        <v>0</v>
      </c>
      <c r="H9" s="29"/>
    </row>
    <row r="10" spans="1:8" s="72" customFormat="1" x14ac:dyDescent="0.25">
      <c r="B10" s="30" t="s">
        <v>836</v>
      </c>
      <c r="C10" s="31" t="s">
        <v>832</v>
      </c>
      <c r="D10" s="32">
        <v>4500000</v>
      </c>
      <c r="E10" s="32">
        <f t="shared" ca="1" si="0"/>
        <v>0</v>
      </c>
      <c r="F10" s="32">
        <f ca="1">SUM(D10:E10)</f>
        <v>4500000</v>
      </c>
      <c r="G10" s="32">
        <f t="shared" ca="1" si="2"/>
        <v>0</v>
      </c>
      <c r="H10" s="32">
        <v>4500000</v>
      </c>
    </row>
    <row r="11" spans="1:8" s="72" customFormat="1" x14ac:dyDescent="0.25">
      <c r="B11" s="30" t="s">
        <v>837</v>
      </c>
      <c r="C11" s="31" t="s">
        <v>838</v>
      </c>
      <c r="D11" s="32">
        <v>9000000</v>
      </c>
      <c r="E11" s="32">
        <f t="shared" si="0"/>
        <v>-5000000</v>
      </c>
      <c r="F11" s="32">
        <v>4000000</v>
      </c>
      <c r="G11" s="32">
        <f t="shared" si="2"/>
        <v>2936543</v>
      </c>
      <c r="H11" s="32">
        <v>6936543</v>
      </c>
    </row>
    <row r="12" spans="1:8" ht="27" x14ac:dyDescent="0.25">
      <c r="B12" s="53" t="s">
        <v>839</v>
      </c>
      <c r="C12" s="53" t="s">
        <v>838</v>
      </c>
      <c r="D12" s="29">
        <v>9000000</v>
      </c>
      <c r="E12" s="29">
        <f t="shared" si="0"/>
        <v>-5000000</v>
      </c>
      <c r="F12" s="29">
        <v>4000000</v>
      </c>
      <c r="G12" s="29">
        <f t="shared" si="2"/>
        <v>2935543</v>
      </c>
      <c r="H12" s="29">
        <v>6935543</v>
      </c>
    </row>
    <row r="13" spans="1:8" ht="27" x14ac:dyDescent="0.25">
      <c r="B13" s="53" t="s">
        <v>840</v>
      </c>
      <c r="C13" s="53" t="s">
        <v>838</v>
      </c>
      <c r="D13" s="29">
        <v>0</v>
      </c>
      <c r="E13" s="29">
        <f t="shared" ca="1" si="0"/>
        <v>0</v>
      </c>
      <c r="F13" s="29">
        <f t="shared" ca="1" si="1"/>
        <v>0</v>
      </c>
      <c r="G13" s="29">
        <f t="shared" ca="1" si="2"/>
        <v>0</v>
      </c>
      <c r="H13" s="29"/>
    </row>
    <row r="14" spans="1:8" x14ac:dyDescent="0.25">
      <c r="B14" s="30" t="s">
        <v>841</v>
      </c>
      <c r="C14" s="31" t="s">
        <v>842</v>
      </c>
      <c r="D14" s="32">
        <v>1950000</v>
      </c>
      <c r="E14" s="32">
        <f t="shared" si="0"/>
        <v>-1950000</v>
      </c>
      <c r="F14" s="32">
        <v>0</v>
      </c>
      <c r="G14" s="29">
        <f t="shared" si="2"/>
        <v>0</v>
      </c>
      <c r="H14" s="32">
        <v>0</v>
      </c>
    </row>
    <row r="15" spans="1:8" ht="27" x14ac:dyDescent="0.25">
      <c r="B15" s="53" t="s">
        <v>843</v>
      </c>
      <c r="C15" s="53" t="s">
        <v>842</v>
      </c>
      <c r="D15" s="29">
        <v>0</v>
      </c>
      <c r="E15" s="29">
        <f t="shared" ca="1" si="0"/>
        <v>0</v>
      </c>
      <c r="F15" s="29">
        <f t="shared" ca="1" si="1"/>
        <v>0</v>
      </c>
      <c r="G15" s="29">
        <f t="shared" ca="1" si="2"/>
        <v>0</v>
      </c>
      <c r="H15" s="29"/>
    </row>
    <row r="16" spans="1:8" ht="27" x14ac:dyDescent="0.25">
      <c r="B16" s="53" t="s">
        <v>844</v>
      </c>
      <c r="C16" s="53" t="s">
        <v>842</v>
      </c>
      <c r="D16" s="29">
        <v>0</v>
      </c>
      <c r="E16" s="29">
        <f t="shared" ca="1" si="0"/>
        <v>0</v>
      </c>
      <c r="F16" s="29">
        <f t="shared" ca="1" si="1"/>
        <v>0</v>
      </c>
      <c r="G16" s="29">
        <f t="shared" ca="1" si="2"/>
        <v>0</v>
      </c>
      <c r="H16" s="29"/>
    </row>
    <row r="17" spans="2:8" x14ac:dyDescent="0.25">
      <c r="B17" s="53" t="s">
        <v>845</v>
      </c>
      <c r="C17" s="53" t="s">
        <v>842</v>
      </c>
      <c r="D17" s="29">
        <v>0</v>
      </c>
      <c r="E17" s="29">
        <f t="shared" ca="1" si="0"/>
        <v>0</v>
      </c>
      <c r="F17" s="29">
        <f t="shared" ca="1" si="1"/>
        <v>0</v>
      </c>
      <c r="G17" s="29">
        <f t="shared" ca="1" si="2"/>
        <v>0</v>
      </c>
      <c r="H17" s="29"/>
    </row>
    <row r="18" spans="2:8" x14ac:dyDescent="0.25">
      <c r="B18" s="53" t="s">
        <v>846</v>
      </c>
      <c r="C18" s="53" t="s">
        <v>842</v>
      </c>
      <c r="D18" s="29">
        <v>0</v>
      </c>
      <c r="E18" s="29">
        <f t="shared" ca="1" si="0"/>
        <v>0</v>
      </c>
      <c r="F18" s="29">
        <f t="shared" ca="1" si="1"/>
        <v>0</v>
      </c>
      <c r="G18" s="29">
        <f t="shared" ca="1" si="2"/>
        <v>0</v>
      </c>
      <c r="H18" s="29"/>
    </row>
    <row r="19" spans="2:8" x14ac:dyDescent="0.25">
      <c r="B19" s="30" t="s">
        <v>847</v>
      </c>
      <c r="C19" s="27" t="s">
        <v>848</v>
      </c>
      <c r="D19" s="29">
        <v>0</v>
      </c>
      <c r="E19" s="29">
        <f t="shared" ca="1" si="0"/>
        <v>0</v>
      </c>
      <c r="F19" s="29">
        <f t="shared" ca="1" si="1"/>
        <v>0</v>
      </c>
      <c r="G19" s="29">
        <f t="shared" ca="1" si="2"/>
        <v>0</v>
      </c>
      <c r="H19" s="29"/>
    </row>
    <row r="20" spans="2:8" x14ac:dyDescent="0.25">
      <c r="B20" s="53" t="s">
        <v>849</v>
      </c>
      <c r="C20" s="53" t="s">
        <v>848</v>
      </c>
      <c r="D20" s="29">
        <v>0</v>
      </c>
      <c r="E20" s="29">
        <f t="shared" ca="1" si="0"/>
        <v>0</v>
      </c>
      <c r="F20" s="29">
        <f t="shared" ca="1" si="1"/>
        <v>0</v>
      </c>
      <c r="G20" s="29">
        <f t="shared" ca="1" si="2"/>
        <v>0</v>
      </c>
      <c r="H20" s="29"/>
    </row>
    <row r="21" spans="2:8" x14ac:dyDescent="0.25">
      <c r="B21" s="53" t="s">
        <v>850</v>
      </c>
      <c r="C21" s="53" t="s">
        <v>848</v>
      </c>
      <c r="D21" s="29">
        <v>0</v>
      </c>
      <c r="E21" s="29">
        <f t="shared" ca="1" si="0"/>
        <v>0</v>
      </c>
      <c r="F21" s="29">
        <f t="shared" ca="1" si="1"/>
        <v>0</v>
      </c>
      <c r="G21" s="29">
        <f t="shared" ca="1" si="2"/>
        <v>0</v>
      </c>
      <c r="H21" s="29"/>
    </row>
    <row r="22" spans="2:8" s="72" customFormat="1" x14ac:dyDescent="0.25">
      <c r="B22" s="30" t="s">
        <v>851</v>
      </c>
      <c r="C22" s="31" t="s">
        <v>852</v>
      </c>
      <c r="D22" s="32">
        <v>10950000</v>
      </c>
      <c r="E22" s="32">
        <f t="shared" si="0"/>
        <v>-6950000</v>
      </c>
      <c r="F22" s="32">
        <v>4000000</v>
      </c>
      <c r="G22" s="32">
        <f t="shared" si="2"/>
        <v>2936543</v>
      </c>
      <c r="H22" s="32">
        <v>6936543</v>
      </c>
    </row>
    <row r="23" spans="2:8" x14ac:dyDescent="0.25">
      <c r="B23" s="34" t="s">
        <v>853</v>
      </c>
      <c r="C23" s="34" t="s">
        <v>854</v>
      </c>
      <c r="D23" s="29">
        <v>0</v>
      </c>
      <c r="E23" s="29">
        <f t="shared" ca="1" si="0"/>
        <v>0</v>
      </c>
      <c r="F23" s="29">
        <f t="shared" ca="1" si="1"/>
        <v>0</v>
      </c>
      <c r="G23" s="29">
        <f t="shared" ca="1" si="2"/>
        <v>0</v>
      </c>
      <c r="H23" s="29"/>
    </row>
    <row r="24" spans="2:8" x14ac:dyDescent="0.25">
      <c r="B24" s="34" t="s">
        <v>855</v>
      </c>
      <c r="C24" s="34" t="s">
        <v>854</v>
      </c>
      <c r="D24" s="29">
        <v>0</v>
      </c>
      <c r="E24" s="29">
        <f t="shared" ca="1" si="0"/>
        <v>0</v>
      </c>
      <c r="F24" s="29">
        <f t="shared" ca="1" si="1"/>
        <v>0</v>
      </c>
      <c r="G24" s="29">
        <f t="shared" ca="1" si="2"/>
        <v>0</v>
      </c>
      <c r="H24" s="29"/>
    </row>
    <row r="25" spans="2:8" x14ac:dyDescent="0.25">
      <c r="B25" s="34" t="s">
        <v>856</v>
      </c>
      <c r="C25" s="34" t="s">
        <v>854</v>
      </c>
      <c r="D25" s="29">
        <v>0</v>
      </c>
      <c r="E25" s="29">
        <f t="shared" ca="1" si="0"/>
        <v>0</v>
      </c>
      <c r="F25" s="29">
        <f t="shared" ca="1" si="1"/>
        <v>0</v>
      </c>
      <c r="G25" s="29">
        <f t="shared" ca="1" si="2"/>
        <v>0</v>
      </c>
      <c r="H25" s="29"/>
    </row>
    <row r="26" spans="2:8" x14ac:dyDescent="0.25">
      <c r="B26" s="34" t="s">
        <v>857</v>
      </c>
      <c r="C26" s="34" t="s">
        <v>854</v>
      </c>
      <c r="D26" s="29">
        <v>0</v>
      </c>
      <c r="E26" s="29">
        <f t="shared" ca="1" si="0"/>
        <v>0</v>
      </c>
      <c r="F26" s="29">
        <f t="shared" ca="1" si="1"/>
        <v>0</v>
      </c>
      <c r="G26" s="29">
        <f t="shared" ca="1" si="2"/>
        <v>0</v>
      </c>
      <c r="H26" s="29"/>
    </row>
    <row r="27" spans="2:8" x14ac:dyDescent="0.25">
      <c r="B27" s="34" t="s">
        <v>858</v>
      </c>
      <c r="C27" s="34" t="s">
        <v>854</v>
      </c>
      <c r="D27" s="29">
        <v>0</v>
      </c>
      <c r="E27" s="29">
        <f t="shared" ca="1" si="0"/>
        <v>0</v>
      </c>
      <c r="F27" s="29">
        <f t="shared" ca="1" si="1"/>
        <v>0</v>
      </c>
      <c r="G27" s="29">
        <f t="shared" ca="1" si="2"/>
        <v>0</v>
      </c>
      <c r="H27" s="29"/>
    </row>
    <row r="28" spans="2:8" x14ac:dyDescent="0.25">
      <c r="B28" s="34" t="s">
        <v>859</v>
      </c>
      <c r="C28" s="34" t="s">
        <v>854</v>
      </c>
      <c r="D28" s="29">
        <v>0</v>
      </c>
      <c r="E28" s="29">
        <f t="shared" ca="1" si="0"/>
        <v>0</v>
      </c>
      <c r="F28" s="29">
        <f t="shared" ca="1" si="1"/>
        <v>0</v>
      </c>
      <c r="G28" s="29">
        <f t="shared" ca="1" si="2"/>
        <v>0</v>
      </c>
      <c r="H28" s="29"/>
    </row>
    <row r="29" spans="2:8" x14ac:dyDescent="0.25">
      <c r="B29" s="34" t="s">
        <v>860</v>
      </c>
      <c r="C29" s="34" t="s">
        <v>854</v>
      </c>
      <c r="D29" s="29">
        <v>0</v>
      </c>
      <c r="E29" s="29">
        <f t="shared" ca="1" si="0"/>
        <v>0</v>
      </c>
      <c r="F29" s="29">
        <f t="shared" ca="1" si="1"/>
        <v>0</v>
      </c>
      <c r="G29" s="29">
        <f t="shared" ca="1" si="2"/>
        <v>0</v>
      </c>
      <c r="H29" s="29"/>
    </row>
    <row r="30" spans="2:8" x14ac:dyDescent="0.25">
      <c r="B30" s="34" t="s">
        <v>861</v>
      </c>
      <c r="C30" s="34" t="s">
        <v>854</v>
      </c>
      <c r="D30" s="29">
        <v>0</v>
      </c>
      <c r="E30" s="29">
        <f t="shared" ca="1" si="0"/>
        <v>0</v>
      </c>
      <c r="F30" s="29">
        <f t="shared" ca="1" si="1"/>
        <v>0</v>
      </c>
      <c r="G30" s="29">
        <f t="shared" ca="1" si="2"/>
        <v>0</v>
      </c>
      <c r="H30" s="29"/>
    </row>
    <row r="31" spans="2:8" x14ac:dyDescent="0.25">
      <c r="B31" s="34" t="s">
        <v>894</v>
      </c>
      <c r="C31" s="34" t="s">
        <v>854</v>
      </c>
      <c r="D31" s="29">
        <v>0</v>
      </c>
      <c r="E31" s="29">
        <f t="shared" ca="1" si="0"/>
        <v>0</v>
      </c>
      <c r="F31" s="29">
        <f t="shared" ca="1" si="1"/>
        <v>0</v>
      </c>
      <c r="G31" s="29">
        <f t="shared" ca="1" si="2"/>
        <v>0</v>
      </c>
      <c r="H31" s="29">
        <v>0</v>
      </c>
    </row>
    <row r="32" spans="2:8" x14ac:dyDescent="0.25">
      <c r="B32" s="34" t="s">
        <v>862</v>
      </c>
      <c r="C32" s="34" t="s">
        <v>854</v>
      </c>
      <c r="D32" s="29">
        <v>70000</v>
      </c>
      <c r="E32" s="29">
        <f t="shared" si="0"/>
        <v>0</v>
      </c>
      <c r="F32" s="29">
        <v>70000</v>
      </c>
      <c r="G32" s="29">
        <f t="shared" si="2"/>
        <v>112000</v>
      </c>
      <c r="H32" s="29">
        <v>182000</v>
      </c>
    </row>
    <row r="33" spans="2:8" s="72" customFormat="1" x14ac:dyDescent="0.25">
      <c r="B33" s="30" t="s">
        <v>863</v>
      </c>
      <c r="C33" s="30" t="s">
        <v>854</v>
      </c>
      <c r="D33" s="32">
        <v>70000</v>
      </c>
      <c r="E33" s="32">
        <f t="shared" si="0"/>
        <v>0</v>
      </c>
      <c r="F33" s="32">
        <v>70000</v>
      </c>
      <c r="G33" s="32">
        <f t="shared" si="2"/>
        <v>112000</v>
      </c>
      <c r="H33" s="32">
        <v>182000</v>
      </c>
    </row>
    <row r="34" spans="2:8" s="72" customFormat="1" x14ac:dyDescent="0.25">
      <c r="B34" s="30" t="s">
        <v>884</v>
      </c>
      <c r="C34" s="31" t="s">
        <v>883</v>
      </c>
      <c r="D34" s="32">
        <v>15520000</v>
      </c>
      <c r="E34" s="32">
        <f t="shared" si="0"/>
        <v>-6950000</v>
      </c>
      <c r="F34" s="32">
        <v>8570000</v>
      </c>
      <c r="G34" s="32">
        <f t="shared" si="2"/>
        <v>3048543</v>
      </c>
      <c r="H34" s="32">
        <v>11618543</v>
      </c>
    </row>
  </sheetData>
  <mergeCells count="2">
    <mergeCell ref="B2:F2"/>
    <mergeCell ref="B3:F3"/>
  </mergeCells>
  <pageMargins left="0.7" right="0.7" top="0.75" bottom="0.75" header="0.3" footer="0.3"/>
  <pageSetup paperSize="9" scale="67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3:G27"/>
  <sheetViews>
    <sheetView workbookViewId="0">
      <selection activeCell="C8" sqref="C8"/>
    </sheetView>
  </sheetViews>
  <sheetFormatPr defaultColWidth="9.140625" defaultRowHeight="15.75" x14ac:dyDescent="0.25"/>
  <cols>
    <col min="1" max="1" width="9.140625" style="56"/>
    <col min="2" max="2" width="57.42578125" style="56" customWidth="1"/>
    <col min="3" max="3" width="16.7109375" style="64" customWidth="1"/>
    <col min="4" max="16384" width="9.140625" style="56"/>
  </cols>
  <sheetData>
    <row r="3" spans="2:7" ht="21" customHeight="1" x14ac:dyDescent="0.25">
      <c r="B3" s="54" t="s">
        <v>864</v>
      </c>
      <c r="C3" s="55">
        <f>SUM(C4:C6)</f>
        <v>223227340</v>
      </c>
    </row>
    <row r="4" spans="2:7" ht="18" customHeight="1" x14ac:dyDescent="0.25">
      <c r="B4" s="57" t="s">
        <v>865</v>
      </c>
      <c r="C4" s="58">
        <f>'[1]Kiemelt EI.'!G17+'[1]Kiemelt EI.'!G19+'[1]Kiemelt EI.'!G20+'[1]Kiemelt EI.'!G22</f>
        <v>140583344</v>
      </c>
    </row>
    <row r="5" spans="2:7" ht="21" customHeight="1" x14ac:dyDescent="0.25">
      <c r="B5" s="57" t="s">
        <v>866</v>
      </c>
      <c r="C5" s="58">
        <f>'[1]Kiemelt EI.'!G18+'[1]Kiemelt EI.'!G21+'[1]Kiemelt EI.'!G23</f>
        <v>17359409</v>
      </c>
    </row>
    <row r="6" spans="2:7" ht="20.25" customHeight="1" x14ac:dyDescent="0.25">
      <c r="B6" s="57" t="s">
        <v>867</v>
      </c>
      <c r="C6" s="58">
        <f>'[1]Kiemelt EI.'!G25</f>
        <v>65284587</v>
      </c>
    </row>
    <row r="7" spans="2:7" x14ac:dyDescent="0.25">
      <c r="B7" s="59"/>
      <c r="C7" s="60"/>
    </row>
    <row r="8" spans="2:7" ht="22.5" customHeight="1" x14ac:dyDescent="0.25">
      <c r="B8" s="54" t="s">
        <v>868</v>
      </c>
      <c r="C8" s="55">
        <f>SUM(C9:C12)</f>
        <v>223227340</v>
      </c>
    </row>
    <row r="9" spans="2:7" ht="25.5" customHeight="1" x14ac:dyDescent="0.25">
      <c r="B9" s="57" t="s">
        <v>869</v>
      </c>
      <c r="C9" s="61">
        <f>'[1]Kiemelt EI.'!G6+'[1]Kiemelt EI.'!G7+'[1]Kiemelt EI.'!G8+'[1]Kiemelt EI.'!G9+'[1]Kiemelt EI.'!G10-26108984</f>
        <v>160162106</v>
      </c>
      <c r="E9" s="62"/>
    </row>
    <row r="10" spans="2:7" ht="21.75" customHeight="1" x14ac:dyDescent="0.25">
      <c r="B10" s="57" t="s">
        <v>870</v>
      </c>
      <c r="C10" s="61">
        <f>'[1]Kiemelt EI.'!G11+'[1]Kiemelt EI.'!G12+'[1]Kiemelt EI.'!G13</f>
        <v>32688000</v>
      </c>
      <c r="E10" s="62"/>
    </row>
    <row r="11" spans="2:7" ht="22.5" customHeight="1" x14ac:dyDescent="0.25">
      <c r="B11" s="57" t="s">
        <v>871</v>
      </c>
      <c r="C11" s="61">
        <f>'[1]Kiadások összetolt'!G195</f>
        <v>26108984</v>
      </c>
      <c r="G11" s="62"/>
    </row>
    <row r="12" spans="2:7" ht="22.5" customHeight="1" x14ac:dyDescent="0.25">
      <c r="B12" s="57" t="s">
        <v>872</v>
      </c>
      <c r="C12" s="61">
        <f>'[1]Kiemelt EI.'!G15</f>
        <v>4268250</v>
      </c>
    </row>
    <row r="14" spans="2:7" x14ac:dyDescent="0.25">
      <c r="B14" s="63" t="s">
        <v>873</v>
      </c>
    </row>
    <row r="24" spans="2:3" x14ac:dyDescent="0.25">
      <c r="B24" s="65"/>
      <c r="C24" s="65"/>
    </row>
    <row r="25" spans="2:3" x14ac:dyDescent="0.25">
      <c r="B25" s="65"/>
      <c r="C25" s="65"/>
    </row>
    <row r="26" spans="2:3" x14ac:dyDescent="0.25">
      <c r="B26" s="65"/>
      <c r="C26" s="65"/>
    </row>
    <row r="27" spans="2:3" x14ac:dyDescent="0.25">
      <c r="B27" s="65"/>
      <c r="C27" s="6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10</vt:i4>
      </vt:variant>
      <vt:variant>
        <vt:lpstr>Névvel ellátott tartományok</vt:lpstr>
      </vt:variant>
      <vt:variant>
        <vt:i4>8</vt:i4>
      </vt:variant>
    </vt:vector>
  </HeadingPairs>
  <TitlesOfParts>
    <vt:vector size="18" baseType="lpstr">
      <vt:lpstr>Kiemelt EI.</vt:lpstr>
      <vt:lpstr>Kiadások ÖNK</vt:lpstr>
      <vt:lpstr>Bevételek ÖNK</vt:lpstr>
      <vt:lpstr>Átvett pe.</vt:lpstr>
      <vt:lpstr>Átadott pe.</vt:lpstr>
      <vt:lpstr>Szociális kiadások</vt:lpstr>
      <vt:lpstr>Tartalékok</vt:lpstr>
      <vt:lpstr>Beruházások felújítások</vt:lpstr>
      <vt:lpstr>Helyi adók</vt:lpstr>
      <vt:lpstr>Rendeletbe</vt:lpstr>
      <vt:lpstr>'Átadott pe.'!Nyomtatási_terület</vt:lpstr>
      <vt:lpstr>'Átvett pe.'!Nyomtatási_terület</vt:lpstr>
      <vt:lpstr>'Beruházások felújítások'!Nyomtatási_terület</vt:lpstr>
      <vt:lpstr>'Kiadások ÖNK'!Nyomtatási_terület</vt:lpstr>
      <vt:lpstr>'Kiemelt EI.'!Nyomtatási_terület</vt:lpstr>
      <vt:lpstr>'Szociális kiadások'!Nyomtatási_terület</vt:lpstr>
      <vt:lpstr>Tartalékok!Nyomtatási_terület</vt:lpstr>
      <vt:lpstr>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Felhasznalo7</cp:lastModifiedBy>
  <cp:lastPrinted>2021-03-12T08:04:33Z</cp:lastPrinted>
  <dcterms:created xsi:type="dcterms:W3CDTF">2019-03-21T13:31:26Z</dcterms:created>
  <dcterms:modified xsi:type="dcterms:W3CDTF">2021-03-12T09:31:23Z</dcterms:modified>
</cp:coreProperties>
</file>