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0770"/>
  </bookViews>
  <sheets>
    <sheet name="3. sz. melléklet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  <c r="E36" i="1" s="1"/>
  <c r="C36" i="1"/>
  <c r="C35" i="1" s="1"/>
  <c r="D33" i="1"/>
  <c r="C33" i="1"/>
  <c r="D32" i="1"/>
  <c r="C32" i="1"/>
  <c r="E32" i="1" s="1"/>
  <c r="D16" i="1"/>
  <c r="E16" i="1" s="1"/>
  <c r="C16" i="1"/>
  <c r="D14" i="1"/>
  <c r="C14" i="1"/>
  <c r="D13" i="1"/>
  <c r="C13" i="1"/>
  <c r="D12" i="1"/>
  <c r="D11" i="1" s="1"/>
  <c r="C12" i="1"/>
  <c r="E10" i="1"/>
  <c r="D10" i="1"/>
  <c r="C10" i="1"/>
  <c r="G2" i="1"/>
  <c r="C11" i="1" l="1"/>
  <c r="C34" i="1"/>
  <c r="C37" i="1" s="1"/>
  <c r="E11" i="1"/>
  <c r="D35" i="1"/>
  <c r="C15" i="1"/>
  <c r="D15" i="1"/>
  <c r="E15" i="1" s="1"/>
  <c r="E35" i="1" l="1"/>
  <c r="D34" i="1"/>
  <c r="E34" i="1" s="1"/>
  <c r="D37" i="1" l="1"/>
  <c r="E37" i="1" s="1"/>
</calcChain>
</file>

<file path=xl/sharedStrings.xml><?xml version="1.0" encoding="utf-8"?>
<sst xmlns="http://schemas.openxmlformats.org/spreadsheetml/2006/main" count="47" uniqueCount="47">
  <si>
    <t>3. melléklet</t>
  </si>
  <si>
    <t>Balatonakali Önkormányzat 2016. évi összevont működési bevételei</t>
  </si>
  <si>
    <t>ezer Ft-ban</t>
  </si>
  <si>
    <t>Sor-   sz</t>
  </si>
  <si>
    <t>Megnevezés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</si>
  <si>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</si>
  <si>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</si>
  <si>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t>mód./eredeti előirány. (%)</t>
  </si>
  <si>
    <t>A.</t>
  </si>
  <si>
    <t>B.</t>
  </si>
  <si>
    <t>C.</t>
  </si>
  <si>
    <t>D.</t>
  </si>
  <si>
    <t>E.</t>
  </si>
  <si>
    <t>BEVÉTELEK</t>
  </si>
  <si>
    <t> I.</t>
  </si>
  <si>
    <t>Működési bevételek</t>
  </si>
  <si>
    <t>II.</t>
  </si>
  <si>
    <t>Közhatalmi bevételek</t>
  </si>
  <si>
    <t>2.1 Vagyoni típusú adók</t>
  </si>
  <si>
    <t>2.2 Termékek és szolgáltatások adói</t>
  </si>
  <si>
    <t>2.3. Egyéb közhatalmi bevételek</t>
  </si>
  <si>
    <t> III.</t>
  </si>
  <si>
    <t>Működési célú támogatások ÁH-n belülről</t>
  </si>
  <si>
    <t>3. Önkormányzatok működési támogatásai</t>
  </si>
  <si>
    <t xml:space="preserve">3.1 Településüzemeltetés támogatása </t>
  </si>
  <si>
    <t>3.2 Egyéb kötelező feladat ellátása</t>
  </si>
  <si>
    <t>3.3 Üdülőhelyi feladatok</t>
  </si>
  <si>
    <t>3.4 Lakott külterülettel kapcsolatos feladatok támogatása</t>
  </si>
  <si>
    <t>3.5 Bérkompenzáció</t>
  </si>
  <si>
    <t>3.6 Önkormányzat egyes köznevelési feladatainak támogatása - óvodapedagógusok bértámogatása</t>
  </si>
  <si>
    <t>3.7 Önkormányzat egyes köznevelési feladatainak támogatása - óvodaműködtetés támogatása</t>
  </si>
  <si>
    <t>3.7 Szociális étkeztetés</t>
  </si>
  <si>
    <t>3.8 Gyermekétkeztetés támogatása</t>
  </si>
  <si>
    <t>3.9 Hozzájárulás a pénzbeli szociális ellátáshoz</t>
  </si>
  <si>
    <t>3.10 Egyes jövedelem pótló támogatások kiegészítése</t>
  </si>
  <si>
    <t>3.11 Könyvtári,közművelődési feladatok támogatása</t>
  </si>
  <si>
    <t>3.12 Helyi önkormányzatok kiegészítő támogatásai</t>
  </si>
  <si>
    <t>3.13 Lakossági víz- és csatornaszolgáltatás támogatása</t>
  </si>
  <si>
    <t>3.14 Elszámolásból származó bevétel</t>
  </si>
  <si>
    <t>4. Egyéb működési célú támogatások ÁH-n belülről</t>
  </si>
  <si>
    <t> IV.</t>
  </si>
  <si>
    <t>Működési célú átvett pénzeszközök</t>
  </si>
  <si>
    <t>Költségvetési bevétel</t>
  </si>
  <si>
    <t>V.</t>
  </si>
  <si>
    <t>Pénzforgalom nélküli bevétel</t>
  </si>
  <si>
    <t>-ebből belső hiányt finansz. pénzmaradvány</t>
  </si>
  <si>
    <t xml:space="preserve">Bevételek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</si>
</sst>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 d/"/>
  </numFmts>
  <fonts count="1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9"/>
      <name val="Times New Roman"/>
      <family val="1"/>
      <charset val="238"/>
    </font>
    <font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2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1" xfId="0" applyFont="1" applyBorder="1" applyAlignment="1"/>
    <xf numFmtId="0" fontId="6" fillId="0" borderId="0" xfId="0" applyFont="1" applyBorder="1" applyAlignment="1"/>
    <xf numFmtId="0" fontId="7" fillId="0" borderId="0" xfId="0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/>
    </xf>
    <xf numFmtId="3" fontId="10" fillId="0" borderId="10" xfId="0" applyNumberFormat="1" applyFont="1" applyBorder="1" applyAlignment="1">
      <alignment horizontal="right" vertical="center"/>
    </xf>
    <xf numFmtId="9" fontId="10" fillId="0" borderId="11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vertical="center"/>
    </xf>
    <xf numFmtId="3" fontId="10" fillId="0" borderId="13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vertical="center"/>
    </xf>
    <xf numFmtId="3" fontId="13" fillId="0" borderId="15" xfId="0" applyNumberFormat="1" applyFont="1" applyBorder="1" applyAlignment="1">
      <alignment horizontal="right" vertical="center"/>
    </xf>
    <xf numFmtId="9" fontId="13" fillId="0" borderId="16" xfId="0" applyNumberFormat="1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vertical="center"/>
    </xf>
    <xf numFmtId="3" fontId="13" fillId="0" borderId="18" xfId="0" applyNumberFormat="1" applyFont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3" fontId="10" fillId="0" borderId="15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3" fontId="2" fillId="0" borderId="20" xfId="0" applyNumberFormat="1" applyFont="1" applyBorder="1" applyAlignment="1">
      <alignment horizontal="right" vertical="center"/>
    </xf>
    <xf numFmtId="9" fontId="2" fillId="0" borderId="16" xfId="0" applyNumberFormat="1" applyFont="1" applyBorder="1" applyAlignment="1">
      <alignment horizontal="right" vertical="center"/>
    </xf>
    <xf numFmtId="3" fontId="13" fillId="0" borderId="21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vertical="center" wrapText="1"/>
    </xf>
    <xf numFmtId="164" fontId="13" fillId="0" borderId="15" xfId="0" applyNumberFormat="1" applyFont="1" applyBorder="1" applyAlignment="1">
      <alignment horizontal="left" vertical="center"/>
    </xf>
    <xf numFmtId="3" fontId="0" fillId="0" borderId="0" xfId="0" applyNumberFormat="1" applyAlignment="1">
      <alignment vertical="center"/>
    </xf>
    <xf numFmtId="0" fontId="13" fillId="0" borderId="15" xfId="0" applyFont="1" applyBorder="1" applyAlignment="1">
      <alignment vertical="center" wrapText="1"/>
    </xf>
    <xf numFmtId="0" fontId="14" fillId="0" borderId="21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3" fontId="13" fillId="0" borderId="21" xfId="0" applyNumberFormat="1" applyFont="1" applyBorder="1" applyAlignment="1">
      <alignment vertical="center"/>
    </xf>
    <xf numFmtId="3" fontId="13" fillId="0" borderId="16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vertical="center"/>
    </xf>
    <xf numFmtId="3" fontId="2" fillId="0" borderId="15" xfId="0" applyNumberFormat="1" applyFont="1" applyBorder="1" applyAlignment="1">
      <alignment horizontal="right" vertical="center"/>
    </xf>
    <xf numFmtId="9" fontId="2" fillId="0" borderId="22" xfId="0" applyNumberFormat="1" applyFont="1" applyBorder="1" applyAlignment="1">
      <alignment horizontal="right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vertical="center"/>
    </xf>
    <xf numFmtId="3" fontId="10" fillId="0" borderId="24" xfId="0" applyNumberFormat="1" applyFont="1" applyBorder="1" applyAlignment="1">
      <alignment horizontal="right" vertical="center"/>
    </xf>
    <xf numFmtId="9" fontId="10" fillId="0" borderId="25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3" fontId="9" fillId="0" borderId="24" xfId="0" applyNumberFormat="1" applyFont="1" applyBorder="1" applyAlignment="1">
      <alignment horizontal="right" vertical="center"/>
    </xf>
    <xf numFmtId="9" fontId="9" fillId="0" borderId="25" xfId="0" applyNumberFormat="1" applyFont="1" applyBorder="1" applyAlignment="1">
      <alignment horizontal="right" vertical="center"/>
    </xf>
    <xf numFmtId="9" fontId="2" fillId="0" borderId="27" xfId="0" applyNumberFormat="1" applyFont="1" applyBorder="1" applyAlignment="1">
      <alignment horizontal="right" vertical="center"/>
    </xf>
    <xf numFmtId="0" fontId="2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vertical="center"/>
    </xf>
    <xf numFmtId="3" fontId="13" fillId="0" borderId="29" xfId="0" applyNumberFormat="1" applyFont="1" applyBorder="1" applyAlignment="1">
      <alignment horizontal="right" vertical="center"/>
    </xf>
    <xf numFmtId="9" fontId="13" fillId="0" borderId="30" xfId="0" applyNumberFormat="1" applyFont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9" fontId="9" fillId="2" borderId="7" xfId="0" applyNumberFormat="1" applyFont="1" applyFill="1" applyBorder="1" applyAlignment="1">
      <alignment horizontal="right" vertical="center"/>
    </xf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WLLH0JAK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  <sheetName val="15.sz. melléklet"/>
    </sheetNames>
    <sheetDataSet>
      <sheetData sheetId="0">
        <row r="2">
          <cell r="G2" t="str">
            <v>az 7/2016. (IX.15.) önkormányzati rendelethez</v>
          </cell>
        </row>
      </sheetData>
      <sheetData sheetId="1">
        <row r="19">
          <cell r="C19">
            <v>73160</v>
          </cell>
          <cell r="D19">
            <v>71224</v>
          </cell>
        </row>
      </sheetData>
      <sheetData sheetId="2"/>
      <sheetData sheetId="3"/>
      <sheetData sheetId="4"/>
      <sheetData sheetId="5"/>
      <sheetData sheetId="6">
        <row r="61">
          <cell r="D61">
            <v>734</v>
          </cell>
          <cell r="E61">
            <v>1354</v>
          </cell>
        </row>
        <row r="66">
          <cell r="D66">
            <v>48050</v>
          </cell>
          <cell r="E66">
            <v>48050</v>
          </cell>
        </row>
        <row r="67">
          <cell r="D67">
            <v>29150</v>
          </cell>
          <cell r="E67">
            <v>29150</v>
          </cell>
        </row>
        <row r="71">
          <cell r="D71">
            <v>300</v>
          </cell>
          <cell r="E71">
            <v>300</v>
          </cell>
        </row>
        <row r="72">
          <cell r="D72">
            <v>58480</v>
          </cell>
          <cell r="E72">
            <v>58566</v>
          </cell>
        </row>
        <row r="84">
          <cell r="D84">
            <v>0</v>
          </cell>
          <cell r="E84">
            <v>1046</v>
          </cell>
        </row>
      </sheetData>
      <sheetData sheetId="7">
        <row r="33">
          <cell r="D33">
            <v>1203</v>
          </cell>
          <cell r="E33">
            <v>1203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Normal="100" workbookViewId="0"/>
  </sheetViews>
  <sheetFormatPr defaultRowHeight="12.5" x14ac:dyDescent="0.25"/>
  <cols>
    <col min="1" max="1" width="5.7265625" style="69" customWidth="1"/>
    <col min="2" max="2" width="40.7265625" style="69" customWidth="1"/>
    <col min="3" max="5" width="9.7265625" style="69" customWidth="1"/>
  </cols>
  <sheetData>
    <row r="1" spans="1:7" s="1" customFormat="1" ht="15" customHeight="1" x14ac:dyDescent="0.25">
      <c r="B1" s="2"/>
      <c r="C1" s="2"/>
      <c r="D1" s="2"/>
      <c r="E1" s="2"/>
      <c r="F1" s="2"/>
      <c r="G1" s="2" t="s">
        <v>0</v>
      </c>
    </row>
    <row r="2" spans="1:7" s="1" customFormat="1" ht="15" customHeight="1" x14ac:dyDescent="0.25">
      <c r="B2" s="2"/>
      <c r="C2" s="3"/>
      <c r="D2" s="3"/>
      <c r="E2" s="3"/>
      <c r="F2" s="3"/>
      <c r="G2" s="3" t="str">
        <f>'[1]1.sz. melléklet'!G2</f>
        <v>az 7/2016. (IX.15.) önkormányzati rendelethez</v>
      </c>
    </row>
    <row r="3" spans="1:7" s="1" customFormat="1" ht="15" customHeight="1" x14ac:dyDescent="0.25">
      <c r="A3" s="4"/>
      <c r="B3" s="5"/>
      <c r="C3" s="5"/>
      <c r="D3" s="5"/>
    </row>
    <row r="4" spans="1:7" s="1" customFormat="1" ht="15" customHeight="1" x14ac:dyDescent="0.25">
      <c r="A4" s="70" t="s">
        <v>1</v>
      </c>
      <c r="B4" s="70"/>
      <c r="C4" s="70"/>
      <c r="D4" s="70"/>
      <c r="E4" s="70"/>
      <c r="F4" s="70"/>
      <c r="G4" s="70"/>
    </row>
    <row r="5" spans="1:7" s="1" customFormat="1" ht="15" customHeight="1" x14ac:dyDescent="0.25">
      <c r="A5" s="6"/>
      <c r="B5" s="6"/>
      <c r="C5" s="6"/>
      <c r="D5" s="6"/>
      <c r="E5" s="6"/>
      <c r="F5" s="7"/>
    </row>
    <row r="6" spans="1:7" s="1" customFormat="1" ht="15" customHeight="1" thickBot="1" x14ac:dyDescent="0.3">
      <c r="A6" s="8"/>
      <c r="B6" s="8"/>
      <c r="C6" s="9"/>
      <c r="D6" s="10"/>
      <c r="E6" s="11" t="s">
        <v>2</v>
      </c>
      <c r="F6" s="7"/>
    </row>
    <row r="7" spans="1:7" s="1" customFormat="1" ht="32.5" thickTop="1" x14ac:dyDescent="0.25">
      <c r="A7" s="12" t="s">
        <v>3</v>
      </c>
      <c r="B7" s="13" t="s">
        <v>4</v>
      </c>
      <c r="C7" s="14" t="s">
        <v>5</v>
      </c>
      <c r="D7" s="14" t="s">
        <v>6</v>
      </c>
      <c r="E7" s="15" t="s">
        <v>7</v>
      </c>
      <c r="F7" s="7"/>
    </row>
    <row r="8" spans="1:7" s="1" customFormat="1" ht="15" customHeight="1" thickBot="1" x14ac:dyDescent="0.3">
      <c r="A8" s="16" t="s">
        <v>8</v>
      </c>
      <c r="B8" s="17" t="s">
        <v>9</v>
      </c>
      <c r="C8" s="18" t="s">
        <v>10</v>
      </c>
      <c r="D8" s="18" t="s">
        <v>11</v>
      </c>
      <c r="E8" s="19" t="s">
        <v>12</v>
      </c>
      <c r="F8" s="7"/>
    </row>
    <row r="9" spans="1:7" s="1" customFormat="1" ht="15" customHeight="1" thickTop="1" x14ac:dyDescent="0.25">
      <c r="A9" s="71" t="s">
        <v>13</v>
      </c>
      <c r="B9" s="71"/>
      <c r="C9" s="71"/>
      <c r="D9" s="71"/>
      <c r="E9" s="71"/>
      <c r="F9" s="7"/>
    </row>
    <row r="10" spans="1:7" s="25" customFormat="1" ht="15" customHeight="1" x14ac:dyDescent="0.25">
      <c r="A10" s="20" t="s">
        <v>14</v>
      </c>
      <c r="B10" s="21" t="s">
        <v>15</v>
      </c>
      <c r="C10" s="22">
        <f>'[1]7.sz. melléklet'!D72+'[1]8.sz. melléklet'!D33</f>
        <v>59683</v>
      </c>
      <c r="D10" s="22">
        <f>'[1]7.sz. melléklet'!E72+'[1]8.sz. melléklet'!E33</f>
        <v>59769</v>
      </c>
      <c r="E10" s="23">
        <f>D10/C10</f>
        <v>1.0014409463331266</v>
      </c>
      <c r="F10" s="24"/>
    </row>
    <row r="11" spans="1:7" s="1" customFormat="1" ht="15" customHeight="1" x14ac:dyDescent="0.25">
      <c r="A11" s="26" t="s">
        <v>16</v>
      </c>
      <c r="B11" s="27" t="s">
        <v>17</v>
      </c>
      <c r="C11" s="28">
        <f>SUM(C12:C14)</f>
        <v>77500</v>
      </c>
      <c r="D11" s="28">
        <f>SUM(D12:D14)</f>
        <v>77500</v>
      </c>
      <c r="E11" s="23">
        <f>D11/C11</f>
        <v>1</v>
      </c>
      <c r="F11" s="7"/>
    </row>
    <row r="12" spans="1:7" s="1" customFormat="1" ht="15" customHeight="1" x14ac:dyDescent="0.25">
      <c r="A12" s="29"/>
      <c r="B12" s="30" t="s">
        <v>18</v>
      </c>
      <c r="C12" s="31">
        <f>'[1]7.sz. melléklet'!D66</f>
        <v>48050</v>
      </c>
      <c r="D12" s="31">
        <f>'[1]7.sz. melléklet'!E66</f>
        <v>48050</v>
      </c>
      <c r="E12" s="32"/>
      <c r="F12" s="7"/>
    </row>
    <row r="13" spans="1:7" s="1" customFormat="1" ht="15" customHeight="1" x14ac:dyDescent="0.25">
      <c r="A13" s="29"/>
      <c r="B13" s="30" t="s">
        <v>19</v>
      </c>
      <c r="C13" s="31">
        <f>'[1]7.sz. melléklet'!D67</f>
        <v>29150</v>
      </c>
      <c r="D13" s="31">
        <f>'[1]7.sz. melléklet'!E67</f>
        <v>29150</v>
      </c>
      <c r="E13" s="32"/>
      <c r="F13" s="7"/>
    </row>
    <row r="14" spans="1:7" s="1" customFormat="1" ht="15" customHeight="1" x14ac:dyDescent="0.25">
      <c r="A14" s="33"/>
      <c r="B14" s="34" t="s">
        <v>20</v>
      </c>
      <c r="C14" s="35">
        <f>'[1]7.sz. melléklet'!D71</f>
        <v>300</v>
      </c>
      <c r="D14" s="35">
        <f>'[1]7.sz. melléklet'!E71</f>
        <v>300</v>
      </c>
      <c r="E14" s="32"/>
      <c r="F14" s="7"/>
    </row>
    <row r="15" spans="1:7" s="1" customFormat="1" ht="15" customHeight="1" x14ac:dyDescent="0.25">
      <c r="A15" s="36" t="s">
        <v>21</v>
      </c>
      <c r="B15" s="37" t="s">
        <v>22</v>
      </c>
      <c r="C15" s="38">
        <f>C16+C32</f>
        <v>64486</v>
      </c>
      <c r="D15" s="38">
        <f>D16+D32</f>
        <v>65575</v>
      </c>
      <c r="E15" s="23">
        <f>D15/C15</f>
        <v>1.0168873864094532</v>
      </c>
      <c r="F15" s="7"/>
    </row>
    <row r="16" spans="1:7" s="1" customFormat="1" ht="15" customHeight="1" x14ac:dyDescent="0.25">
      <c r="A16" s="39"/>
      <c r="B16" s="40" t="s">
        <v>23</v>
      </c>
      <c r="C16" s="41">
        <f>SUM(C17:C31)</f>
        <v>63752</v>
      </c>
      <c r="D16" s="41">
        <f>SUM(D17:D31)</f>
        <v>64221</v>
      </c>
      <c r="E16" s="42">
        <f>D16/C16</f>
        <v>1.0073566319488017</v>
      </c>
      <c r="F16" s="7"/>
    </row>
    <row r="17" spans="1:7" s="1" customFormat="1" ht="15" customHeight="1" x14ac:dyDescent="0.25">
      <c r="A17" s="29"/>
      <c r="B17" s="30" t="s">
        <v>24</v>
      </c>
      <c r="C17" s="43">
        <v>16185</v>
      </c>
      <c r="D17" s="43">
        <v>16185</v>
      </c>
      <c r="E17" s="32"/>
      <c r="F17" s="7"/>
    </row>
    <row r="18" spans="1:7" s="1" customFormat="1" ht="15" customHeight="1" x14ac:dyDescent="0.25">
      <c r="A18" s="29"/>
      <c r="B18" s="30" t="s">
        <v>25</v>
      </c>
      <c r="C18" s="43">
        <v>3632</v>
      </c>
      <c r="D18" s="43">
        <v>3632</v>
      </c>
      <c r="E18" s="32"/>
      <c r="F18" s="7"/>
    </row>
    <row r="19" spans="1:7" s="1" customFormat="1" ht="15" customHeight="1" x14ac:dyDescent="0.25">
      <c r="A19" s="29"/>
      <c r="B19" s="30" t="s">
        <v>26</v>
      </c>
      <c r="C19" s="43">
        <v>24093</v>
      </c>
      <c r="D19" s="43">
        <v>24093</v>
      </c>
      <c r="E19" s="32"/>
      <c r="F19" s="44"/>
    </row>
    <row r="20" spans="1:7" s="1" customFormat="1" ht="15" customHeight="1" x14ac:dyDescent="0.25">
      <c r="A20" s="29"/>
      <c r="B20" s="45" t="s">
        <v>27</v>
      </c>
      <c r="C20" s="43">
        <v>135</v>
      </c>
      <c r="D20" s="43">
        <v>135</v>
      </c>
      <c r="E20" s="32"/>
      <c r="F20" s="44"/>
      <c r="G20" s="46"/>
    </row>
    <row r="21" spans="1:7" s="1" customFormat="1" ht="15" customHeight="1" x14ac:dyDescent="0.25">
      <c r="A21" s="29"/>
      <c r="B21" s="45" t="s">
        <v>28</v>
      </c>
      <c r="C21" s="43">
        <v>56</v>
      </c>
      <c r="D21" s="43">
        <v>56</v>
      </c>
      <c r="E21" s="32"/>
      <c r="F21" s="44"/>
      <c r="G21" s="46"/>
    </row>
    <row r="22" spans="1:7" s="1" customFormat="1" ht="23" x14ac:dyDescent="0.25">
      <c r="A22" s="29"/>
      <c r="B22" s="47" t="s">
        <v>29</v>
      </c>
      <c r="C22" s="43">
        <v>11304</v>
      </c>
      <c r="D22" s="43">
        <v>11304</v>
      </c>
      <c r="E22" s="32"/>
      <c r="F22" s="7"/>
    </row>
    <row r="23" spans="1:7" s="1" customFormat="1" ht="23" x14ac:dyDescent="0.25">
      <c r="A23" s="29"/>
      <c r="B23" s="47" t="s">
        <v>30</v>
      </c>
      <c r="C23" s="43">
        <v>1520</v>
      </c>
      <c r="D23" s="43">
        <v>1520</v>
      </c>
      <c r="E23" s="32"/>
      <c r="F23" s="7"/>
    </row>
    <row r="24" spans="1:7" s="1" customFormat="1" ht="15" customHeight="1" x14ac:dyDescent="0.25">
      <c r="A24" s="29"/>
      <c r="B24" s="47" t="s">
        <v>31</v>
      </c>
      <c r="C24" s="43">
        <v>55</v>
      </c>
      <c r="D24" s="43">
        <v>55</v>
      </c>
      <c r="E24" s="32"/>
      <c r="F24" s="7"/>
    </row>
    <row r="25" spans="1:7" s="1" customFormat="1" ht="15" customHeight="1" x14ac:dyDescent="0.25">
      <c r="A25" s="29"/>
      <c r="B25" s="30" t="s">
        <v>32</v>
      </c>
      <c r="C25" s="43">
        <v>1094</v>
      </c>
      <c r="D25" s="43">
        <v>1094</v>
      </c>
      <c r="E25" s="32"/>
      <c r="F25" s="7"/>
    </row>
    <row r="26" spans="1:7" s="1" customFormat="1" ht="15" customHeight="1" x14ac:dyDescent="0.25">
      <c r="A26" s="29"/>
      <c r="B26" s="30" t="s">
        <v>33</v>
      </c>
      <c r="C26" s="43">
        <v>4478</v>
      </c>
      <c r="D26" s="43">
        <v>4478</v>
      </c>
      <c r="E26" s="32"/>
      <c r="F26" s="7"/>
    </row>
    <row r="27" spans="1:7" s="1" customFormat="1" ht="15" customHeight="1" x14ac:dyDescent="0.25">
      <c r="A27" s="29"/>
      <c r="B27" s="30" t="s">
        <v>34</v>
      </c>
      <c r="C27" s="48">
        <v>0</v>
      </c>
      <c r="D27" s="48">
        <v>0</v>
      </c>
      <c r="E27" s="32"/>
      <c r="F27" s="7"/>
    </row>
    <row r="28" spans="1:7" s="1" customFormat="1" ht="15" customHeight="1" x14ac:dyDescent="0.25">
      <c r="A28" s="29"/>
      <c r="B28" s="30" t="s">
        <v>35</v>
      </c>
      <c r="C28" s="43">
        <v>1200</v>
      </c>
      <c r="D28" s="43">
        <v>1200</v>
      </c>
      <c r="E28" s="32"/>
      <c r="F28" s="7"/>
    </row>
    <row r="29" spans="1:7" s="1" customFormat="1" ht="15" customHeight="1" x14ac:dyDescent="0.25">
      <c r="A29" s="29"/>
      <c r="B29" s="45" t="s">
        <v>36</v>
      </c>
      <c r="C29" s="49">
        <v>0</v>
      </c>
      <c r="D29" s="49">
        <v>313</v>
      </c>
      <c r="E29" s="32"/>
      <c r="F29" s="7"/>
    </row>
    <row r="30" spans="1:7" s="1" customFormat="1" ht="15" customHeight="1" x14ac:dyDescent="0.25">
      <c r="A30" s="29"/>
      <c r="B30" s="45" t="s">
        <v>37</v>
      </c>
      <c r="C30" s="50">
        <v>0</v>
      </c>
      <c r="D30" s="50">
        <v>0</v>
      </c>
      <c r="E30" s="51"/>
      <c r="F30" s="7"/>
    </row>
    <row r="31" spans="1:7" s="1" customFormat="1" ht="15" customHeight="1" x14ac:dyDescent="0.25">
      <c r="A31" s="29"/>
      <c r="B31" s="45" t="s">
        <v>38</v>
      </c>
      <c r="C31" s="50">
        <v>0</v>
      </c>
      <c r="D31" s="50">
        <v>156</v>
      </c>
      <c r="E31" s="51"/>
      <c r="F31" s="7"/>
    </row>
    <row r="32" spans="1:7" s="1" customFormat="1" ht="15" customHeight="1" x14ac:dyDescent="0.25">
      <c r="A32" s="33"/>
      <c r="B32" s="52" t="s">
        <v>39</v>
      </c>
      <c r="C32" s="53">
        <f>'[1]7.sz. melléklet'!D61</f>
        <v>734</v>
      </c>
      <c r="D32" s="53">
        <f>'[1]7.sz. melléklet'!E61</f>
        <v>1354</v>
      </c>
      <c r="E32" s="54">
        <f>D32/C32</f>
        <v>1.8446866485013624</v>
      </c>
      <c r="F32" s="7"/>
    </row>
    <row r="33" spans="1:6" s="59" customFormat="1" ht="15" customHeight="1" x14ac:dyDescent="0.25">
      <c r="A33" s="55" t="s">
        <v>40</v>
      </c>
      <c r="B33" s="56" t="s">
        <v>41</v>
      </c>
      <c r="C33" s="57">
        <f>'[1]7.sz. melléklet'!D84</f>
        <v>0</v>
      </c>
      <c r="D33" s="57">
        <f>'[1]7.sz. melléklet'!E84</f>
        <v>1046</v>
      </c>
      <c r="E33" s="58"/>
      <c r="F33" s="7"/>
    </row>
    <row r="34" spans="1:6" s="1" customFormat="1" ht="15" customHeight="1" x14ac:dyDescent="0.25">
      <c r="A34" s="72" t="s">
        <v>42</v>
      </c>
      <c r="B34" s="72"/>
      <c r="C34" s="60">
        <f>C10+C11+C15+C33</f>
        <v>201669</v>
      </c>
      <c r="D34" s="60">
        <f>D10+D11+D15+D33</f>
        <v>203890</v>
      </c>
      <c r="E34" s="61">
        <f>D34/C34</f>
        <v>1.011013095716248</v>
      </c>
      <c r="F34" s="7"/>
    </row>
    <row r="35" spans="1:6" s="1" customFormat="1" ht="15" customHeight="1" x14ac:dyDescent="0.25">
      <c r="A35" s="39" t="s">
        <v>43</v>
      </c>
      <c r="B35" s="40" t="s">
        <v>44</v>
      </c>
      <c r="C35" s="41">
        <f>SUM(C36)</f>
        <v>73160</v>
      </c>
      <c r="D35" s="41">
        <f>SUM(D36)</f>
        <v>71224</v>
      </c>
      <c r="E35" s="62">
        <f>D35/C35</f>
        <v>0.97353745215965004</v>
      </c>
      <c r="F35" s="7"/>
    </row>
    <row r="36" spans="1:6" s="1" customFormat="1" ht="15" customHeight="1" thickBot="1" x14ac:dyDescent="0.3">
      <c r="A36" s="63"/>
      <c r="B36" s="64" t="s">
        <v>45</v>
      </c>
      <c r="C36" s="65">
        <f>'[1]2.sz. melléklet'!C19</f>
        <v>73160</v>
      </c>
      <c r="D36" s="65">
        <f>'[1]2.sz. melléklet'!D19</f>
        <v>71224</v>
      </c>
      <c r="E36" s="66">
        <f>D36/C36</f>
        <v>0.97353745215965004</v>
      </c>
      <c r="F36" s="7"/>
    </row>
    <row r="37" spans="1:6" s="1" customFormat="1" ht="15" customHeight="1" thickTop="1" thickBot="1" x14ac:dyDescent="0.3">
      <c r="A37" s="73" t="s">
        <v>46</v>
      </c>
      <c r="B37" s="73"/>
      <c r="C37" s="67">
        <f>C35+C34</f>
        <v>274829</v>
      </c>
      <c r="D37" s="67">
        <f>D35+D34</f>
        <v>275114</v>
      </c>
      <c r="E37" s="68">
        <f>D37/C37</f>
        <v>1.0010370084670832</v>
      </c>
      <c r="F37" s="7"/>
    </row>
    <row r="38" spans="1:6" ht="13" thickTop="1" x14ac:dyDescent="0.25"/>
  </sheetData>
  <sheetProtection selectLockedCells="1" selectUnlockedCells="1"/>
  <mergeCells count="4">
    <mergeCell ref="A4:G4"/>
    <mergeCell ref="A9:E9"/>
    <mergeCell ref="A34:B34"/>
    <mergeCell ref="A37:B37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2016-09-14T11:24:51Z</dcterms:created>
  <dcterms:modified xsi:type="dcterms:W3CDTF">2016-09-20T14:28:44Z</dcterms:modified>
</cp:coreProperties>
</file>