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B621A490-A4A4-447A-BB3A-ED58F0217473}" xr6:coauthVersionLast="31" xr6:coauthVersionMax="31" xr10:uidLastSave="{00000000-0000-0000-0000-000000000000}"/>
  <bookViews>
    <workbookView xWindow="0" yWindow="0" windowWidth="21600" windowHeight="8925" xr2:uid="{AE79E535-11B6-43C9-A947-8D8C4ADC8AC6}"/>
  </bookViews>
  <sheets>
    <sheet name="6. sz. melléklet 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8" i="1" l="1"/>
  <c r="L58" i="1" s="1"/>
  <c r="J58" i="1"/>
  <c r="I58" i="1"/>
  <c r="H58" i="1"/>
  <c r="F58" i="1"/>
  <c r="E58" i="1"/>
  <c r="D58" i="1"/>
  <c r="C58" i="1"/>
  <c r="G58" i="1" s="1"/>
  <c r="K57" i="1"/>
  <c r="L57" i="1" s="1"/>
  <c r="J57" i="1"/>
  <c r="J59" i="1" s="1"/>
  <c r="I57" i="1"/>
  <c r="I59" i="1" s="1"/>
  <c r="H57" i="1"/>
  <c r="H59" i="1" s="1"/>
  <c r="F57" i="1"/>
  <c r="G57" i="1" s="1"/>
  <c r="E57" i="1"/>
  <c r="E59" i="1" s="1"/>
  <c r="D57" i="1"/>
  <c r="D59" i="1" s="1"/>
  <c r="C57" i="1"/>
  <c r="C59" i="1" s="1"/>
  <c r="G56" i="1"/>
  <c r="G55" i="1"/>
  <c r="L54" i="1"/>
  <c r="L53" i="1"/>
  <c r="L52" i="1"/>
  <c r="L51" i="1"/>
  <c r="L50" i="1"/>
  <c r="L49" i="1"/>
  <c r="L48" i="1"/>
  <c r="G48" i="1"/>
  <c r="L47" i="1"/>
  <c r="L46" i="1"/>
  <c r="L45" i="1"/>
  <c r="L44" i="1"/>
  <c r="G44" i="1"/>
  <c r="L43" i="1"/>
  <c r="G43" i="1"/>
  <c r="N37" i="1"/>
  <c r="L33" i="1"/>
  <c r="L32" i="1"/>
  <c r="G32" i="1"/>
  <c r="L31" i="1"/>
  <c r="G31" i="1"/>
  <c r="L30" i="1"/>
  <c r="L29" i="1"/>
  <c r="L28" i="1"/>
  <c r="G28" i="1"/>
  <c r="L27" i="1"/>
  <c r="L26" i="1"/>
  <c r="L25" i="1"/>
  <c r="L24" i="1"/>
  <c r="L23" i="1"/>
  <c r="L22" i="1"/>
  <c r="G21" i="1"/>
  <c r="L20" i="1"/>
  <c r="L18" i="1"/>
  <c r="L17" i="1"/>
  <c r="G17" i="1"/>
  <c r="L15" i="1"/>
  <c r="L14" i="1"/>
  <c r="L13" i="1"/>
  <c r="L12" i="1"/>
  <c r="G12" i="1"/>
  <c r="L11" i="1"/>
  <c r="G11" i="1"/>
  <c r="L10" i="1"/>
  <c r="G10" i="1"/>
  <c r="L9" i="1"/>
  <c r="G9" i="1"/>
  <c r="L8" i="1"/>
  <c r="G8" i="1"/>
  <c r="N2" i="1"/>
  <c r="F59" i="1" l="1"/>
  <c r="G59" i="1" s="1"/>
  <c r="K59" i="1"/>
  <c r="L59" i="1" s="1"/>
</calcChain>
</file>

<file path=xl/sharedStrings.xml><?xml version="1.0" encoding="utf-8"?>
<sst xmlns="http://schemas.openxmlformats.org/spreadsheetml/2006/main" count="185" uniqueCount="111">
  <si>
    <t>6. melléklet</t>
  </si>
  <si>
    <t>Balatonakali Önkormányzat 2017. évi összevont költségvetés kormányzati funkciónként</t>
  </si>
  <si>
    <t>adatok Ft-ban</t>
  </si>
  <si>
    <t>Sor-szám</t>
  </si>
  <si>
    <t>Szakfeladat</t>
  </si>
  <si>
    <t>Bevétel 2017. évi előirányzat</t>
  </si>
  <si>
    <t>Bevétel 2017. évi mód. előir.</t>
  </si>
  <si>
    <t>mód./eredeti előirány. (%)</t>
  </si>
  <si>
    <t>Kiadás 2017. évi előirányzat</t>
  </si>
  <si>
    <t>Kiadás 2017. évi mód. előir.</t>
  </si>
  <si>
    <t>Kötelező feladat</t>
  </si>
  <si>
    <t>Önként vállalt feladat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</si>
  <si>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</si>
  <si>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</si>
  <si>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</si>
  <si>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</si>
  <si>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</si>
  <si>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</si>
  <si>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</si>
  <si>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</si>
  <si>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</si>
  <si>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</si>
  <si>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</si>
  <si>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</si>
  <si>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</si>
  <si>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</si>
  <si>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1.</t>
  </si>
  <si>
    <t>011130 Önkormányzatok és önkormányzati hivatalok jogalkotó és általános igazgatási tevékenysége</t>
  </si>
  <si>
    <t>X</t>
  </si>
  <si>
    <t>2.</t>
  </si>
  <si>
    <t>013320 Köztemető-fenntartás és működtetés</t>
  </si>
  <si>
    <t>3.</t>
  </si>
  <si>
    <t>013350 Az önkormányzati vagyonnal való gazdálkodással kapcsolatos feladatok</t>
  </si>
  <si>
    <t>4.</t>
  </si>
  <si>
    <t>016080 Kiemelt állami és önkormányzati rendezvények</t>
  </si>
  <si>
    <t>5.</t>
  </si>
  <si>
    <t>018010 Önkormányzatok elszámolásai a központi költségvetéssel</t>
  </si>
  <si>
    <t>6.</t>
  </si>
  <si>
    <t>018030 Támogatási célú finanszírozási műveletek</t>
  </si>
  <si>
    <t>7.</t>
  </si>
  <si>
    <t>031060 Bűnmegelőzés</t>
  </si>
  <si>
    <t>8.</t>
  </si>
  <si>
    <t>032020 Tűz- és katasztrófavédelmi tevékenységek</t>
  </si>
  <si>
    <t>9.</t>
  </si>
  <si>
    <t>041140 Területfejlesztés igazgatása</t>
  </si>
  <si>
    <t>10.</t>
  </si>
  <si>
    <t>041233 Hosszabb időtartamú közfoglalkoztatás</t>
  </si>
  <si>
    <t>11.</t>
  </si>
  <si>
    <t>045160 Közutak, hidak, alagutak üzemeltetése, fenntartása</t>
  </si>
  <si>
    <t>12.</t>
  </si>
  <si>
    <t>047320 Turizmusfejlesztési támogatások és tevékenységek</t>
  </si>
  <si>
    <t>13.</t>
  </si>
  <si>
    <t>051030 Nem veszélyes hulladék vegyes begyűjtése, szállítása, átrakása</t>
  </si>
  <si>
    <t>14.</t>
  </si>
  <si>
    <t>052020 Szennyvíz gyűjtése, tisztítása, elhelyezése</t>
  </si>
  <si>
    <t>15.</t>
  </si>
  <si>
    <t>064010 Közvilágítás</t>
  </si>
  <si>
    <t>16.</t>
  </si>
  <si>
    <t>066010 Zöldterület-kezelés</t>
  </si>
  <si>
    <t>17.</t>
  </si>
  <si>
    <t>066020 Város és községgazdálkodási egyéb szolgáltatások</t>
  </si>
  <si>
    <t>18.</t>
  </si>
  <si>
    <t>072111 Háziorvosi alapellátás</t>
  </si>
  <si>
    <t>19.</t>
  </si>
  <si>
    <t>072112 Háziorvosi ügyeleti ellátás</t>
  </si>
  <si>
    <t>20.</t>
  </si>
  <si>
    <t>072311 Fogorvosi alapellátás</t>
  </si>
  <si>
    <t>21.</t>
  </si>
  <si>
    <t>072450 Fizikoterápiás szolgáltatás</t>
  </si>
  <si>
    <t>22.</t>
  </si>
  <si>
    <t>074011 Foglalkozás-egészségügyi alapellátás</t>
  </si>
  <si>
    <t>23.</t>
  </si>
  <si>
    <t>081045 Szabadidősport tevékenység és támogatása</t>
  </si>
  <si>
    <t>24.</t>
  </si>
  <si>
    <t>081061 Szabadidős park, fürdő és strandszolgáltatás</t>
  </si>
  <si>
    <t>25.</t>
  </si>
  <si>
    <t>081071 Üdülői szálláshely szolgáltatás és étkeztetés</t>
  </si>
  <si>
    <t>26.</t>
  </si>
  <si>
    <t>082044 Könyvtári szolgáltatások</t>
  </si>
  <si>
    <t>6. melléklet folytatása</t>
  </si>
  <si>
    <t>27.</t>
  </si>
  <si>
    <t>082084 Közművelődés - kulturális alapú gazdaságfejlesztés</t>
  </si>
  <si>
    <t>28.</t>
  </si>
  <si>
    <t>083030 Egyéb kiadói tevékenység</t>
  </si>
  <si>
    <t>29.</t>
  </si>
  <si>
    <t>084031 Civil szervezetek működési támogatása</t>
  </si>
  <si>
    <t>30.</t>
  </si>
  <si>
    <t>086030 Nemzetközi kulturális együttműködés</t>
  </si>
  <si>
    <t>31.</t>
  </si>
  <si>
    <t>091110 Óvodai nevelés, ellátás szakmai feladatai</t>
  </si>
  <si>
    <t>32.</t>
  </si>
  <si>
    <t>091140 Óvodai nevelés, ellátás működtetési feladatai</t>
  </si>
  <si>
    <t>33.</t>
  </si>
  <si>
    <t>096010 Óvodai intézményi étkeztetés</t>
  </si>
  <si>
    <t>34.</t>
  </si>
  <si>
    <t>104242 Gyermekjóléti szolgáltatások</t>
  </si>
  <si>
    <t>35.</t>
  </si>
  <si>
    <t>107051 Szociális étkeztetés</t>
  </si>
  <si>
    <t>36.</t>
  </si>
  <si>
    <t>107052 Házi segítségnyújtás</t>
  </si>
  <si>
    <t>37.</t>
  </si>
  <si>
    <t>107053 Jelzőrendszeres házi segítségnyújtás</t>
  </si>
  <si>
    <t>38.</t>
  </si>
  <si>
    <t>107060 Egyéb szociális természetbeni és pénzbeli ellátások</t>
  </si>
  <si>
    <t>39.</t>
  </si>
  <si>
    <t>900020 Önkormányzatok funkcióira nem sorolható bevételei államháztartáson kívülről</t>
  </si>
  <si>
    <t>40.</t>
  </si>
  <si>
    <t>900060 Forgatási és befektetési célú finanszírozási műveletek</t>
  </si>
  <si>
    <t>Összesen:</t>
  </si>
  <si>
    <t>Tartalék:</t>
  </si>
  <si>
    <t>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</si>
</sst>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</fills>
  <borders count="7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/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/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 diagonalUp="1"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3" fontId="1" fillId="0" borderId="23" xfId="0" applyNumberFormat="1" applyFont="1" applyBorder="1" applyAlignment="1">
      <alignment horizontal="right" vertical="center" wrapText="1"/>
    </xf>
    <xf numFmtId="9" fontId="1" fillId="0" borderId="24" xfId="0" applyNumberFormat="1" applyFont="1" applyBorder="1" applyAlignment="1">
      <alignment horizontal="right" vertical="center" wrapText="1"/>
    </xf>
    <xf numFmtId="3" fontId="1" fillId="0" borderId="25" xfId="0" applyNumberFormat="1" applyFont="1" applyBorder="1" applyAlignment="1">
      <alignment horizontal="right" vertical="center" wrapText="1"/>
    </xf>
    <xf numFmtId="9" fontId="1" fillId="0" borderId="26" xfId="0" applyNumberFormat="1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3" fontId="1" fillId="0" borderId="31" xfId="0" applyNumberFormat="1" applyFont="1" applyBorder="1" applyAlignment="1">
      <alignment horizontal="right" vertical="center" wrapText="1"/>
    </xf>
    <xf numFmtId="9" fontId="1" fillId="0" borderId="32" xfId="0" applyNumberFormat="1" applyFont="1" applyBorder="1" applyAlignment="1">
      <alignment horizontal="right" vertical="center" wrapText="1"/>
    </xf>
    <xf numFmtId="9" fontId="1" fillId="0" borderId="33" xfId="0" applyNumberFormat="1" applyFont="1" applyBorder="1" applyAlignment="1">
      <alignment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justify" vertical="center" wrapText="1"/>
    </xf>
    <xf numFmtId="3" fontId="1" fillId="0" borderId="36" xfId="0" applyNumberFormat="1" applyFont="1" applyBorder="1" applyAlignment="1">
      <alignment horizontal="right" vertical="center" wrapText="1"/>
    </xf>
    <xf numFmtId="9" fontId="1" fillId="0" borderId="37" xfId="0" applyNumberFormat="1" applyFont="1" applyBorder="1" applyAlignment="1">
      <alignment horizontal="right" vertical="center" wrapText="1"/>
    </xf>
    <xf numFmtId="9" fontId="1" fillId="0" borderId="38" xfId="0" applyNumberFormat="1" applyFont="1" applyBorder="1" applyAlignment="1">
      <alignment horizontal="right" vertical="center" wrapText="1"/>
    </xf>
    <xf numFmtId="9" fontId="1" fillId="0" borderId="39" xfId="0" applyNumberFormat="1" applyFont="1" applyBorder="1" applyAlignment="1">
      <alignment horizontal="right" vertical="center" wrapText="1"/>
    </xf>
    <xf numFmtId="3" fontId="1" fillId="0" borderId="38" xfId="0" applyNumberFormat="1" applyFont="1" applyBorder="1" applyAlignment="1">
      <alignment horizontal="right" vertical="center" wrapText="1"/>
    </xf>
    <xf numFmtId="3" fontId="1" fillId="0" borderId="31" xfId="0" applyNumberFormat="1" applyFont="1" applyBorder="1" applyAlignment="1">
      <alignment vertical="center" wrapText="1"/>
    </xf>
    <xf numFmtId="3" fontId="1" fillId="0" borderId="40" xfId="0" applyNumberFormat="1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justify" vertical="center" wrapText="1"/>
    </xf>
    <xf numFmtId="3" fontId="1" fillId="0" borderId="43" xfId="0" applyNumberFormat="1" applyFont="1" applyBorder="1" applyAlignment="1">
      <alignment horizontal="right" vertical="center" wrapText="1"/>
    </xf>
    <xf numFmtId="9" fontId="1" fillId="0" borderId="44" xfId="0" applyNumberFormat="1" applyFont="1" applyBorder="1" applyAlignment="1">
      <alignment horizontal="right" vertical="center" wrapText="1"/>
    </xf>
    <xf numFmtId="3" fontId="1" fillId="0" borderId="45" xfId="0" applyNumberFormat="1" applyFont="1" applyBorder="1" applyAlignment="1">
      <alignment horizontal="right" vertical="center" wrapText="1"/>
    </xf>
    <xf numFmtId="0" fontId="1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justify" vertical="center" wrapText="1"/>
    </xf>
    <xf numFmtId="3" fontId="1" fillId="0" borderId="48" xfId="0" applyNumberFormat="1" applyFont="1" applyBorder="1" applyAlignment="1">
      <alignment horizontal="right" vertical="center" wrapText="1"/>
    </xf>
    <xf numFmtId="9" fontId="1" fillId="0" borderId="49" xfId="0" applyNumberFormat="1" applyFont="1" applyBorder="1" applyAlignment="1">
      <alignment horizontal="right" vertical="center" wrapText="1"/>
    </xf>
    <xf numFmtId="9" fontId="1" fillId="0" borderId="50" xfId="0" applyNumberFormat="1" applyFont="1" applyBorder="1" applyAlignment="1">
      <alignment vertical="center" wrapText="1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2" fillId="0" borderId="42" xfId="0" applyFont="1" applyBorder="1" applyAlignment="1">
      <alignment vertical="center" wrapText="1"/>
    </xf>
    <xf numFmtId="9" fontId="1" fillId="0" borderId="53" xfId="0" applyNumberFormat="1" applyFont="1" applyBorder="1" applyAlignment="1">
      <alignment horizontal="right" vertical="center" wrapText="1"/>
    </xf>
    <xf numFmtId="0" fontId="2" fillId="0" borderId="4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3" fontId="1" fillId="0" borderId="5" xfId="0" applyNumberFormat="1" applyFont="1" applyBorder="1" applyAlignment="1">
      <alignment horizontal="right" vertical="center" wrapText="1"/>
    </xf>
    <xf numFmtId="9" fontId="1" fillId="0" borderId="5" xfId="0" applyNumberFormat="1" applyFont="1" applyBorder="1" applyAlignment="1">
      <alignment horizontal="right" vertical="center" wrapText="1"/>
    </xf>
    <xf numFmtId="9" fontId="1" fillId="0" borderId="5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3" fontId="1" fillId="0" borderId="0" xfId="0" applyNumberFormat="1" applyFont="1" applyBorder="1" applyAlignment="1">
      <alignment horizontal="right" vertical="center" wrapText="1"/>
    </xf>
    <xf numFmtId="9" fontId="1" fillId="0" borderId="0" xfId="0" applyNumberFormat="1" applyFont="1" applyBorder="1" applyAlignment="1">
      <alignment horizontal="right" vertical="center" wrapText="1"/>
    </xf>
    <xf numFmtId="9" fontId="1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47" xfId="0" applyFont="1" applyBorder="1" applyAlignment="1">
      <alignment vertical="center" wrapText="1"/>
    </xf>
    <xf numFmtId="9" fontId="1" fillId="0" borderId="54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0" fontId="2" fillId="0" borderId="55" xfId="0" applyFont="1" applyBorder="1" applyAlignment="1">
      <alignment horizontal="left" vertical="center" wrapText="1"/>
    </xf>
    <xf numFmtId="3" fontId="1" fillId="0" borderId="56" xfId="0" applyNumberFormat="1" applyFont="1" applyBorder="1" applyAlignment="1">
      <alignment horizontal="right" vertical="center" wrapText="1"/>
    </xf>
    <xf numFmtId="9" fontId="1" fillId="0" borderId="57" xfId="0" applyNumberFormat="1" applyFont="1" applyBorder="1" applyAlignment="1">
      <alignment vertical="center" wrapText="1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left" vertical="center" wrapText="1"/>
    </xf>
    <xf numFmtId="3" fontId="1" fillId="0" borderId="62" xfId="0" applyNumberFormat="1" applyFont="1" applyBorder="1" applyAlignment="1">
      <alignment horizontal="right" vertical="center" wrapText="1"/>
    </xf>
    <xf numFmtId="3" fontId="1" fillId="0" borderId="31" xfId="0" applyNumberFormat="1" applyFont="1" applyBorder="1" applyAlignment="1">
      <alignment vertical="center"/>
    </xf>
    <xf numFmtId="9" fontId="1" fillId="0" borderId="63" xfId="0" applyNumberFormat="1" applyFont="1" applyBorder="1" applyAlignment="1">
      <alignment horizontal="right" vertical="center" wrapText="1"/>
    </xf>
    <xf numFmtId="3" fontId="1" fillId="0" borderId="64" xfId="0" applyNumberFormat="1" applyFont="1" applyBorder="1" applyAlignment="1">
      <alignment horizontal="right" vertical="center" wrapText="1"/>
    </xf>
    <xf numFmtId="3" fontId="1" fillId="0" borderId="65" xfId="0" applyNumberFormat="1" applyFont="1" applyBorder="1" applyAlignment="1">
      <alignment horizontal="right" vertical="center" wrapText="1"/>
    </xf>
    <xf numFmtId="3" fontId="1" fillId="0" borderId="66" xfId="0" applyNumberFormat="1" applyFont="1" applyBorder="1" applyAlignment="1">
      <alignment horizontal="right" vertical="center" wrapText="1"/>
    </xf>
    <xf numFmtId="9" fontId="1" fillId="0" borderId="67" xfId="0" applyNumberFormat="1" applyFont="1" applyBorder="1" applyAlignment="1">
      <alignment vertical="center" wrapText="1"/>
    </xf>
    <xf numFmtId="0" fontId="1" fillId="0" borderId="6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3" fontId="1" fillId="0" borderId="69" xfId="0" applyNumberFormat="1" applyFont="1" applyBorder="1" applyAlignment="1">
      <alignment vertical="center"/>
    </xf>
    <xf numFmtId="3" fontId="1" fillId="0" borderId="70" xfId="0" applyNumberFormat="1" applyFont="1" applyBorder="1" applyAlignment="1">
      <alignment horizontal="right" vertical="center" wrapText="1"/>
    </xf>
    <xf numFmtId="3" fontId="1" fillId="0" borderId="71" xfId="0" applyNumberFormat="1" applyFont="1" applyBorder="1" applyAlignment="1">
      <alignment horizontal="right" vertical="center" wrapText="1"/>
    </xf>
    <xf numFmtId="3" fontId="1" fillId="0" borderId="69" xfId="0" applyNumberFormat="1" applyFont="1" applyBorder="1" applyAlignment="1">
      <alignment horizontal="right" vertical="center" wrapText="1"/>
    </xf>
    <xf numFmtId="9" fontId="1" fillId="0" borderId="72" xfId="0" applyNumberFormat="1" applyFont="1" applyBorder="1" applyAlignment="1">
      <alignment vertical="center" wrapText="1"/>
    </xf>
    <xf numFmtId="0" fontId="1" fillId="0" borderId="73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justify" vertical="center" wrapText="1"/>
    </xf>
    <xf numFmtId="3" fontId="3" fillId="0" borderId="76" xfId="0" applyNumberFormat="1" applyFont="1" applyBorder="1" applyAlignment="1">
      <alignment horizontal="right" vertical="center" wrapText="1"/>
    </xf>
    <xf numFmtId="9" fontId="3" fillId="0" borderId="77" xfId="0" applyNumberFormat="1" applyFont="1" applyBorder="1" applyAlignment="1">
      <alignment horizontal="right" vertical="center" wrapText="1"/>
    </xf>
    <xf numFmtId="9" fontId="4" fillId="0" borderId="77" xfId="0" applyNumberFormat="1" applyFont="1" applyBorder="1" applyAlignment="1">
      <alignment vertical="center" wrapText="1"/>
    </xf>
    <xf numFmtId="0" fontId="1" fillId="0" borderId="10" xfId="0" applyFont="1" applyBorder="1" applyAlignment="1">
      <alignment horizontal="justify" vertical="center" wrapText="1"/>
    </xf>
    <xf numFmtId="3" fontId="1" fillId="0" borderId="17" xfId="0" applyNumberFormat="1" applyFont="1" applyBorder="1" applyAlignment="1">
      <alignment horizontal="right" vertical="center" wrapText="1"/>
    </xf>
    <xf numFmtId="9" fontId="1" fillId="0" borderId="16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9" fontId="1" fillId="0" borderId="16" xfId="0" applyNumberFormat="1" applyFont="1" applyBorder="1" applyAlignment="1">
      <alignment vertical="center" wrapText="1"/>
    </xf>
    <xf numFmtId="0" fontId="5" fillId="2" borderId="10" xfId="0" applyFont="1" applyFill="1" applyBorder="1" applyAlignment="1">
      <alignment horizontal="justify" vertical="center" wrapText="1"/>
    </xf>
    <xf numFmtId="3" fontId="5" fillId="2" borderId="17" xfId="0" applyNumberFormat="1" applyFont="1" applyFill="1" applyBorder="1" applyAlignment="1">
      <alignment horizontal="right" vertical="center" wrapText="1"/>
    </xf>
    <xf numFmtId="9" fontId="5" fillId="3" borderId="16" xfId="0" applyNumberFormat="1" applyFont="1" applyFill="1" applyBorder="1" applyAlignment="1">
      <alignment horizontal="right" vertical="center" wrapText="1"/>
    </xf>
    <xf numFmtId="9" fontId="5" fillId="2" borderId="18" xfId="0" applyNumberFormat="1" applyFont="1" applyFill="1" applyBorder="1" applyAlignment="1">
      <alignment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7">
          <cell r="D37">
            <v>92341818</v>
          </cell>
          <cell r="E37">
            <v>139498598</v>
          </cell>
          <cell r="F37">
            <v>100164990</v>
          </cell>
          <cell r="G37">
            <v>122582442</v>
          </cell>
        </row>
        <row r="93">
          <cell r="D93">
            <v>80524249</v>
          </cell>
          <cell r="E93">
            <v>80567310</v>
          </cell>
          <cell r="F93">
            <v>80567310</v>
          </cell>
          <cell r="G93">
            <v>80567310</v>
          </cell>
        </row>
      </sheetData>
      <sheetData sheetId="7">
        <row r="40">
          <cell r="D40">
            <v>949523</v>
          </cell>
          <cell r="E40">
            <v>949522</v>
          </cell>
          <cell r="F40">
            <v>949522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2138A-7765-449B-9E84-53A9DDFA0D04}">
  <dimension ref="A1:P109"/>
  <sheetViews>
    <sheetView tabSelected="1" zoomScaleNormal="100" zoomScaleSheetLayoutView="75" workbookViewId="0"/>
  </sheetViews>
  <sheetFormatPr defaultRowHeight="12.75" x14ac:dyDescent="0.2"/>
  <cols>
    <col min="1" max="1" width="5.140625" customWidth="1"/>
    <col min="2" max="2" width="35.28515625" customWidth="1"/>
    <col min="3" max="6" width="9.7109375" customWidth="1"/>
    <col min="7" max="7" width="8.28515625" customWidth="1"/>
    <col min="8" max="11" width="9.7109375" customWidth="1"/>
    <col min="12" max="12" width="8.28515625" customWidth="1"/>
    <col min="13" max="14" width="8.140625" customWidth="1"/>
    <col min="15" max="16" width="7.7109375" customWidth="1"/>
  </cols>
  <sheetData>
    <row r="1" spans="1:16" s="1" customFormat="1" ht="12" x14ac:dyDescent="0.2">
      <c r="B1" s="2"/>
      <c r="C1" s="2"/>
      <c r="D1" s="2"/>
      <c r="E1" s="2"/>
      <c r="F1" s="2"/>
      <c r="G1" s="2"/>
      <c r="N1" s="3" t="s">
        <v>0</v>
      </c>
    </row>
    <row r="2" spans="1:16" s="1" customFormat="1" ht="12" x14ac:dyDescent="0.2">
      <c r="A2" s="4"/>
      <c r="B2" s="4"/>
      <c r="C2" s="4"/>
      <c r="D2" s="4"/>
      <c r="E2" s="4"/>
      <c r="F2" s="4"/>
      <c r="G2" s="4"/>
      <c r="N2" s="5" t="str">
        <f>'[1]1.sz. melléklet'!G2</f>
        <v>az  3/2018. (IV.05.) önkormányzati rendelethez</v>
      </c>
    </row>
    <row r="3" spans="1:16" s="1" customFormat="1" ht="6.75" customHeight="1" x14ac:dyDescent="0.2">
      <c r="A3" s="6"/>
    </row>
    <row r="4" spans="1:16" s="1" customFormat="1" ht="12" x14ac:dyDescent="0.2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6" s="1" customFormat="1" thickBot="1" x14ac:dyDescent="0.25">
      <c r="N5" s="8" t="s">
        <v>2</v>
      </c>
      <c r="P5" s="8"/>
    </row>
    <row r="6" spans="1:16" s="1" customFormat="1" ht="34.5" thickTop="1" x14ac:dyDescent="0.2">
      <c r="A6" s="9" t="s">
        <v>3</v>
      </c>
      <c r="B6" s="10" t="s">
        <v>4</v>
      </c>
      <c r="C6" s="11" t="s">
        <v>5</v>
      </c>
      <c r="D6" s="12" t="s">
        <v>6</v>
      </c>
      <c r="E6" s="11" t="s">
        <v>6</v>
      </c>
      <c r="F6" s="13" t="s">
        <v>6</v>
      </c>
      <c r="G6" s="14" t="s">
        <v>7</v>
      </c>
      <c r="H6" s="15" t="s">
        <v>8</v>
      </c>
      <c r="I6" s="15" t="s">
        <v>9</v>
      </c>
      <c r="J6" s="15" t="s">
        <v>9</v>
      </c>
      <c r="K6" s="15" t="s">
        <v>9</v>
      </c>
      <c r="L6" s="14" t="s">
        <v>7</v>
      </c>
      <c r="M6" s="16" t="s">
        <v>10</v>
      </c>
      <c r="N6" s="17" t="s">
        <v>11</v>
      </c>
    </row>
    <row r="7" spans="1:16" s="1" customFormat="1" thickBot="1" x14ac:dyDescent="0.25">
      <c r="A7" s="18" t="s">
        <v>12</v>
      </c>
      <c r="B7" s="19" t="s">
        <v>13</v>
      </c>
      <c r="C7" s="20" t="s">
        <v>14</v>
      </c>
      <c r="D7" s="21" t="s">
        <v>15</v>
      </c>
      <c r="E7" s="22" t="s">
        <v>16</v>
      </c>
      <c r="F7" s="23" t="s">
        <v>17</v>
      </c>
      <c r="G7" s="24" t="s">
        <v>18</v>
      </c>
      <c r="H7" s="25" t="s">
        <v>19</v>
      </c>
      <c r="I7" s="19" t="s">
        <v>20</v>
      </c>
      <c r="J7" s="19" t="s">
        <v>21</v>
      </c>
      <c r="K7" s="19" t="s">
        <v>22</v>
      </c>
      <c r="L7" s="26" t="s">
        <v>23</v>
      </c>
      <c r="M7" s="27" t="s">
        <v>24</v>
      </c>
      <c r="N7" s="28" t="s">
        <v>25</v>
      </c>
    </row>
    <row r="8" spans="1:16" s="1" customFormat="1" ht="34.5" thickTop="1" x14ac:dyDescent="0.2">
      <c r="A8" s="29" t="s">
        <v>26</v>
      </c>
      <c r="B8" s="30" t="s">
        <v>27</v>
      </c>
      <c r="C8" s="31">
        <v>2212815</v>
      </c>
      <c r="D8" s="31">
        <v>2212815</v>
      </c>
      <c r="E8" s="31">
        <v>4685815</v>
      </c>
      <c r="F8" s="31">
        <v>6447216</v>
      </c>
      <c r="G8" s="32">
        <f>F8/C8</f>
        <v>2.9135811172646604</v>
      </c>
      <c r="H8" s="33">
        <v>48483617</v>
      </c>
      <c r="I8" s="33">
        <v>50007617</v>
      </c>
      <c r="J8" s="33">
        <v>36727112</v>
      </c>
      <c r="K8" s="33">
        <v>36197613</v>
      </c>
      <c r="L8" s="34">
        <f t="shared" ref="L8:L54" si="0">K8/H8</f>
        <v>0.74659473116454989</v>
      </c>
      <c r="M8" s="35" t="s">
        <v>28</v>
      </c>
      <c r="N8" s="36"/>
    </row>
    <row r="9" spans="1:16" s="1" customFormat="1" ht="12" x14ac:dyDescent="0.2">
      <c r="A9" s="37" t="s">
        <v>29</v>
      </c>
      <c r="B9" s="38" t="s">
        <v>30</v>
      </c>
      <c r="C9" s="39">
        <v>127000</v>
      </c>
      <c r="D9" s="39">
        <v>127000</v>
      </c>
      <c r="E9" s="39">
        <v>127000</v>
      </c>
      <c r="F9" s="39">
        <v>127000</v>
      </c>
      <c r="G9" s="40">
        <f t="shared" ref="G9:G12" si="1">F9/C9</f>
        <v>1</v>
      </c>
      <c r="H9" s="39">
        <v>3023783</v>
      </c>
      <c r="I9" s="39">
        <v>3023783</v>
      </c>
      <c r="J9" s="39">
        <v>3023788</v>
      </c>
      <c r="K9" s="39">
        <v>3133386</v>
      </c>
      <c r="L9" s="41">
        <f t="shared" si="0"/>
        <v>1.0362469793632678</v>
      </c>
      <c r="M9" s="42" t="s">
        <v>28</v>
      </c>
      <c r="N9" s="43"/>
    </row>
    <row r="10" spans="1:16" s="1" customFormat="1" ht="22.5" x14ac:dyDescent="0.2">
      <c r="A10" s="37" t="s">
        <v>31</v>
      </c>
      <c r="B10" s="44" t="s">
        <v>32</v>
      </c>
      <c r="C10" s="39">
        <v>18421000</v>
      </c>
      <c r="D10" s="39">
        <v>18421000</v>
      </c>
      <c r="E10" s="39">
        <v>18421000</v>
      </c>
      <c r="F10" s="39">
        <v>18421000</v>
      </c>
      <c r="G10" s="40">
        <f t="shared" si="1"/>
        <v>1</v>
      </c>
      <c r="H10" s="39">
        <v>58328000</v>
      </c>
      <c r="I10" s="39">
        <v>26728000</v>
      </c>
      <c r="J10" s="39">
        <v>13015000</v>
      </c>
      <c r="K10" s="39">
        <v>12832836</v>
      </c>
      <c r="L10" s="41">
        <f t="shared" si="0"/>
        <v>0.22001158963105197</v>
      </c>
      <c r="M10" s="42" t="s">
        <v>28</v>
      </c>
      <c r="N10" s="43"/>
    </row>
    <row r="11" spans="1:16" s="1" customFormat="1" ht="22.5" x14ac:dyDescent="0.2">
      <c r="A11" s="37" t="s">
        <v>33</v>
      </c>
      <c r="B11" s="44" t="s">
        <v>34</v>
      </c>
      <c r="C11" s="39">
        <v>1905000</v>
      </c>
      <c r="D11" s="39">
        <v>1905000</v>
      </c>
      <c r="E11" s="39">
        <v>5095652</v>
      </c>
      <c r="F11" s="39">
        <v>5095652</v>
      </c>
      <c r="G11" s="40">
        <f t="shared" si="1"/>
        <v>2.6748829396325458</v>
      </c>
      <c r="H11" s="39">
        <v>11638749</v>
      </c>
      <c r="I11" s="39">
        <v>11638749</v>
      </c>
      <c r="J11" s="39">
        <v>11746564</v>
      </c>
      <c r="K11" s="39">
        <v>12086338</v>
      </c>
      <c r="L11" s="41">
        <f t="shared" si="0"/>
        <v>1.0384567963446931</v>
      </c>
      <c r="M11" s="42" t="s">
        <v>28</v>
      </c>
      <c r="N11" s="43"/>
    </row>
    <row r="12" spans="1:16" s="1" customFormat="1" ht="22.5" x14ac:dyDescent="0.2">
      <c r="A12" s="37" t="s">
        <v>35</v>
      </c>
      <c r="B12" s="45" t="s">
        <v>36</v>
      </c>
      <c r="C12" s="39">
        <v>86601189</v>
      </c>
      <c r="D12" s="39">
        <v>88716314</v>
      </c>
      <c r="E12" s="39">
        <v>97844262</v>
      </c>
      <c r="F12" s="39">
        <v>102349157</v>
      </c>
      <c r="G12" s="40">
        <f t="shared" si="1"/>
        <v>1.1818447088526693</v>
      </c>
      <c r="H12" s="39">
        <v>3109046</v>
      </c>
      <c r="I12" s="39">
        <v>7002037</v>
      </c>
      <c r="J12" s="39">
        <v>7018529</v>
      </c>
      <c r="K12" s="39">
        <v>7128986</v>
      </c>
      <c r="L12" s="41">
        <f t="shared" si="0"/>
        <v>2.29298183429901</v>
      </c>
      <c r="M12" s="42" t="s">
        <v>28</v>
      </c>
      <c r="N12" s="43"/>
    </row>
    <row r="13" spans="1:16" s="1" customFormat="1" ht="12" x14ac:dyDescent="0.2">
      <c r="A13" s="37" t="s">
        <v>37</v>
      </c>
      <c r="B13" s="45" t="s">
        <v>38</v>
      </c>
      <c r="C13" s="46"/>
      <c r="D13" s="46"/>
      <c r="E13" s="46"/>
      <c r="F13" s="46"/>
      <c r="G13" s="47"/>
      <c r="H13" s="39">
        <v>13068432</v>
      </c>
      <c r="I13" s="39">
        <v>13068432</v>
      </c>
      <c r="J13" s="39">
        <v>15600000</v>
      </c>
      <c r="K13" s="39">
        <v>15600000</v>
      </c>
      <c r="L13" s="41">
        <f t="shared" si="0"/>
        <v>1.1937162775151602</v>
      </c>
      <c r="M13" s="42" t="s">
        <v>28</v>
      </c>
      <c r="N13" s="43"/>
    </row>
    <row r="14" spans="1:16" s="1" customFormat="1" ht="12.75" customHeight="1" x14ac:dyDescent="0.2">
      <c r="A14" s="37" t="s">
        <v>39</v>
      </c>
      <c r="B14" s="45" t="s">
        <v>40</v>
      </c>
      <c r="C14" s="46"/>
      <c r="D14" s="46"/>
      <c r="E14" s="46"/>
      <c r="F14" s="46"/>
      <c r="G14" s="48"/>
      <c r="H14" s="39">
        <v>270000</v>
      </c>
      <c r="I14" s="39">
        <v>270000</v>
      </c>
      <c r="J14" s="39">
        <v>270000</v>
      </c>
      <c r="K14" s="39">
        <v>241910</v>
      </c>
      <c r="L14" s="41">
        <f t="shared" si="0"/>
        <v>0.89596296296296296</v>
      </c>
      <c r="M14" s="42" t="s">
        <v>28</v>
      </c>
      <c r="N14" s="43"/>
    </row>
    <row r="15" spans="1:16" s="1" customFormat="1" ht="12.75" customHeight="1" x14ac:dyDescent="0.2">
      <c r="A15" s="37" t="s">
        <v>41</v>
      </c>
      <c r="B15" s="45" t="s">
        <v>42</v>
      </c>
      <c r="C15" s="46"/>
      <c r="D15" s="46"/>
      <c r="E15" s="46"/>
      <c r="F15" s="46"/>
      <c r="G15" s="48"/>
      <c r="H15" s="39">
        <v>978000</v>
      </c>
      <c r="I15" s="39">
        <v>978000</v>
      </c>
      <c r="J15" s="39">
        <v>1048000</v>
      </c>
      <c r="K15" s="39">
        <v>1048000</v>
      </c>
      <c r="L15" s="41">
        <f t="shared" si="0"/>
        <v>1.0715746421267893</v>
      </c>
      <c r="M15" s="42" t="s">
        <v>28</v>
      </c>
      <c r="N15" s="43"/>
    </row>
    <row r="16" spans="1:16" s="1" customFormat="1" ht="12.75" customHeight="1" x14ac:dyDescent="0.2">
      <c r="A16" s="37" t="s">
        <v>43</v>
      </c>
      <c r="B16" s="45" t="s">
        <v>44</v>
      </c>
      <c r="C16" s="39">
        <v>0</v>
      </c>
      <c r="D16" s="39">
        <v>67871187</v>
      </c>
      <c r="E16" s="39">
        <v>67871187</v>
      </c>
      <c r="F16" s="39">
        <v>81871187</v>
      </c>
      <c r="G16" s="49"/>
      <c r="H16" s="39"/>
      <c r="I16" s="39">
        <v>34667230</v>
      </c>
      <c r="J16" s="39">
        <v>34741230</v>
      </c>
      <c r="K16" s="39">
        <v>29683985</v>
      </c>
      <c r="L16" s="41"/>
      <c r="M16" s="42"/>
      <c r="N16" s="43" t="s">
        <v>28</v>
      </c>
    </row>
    <row r="17" spans="1:14" s="1" customFormat="1" ht="12" x14ac:dyDescent="0.2">
      <c r="A17" s="37" t="s">
        <v>45</v>
      </c>
      <c r="B17" s="38" t="s">
        <v>46</v>
      </c>
      <c r="C17" s="39">
        <v>91156</v>
      </c>
      <c r="D17" s="39">
        <v>643804</v>
      </c>
      <c r="E17" s="39">
        <v>643804</v>
      </c>
      <c r="F17" s="39">
        <v>643801</v>
      </c>
      <c r="G17" s="49">
        <f>F17/C17</f>
        <v>7.0626288999078506</v>
      </c>
      <c r="H17" s="39">
        <v>270838</v>
      </c>
      <c r="I17" s="39">
        <v>823486</v>
      </c>
      <c r="J17" s="39">
        <v>823487</v>
      </c>
      <c r="K17" s="39">
        <v>823491</v>
      </c>
      <c r="L17" s="41">
        <f t="shared" si="0"/>
        <v>3.0405297631794652</v>
      </c>
      <c r="M17" s="42" t="s">
        <v>28</v>
      </c>
      <c r="N17" s="43"/>
    </row>
    <row r="18" spans="1:14" s="1" customFormat="1" ht="22.5" x14ac:dyDescent="0.2">
      <c r="A18" s="37" t="s">
        <v>47</v>
      </c>
      <c r="B18" s="44" t="s">
        <v>48</v>
      </c>
      <c r="C18" s="46"/>
      <c r="D18" s="46"/>
      <c r="E18" s="46"/>
      <c r="F18" s="46"/>
      <c r="G18" s="50"/>
      <c r="H18" s="39">
        <v>38500000</v>
      </c>
      <c r="I18" s="39">
        <v>38500000</v>
      </c>
      <c r="J18" s="39">
        <v>18500000</v>
      </c>
      <c r="K18" s="39">
        <v>18500000</v>
      </c>
      <c r="L18" s="41">
        <f t="shared" si="0"/>
        <v>0.48051948051948051</v>
      </c>
      <c r="M18" s="42" t="s">
        <v>28</v>
      </c>
      <c r="N18" s="43"/>
    </row>
    <row r="19" spans="1:14" s="1" customFormat="1" ht="22.5" x14ac:dyDescent="0.2">
      <c r="A19" s="37" t="s">
        <v>49</v>
      </c>
      <c r="B19" s="44" t="s">
        <v>50</v>
      </c>
      <c r="C19" s="39">
        <v>0</v>
      </c>
      <c r="D19" s="39">
        <v>33925347</v>
      </c>
      <c r="E19" s="39">
        <v>33925347</v>
      </c>
      <c r="F19" s="39">
        <v>27140277</v>
      </c>
      <c r="G19" s="40"/>
      <c r="H19" s="39">
        <v>0</v>
      </c>
      <c r="I19" s="39">
        <v>47114119</v>
      </c>
      <c r="J19" s="39">
        <v>47114119</v>
      </c>
      <c r="K19" s="39">
        <v>47114119</v>
      </c>
      <c r="L19" s="41"/>
      <c r="M19" s="42"/>
      <c r="N19" s="43" t="s">
        <v>28</v>
      </c>
    </row>
    <row r="20" spans="1:14" s="1" customFormat="1" ht="22.5" x14ac:dyDescent="0.2">
      <c r="A20" s="37" t="s">
        <v>51</v>
      </c>
      <c r="B20" s="44" t="s">
        <v>52</v>
      </c>
      <c r="C20" s="46"/>
      <c r="D20" s="46"/>
      <c r="E20" s="46"/>
      <c r="F20" s="46"/>
      <c r="G20" s="50"/>
      <c r="H20" s="39">
        <v>2540000</v>
      </c>
      <c r="I20" s="39">
        <v>2540000</v>
      </c>
      <c r="J20" s="39">
        <v>2540000</v>
      </c>
      <c r="K20" s="39">
        <v>2540000</v>
      </c>
      <c r="L20" s="41">
        <f t="shared" si="0"/>
        <v>1</v>
      </c>
      <c r="M20" s="42" t="s">
        <v>28</v>
      </c>
      <c r="N20" s="43"/>
    </row>
    <row r="21" spans="1:14" s="1" customFormat="1" ht="12.75" customHeight="1" x14ac:dyDescent="0.2">
      <c r="A21" s="37" t="s">
        <v>53</v>
      </c>
      <c r="B21" s="44" t="s">
        <v>54</v>
      </c>
      <c r="C21" s="51">
        <v>7620000</v>
      </c>
      <c r="D21" s="51">
        <v>11620400</v>
      </c>
      <c r="E21" s="51">
        <v>11620400</v>
      </c>
      <c r="F21" s="51">
        <v>11620400</v>
      </c>
      <c r="G21" s="40">
        <f>F21/C21</f>
        <v>1.52498687664042</v>
      </c>
      <c r="H21" s="52">
        <v>0</v>
      </c>
      <c r="I21" s="39">
        <v>0</v>
      </c>
      <c r="J21" s="39">
        <v>8977500</v>
      </c>
      <c r="K21" s="39">
        <v>8977500</v>
      </c>
      <c r="L21" s="41"/>
      <c r="M21" s="42" t="s">
        <v>28</v>
      </c>
      <c r="N21" s="43"/>
    </row>
    <row r="22" spans="1:14" s="1" customFormat="1" ht="12.75" customHeight="1" x14ac:dyDescent="0.2">
      <c r="A22" s="37" t="s">
        <v>55</v>
      </c>
      <c r="B22" s="45" t="s">
        <v>56</v>
      </c>
      <c r="C22" s="46"/>
      <c r="D22" s="46"/>
      <c r="E22" s="46"/>
      <c r="F22" s="46"/>
      <c r="G22" s="48"/>
      <c r="H22" s="39">
        <v>4890000</v>
      </c>
      <c r="I22" s="39">
        <v>4890000</v>
      </c>
      <c r="J22" s="39">
        <v>4890000</v>
      </c>
      <c r="K22" s="39">
        <v>4576293</v>
      </c>
      <c r="L22" s="41">
        <f t="shared" si="0"/>
        <v>0.93584723926380364</v>
      </c>
      <c r="M22" s="42" t="s">
        <v>28</v>
      </c>
      <c r="N22" s="43"/>
    </row>
    <row r="23" spans="1:14" s="1" customFormat="1" ht="12.75" customHeight="1" x14ac:dyDescent="0.2">
      <c r="A23" s="37" t="s">
        <v>57</v>
      </c>
      <c r="B23" s="44" t="s">
        <v>58</v>
      </c>
      <c r="C23" s="46"/>
      <c r="D23" s="46"/>
      <c r="E23" s="46"/>
      <c r="F23" s="39">
        <v>500000</v>
      </c>
      <c r="G23" s="48"/>
      <c r="H23" s="39">
        <v>26611217</v>
      </c>
      <c r="I23" s="39">
        <v>26611217</v>
      </c>
      <c r="J23" s="39">
        <v>28896951</v>
      </c>
      <c r="K23" s="39">
        <v>28172117</v>
      </c>
      <c r="L23" s="41">
        <f t="shared" si="0"/>
        <v>1.0586557164972952</v>
      </c>
      <c r="M23" s="42" t="s">
        <v>28</v>
      </c>
      <c r="N23" s="43"/>
    </row>
    <row r="24" spans="1:14" s="1" customFormat="1" ht="22.5" x14ac:dyDescent="0.2">
      <c r="A24" s="37" t="s">
        <v>59</v>
      </c>
      <c r="B24" s="44" t="s">
        <v>60</v>
      </c>
      <c r="C24" s="46"/>
      <c r="D24" s="46"/>
      <c r="E24" s="46"/>
      <c r="F24" s="46"/>
      <c r="G24" s="48"/>
      <c r="H24" s="39">
        <v>9372240</v>
      </c>
      <c r="I24" s="39">
        <v>9372240</v>
      </c>
      <c r="J24" s="39">
        <v>9492240</v>
      </c>
      <c r="K24" s="39">
        <v>9654503</v>
      </c>
      <c r="L24" s="41">
        <f t="shared" si="0"/>
        <v>1.030116919754509</v>
      </c>
      <c r="M24" s="42" t="s">
        <v>28</v>
      </c>
      <c r="N24" s="43"/>
    </row>
    <row r="25" spans="1:14" s="1" customFormat="1" ht="12.75" customHeight="1" x14ac:dyDescent="0.2">
      <c r="A25" s="37" t="s">
        <v>61</v>
      </c>
      <c r="B25" s="45" t="s">
        <v>62</v>
      </c>
      <c r="C25" s="46"/>
      <c r="D25" s="46"/>
      <c r="E25" s="46"/>
      <c r="F25" s="46"/>
      <c r="G25" s="48"/>
      <c r="H25" s="39">
        <v>730000</v>
      </c>
      <c r="I25" s="39">
        <v>730000</v>
      </c>
      <c r="J25" s="39">
        <v>730000</v>
      </c>
      <c r="K25" s="39">
        <v>699170</v>
      </c>
      <c r="L25" s="41">
        <f t="shared" si="0"/>
        <v>0.95776712328767122</v>
      </c>
      <c r="M25" s="42" t="s">
        <v>28</v>
      </c>
      <c r="N25" s="43"/>
    </row>
    <row r="26" spans="1:14" s="1" customFormat="1" ht="12.75" customHeight="1" x14ac:dyDescent="0.2">
      <c r="A26" s="53" t="s">
        <v>63</v>
      </c>
      <c r="B26" s="54" t="s">
        <v>64</v>
      </c>
      <c r="C26" s="55"/>
      <c r="D26" s="55"/>
      <c r="E26" s="55"/>
      <c r="F26" s="55"/>
      <c r="G26" s="56"/>
      <c r="H26" s="57">
        <v>900000</v>
      </c>
      <c r="I26" s="57">
        <v>900000</v>
      </c>
      <c r="J26" s="57">
        <v>900000</v>
      </c>
      <c r="K26" s="57">
        <v>900000</v>
      </c>
      <c r="L26" s="41">
        <f t="shared" si="0"/>
        <v>1</v>
      </c>
      <c r="M26" s="42" t="s">
        <v>28</v>
      </c>
      <c r="N26" s="43"/>
    </row>
    <row r="27" spans="1:14" s="1" customFormat="1" ht="12" x14ac:dyDescent="0.2">
      <c r="A27" s="58" t="s">
        <v>65</v>
      </c>
      <c r="B27" s="59" t="s">
        <v>66</v>
      </c>
      <c r="C27" s="60"/>
      <c r="D27" s="60"/>
      <c r="E27" s="60"/>
      <c r="F27" s="60"/>
      <c r="G27" s="61"/>
      <c r="H27" s="31">
        <v>874000</v>
      </c>
      <c r="I27" s="31">
        <v>874000</v>
      </c>
      <c r="J27" s="31">
        <v>874000</v>
      </c>
      <c r="K27" s="31">
        <v>838171</v>
      </c>
      <c r="L27" s="62">
        <f t="shared" si="0"/>
        <v>0.95900572082379865</v>
      </c>
      <c r="M27" s="63" t="s">
        <v>28</v>
      </c>
      <c r="N27" s="64"/>
    </row>
    <row r="28" spans="1:14" s="1" customFormat="1" ht="12.75" customHeight="1" x14ac:dyDescent="0.2">
      <c r="A28" s="37" t="s">
        <v>67</v>
      </c>
      <c r="B28" s="45" t="s">
        <v>68</v>
      </c>
      <c r="C28" s="39">
        <v>561591</v>
      </c>
      <c r="D28" s="39">
        <v>561591</v>
      </c>
      <c r="E28" s="39">
        <v>561591</v>
      </c>
      <c r="F28" s="39">
        <v>0</v>
      </c>
      <c r="G28" s="40">
        <f>F28/C28</f>
        <v>0</v>
      </c>
      <c r="H28" s="39">
        <v>2552000</v>
      </c>
      <c r="I28" s="39">
        <v>2552000</v>
      </c>
      <c r="J28" s="39">
        <v>2552000</v>
      </c>
      <c r="K28" s="39">
        <v>2552000</v>
      </c>
      <c r="L28" s="41">
        <f t="shared" si="0"/>
        <v>1</v>
      </c>
      <c r="M28" s="42" t="s">
        <v>28</v>
      </c>
      <c r="N28" s="43"/>
    </row>
    <row r="29" spans="1:14" s="1" customFormat="1" ht="12.75" customHeight="1" x14ac:dyDescent="0.2">
      <c r="A29" s="37" t="s">
        <v>69</v>
      </c>
      <c r="B29" s="45" t="s">
        <v>70</v>
      </c>
      <c r="C29" s="46"/>
      <c r="D29" s="46"/>
      <c r="E29" s="46"/>
      <c r="F29" s="46"/>
      <c r="G29" s="48"/>
      <c r="H29" s="39">
        <v>150000</v>
      </c>
      <c r="I29" s="39">
        <v>150000</v>
      </c>
      <c r="J29" s="39">
        <v>150000</v>
      </c>
      <c r="K29" s="39">
        <v>150000</v>
      </c>
      <c r="L29" s="41">
        <f t="shared" si="0"/>
        <v>1</v>
      </c>
      <c r="M29" s="42" t="s">
        <v>28</v>
      </c>
      <c r="N29" s="43"/>
    </row>
    <row r="30" spans="1:14" s="1" customFormat="1" ht="12.75" customHeight="1" x14ac:dyDescent="0.2">
      <c r="A30" s="37" t="s">
        <v>71</v>
      </c>
      <c r="B30" s="38" t="s">
        <v>72</v>
      </c>
      <c r="C30" s="46"/>
      <c r="D30" s="46"/>
      <c r="E30" s="46"/>
      <c r="F30" s="46"/>
      <c r="G30" s="48"/>
      <c r="H30" s="39">
        <v>1327000</v>
      </c>
      <c r="I30" s="39">
        <v>1327000</v>
      </c>
      <c r="J30" s="39">
        <v>1327000</v>
      </c>
      <c r="K30" s="39">
        <v>1404865</v>
      </c>
      <c r="L30" s="41">
        <f t="shared" si="0"/>
        <v>1.0586774679728712</v>
      </c>
      <c r="M30" s="42" t="s">
        <v>28</v>
      </c>
      <c r="N30" s="43"/>
    </row>
    <row r="31" spans="1:14" s="1" customFormat="1" ht="12.75" customHeight="1" x14ac:dyDescent="0.2">
      <c r="A31" s="37" t="s">
        <v>73</v>
      </c>
      <c r="B31" s="65" t="s">
        <v>74</v>
      </c>
      <c r="C31" s="57">
        <v>43120000</v>
      </c>
      <c r="D31" s="57">
        <v>43120000</v>
      </c>
      <c r="E31" s="57">
        <v>55720000</v>
      </c>
      <c r="F31" s="57">
        <v>55720000</v>
      </c>
      <c r="G31" s="66">
        <f t="shared" ref="G31:G32" si="2">F31/C31</f>
        <v>1.2922077922077921</v>
      </c>
      <c r="H31" s="57">
        <v>48075894</v>
      </c>
      <c r="I31" s="57">
        <v>53075894</v>
      </c>
      <c r="J31" s="57">
        <v>56422084</v>
      </c>
      <c r="K31" s="57">
        <v>55081069</v>
      </c>
      <c r="L31" s="41">
        <f t="shared" si="0"/>
        <v>1.1457107589096522</v>
      </c>
      <c r="M31" s="42"/>
      <c r="N31" s="43" t="s">
        <v>28</v>
      </c>
    </row>
    <row r="32" spans="1:14" s="1" customFormat="1" ht="12.75" customHeight="1" x14ac:dyDescent="0.2">
      <c r="A32" s="37" t="s">
        <v>75</v>
      </c>
      <c r="B32" s="67" t="s">
        <v>76</v>
      </c>
      <c r="C32" s="31">
        <v>889000</v>
      </c>
      <c r="D32" s="31">
        <v>889000</v>
      </c>
      <c r="E32" s="31">
        <v>1122000</v>
      </c>
      <c r="F32" s="31">
        <v>1122000</v>
      </c>
      <c r="G32" s="66">
        <f t="shared" si="2"/>
        <v>1.2620922384701911</v>
      </c>
      <c r="H32" s="31">
        <v>500000</v>
      </c>
      <c r="I32" s="31">
        <v>500000</v>
      </c>
      <c r="J32" s="31">
        <v>500000</v>
      </c>
      <c r="K32" s="31">
        <v>500000</v>
      </c>
      <c r="L32" s="41">
        <f t="shared" si="0"/>
        <v>1</v>
      </c>
      <c r="M32" s="63"/>
      <c r="N32" s="64" t="s">
        <v>28</v>
      </c>
    </row>
    <row r="33" spans="1:16" s="1" customFormat="1" ht="12.75" customHeight="1" thickBot="1" x14ac:dyDescent="0.25">
      <c r="A33" s="37" t="s">
        <v>77</v>
      </c>
      <c r="B33" s="65" t="s">
        <v>78</v>
      </c>
      <c r="C33" s="55"/>
      <c r="D33" s="55"/>
      <c r="E33" s="55"/>
      <c r="F33" s="55"/>
      <c r="G33" s="56"/>
      <c r="H33" s="57">
        <v>810240</v>
      </c>
      <c r="I33" s="57">
        <v>810240</v>
      </c>
      <c r="J33" s="57">
        <v>802492</v>
      </c>
      <c r="K33" s="57">
        <v>802490</v>
      </c>
      <c r="L33" s="41">
        <f t="shared" si="0"/>
        <v>0.99043493285939965</v>
      </c>
      <c r="M33" s="42" t="s">
        <v>28</v>
      </c>
      <c r="N33" s="43"/>
    </row>
    <row r="34" spans="1:16" s="1" customFormat="1" ht="6.75" customHeight="1" thickTop="1" x14ac:dyDescent="0.2">
      <c r="A34" s="68"/>
      <c r="B34" s="69"/>
      <c r="C34" s="70"/>
      <c r="D34" s="70"/>
      <c r="E34" s="70"/>
      <c r="F34" s="70"/>
      <c r="G34" s="71"/>
      <c r="H34" s="70"/>
      <c r="I34" s="70"/>
      <c r="J34" s="70"/>
      <c r="K34" s="70"/>
      <c r="L34" s="72"/>
      <c r="M34" s="73"/>
      <c r="N34" s="73"/>
    </row>
    <row r="35" spans="1:16" s="1" customFormat="1" ht="6.75" customHeight="1" x14ac:dyDescent="0.2">
      <c r="A35" s="74"/>
      <c r="B35" s="75"/>
      <c r="C35" s="76"/>
      <c r="D35" s="76"/>
      <c r="E35" s="76"/>
      <c r="F35" s="76"/>
      <c r="G35" s="77"/>
      <c r="H35" s="76"/>
      <c r="I35" s="76"/>
      <c r="J35" s="76"/>
      <c r="K35" s="76"/>
      <c r="L35" s="78"/>
      <c r="M35" s="79"/>
      <c r="N35" s="79"/>
    </row>
    <row r="36" spans="1:16" s="1" customFormat="1" ht="12" x14ac:dyDescent="0.2">
      <c r="B36" s="2"/>
      <c r="C36" s="2"/>
      <c r="D36" s="2"/>
      <c r="E36" s="2"/>
      <c r="F36" s="2"/>
      <c r="G36" s="2"/>
      <c r="N36" s="3" t="s">
        <v>79</v>
      </c>
    </row>
    <row r="37" spans="1:16" s="1" customFormat="1" ht="12" x14ac:dyDescent="0.2">
      <c r="A37" s="4"/>
      <c r="B37" s="4"/>
      <c r="C37" s="4"/>
      <c r="D37" s="4"/>
      <c r="E37" s="4"/>
      <c r="F37" s="4"/>
      <c r="G37" s="4"/>
      <c r="N37" s="5" t="str">
        <f>'[1]1.sz. melléklet'!G2</f>
        <v>az  3/2018. (IV.05.) önkormányzati rendelethez</v>
      </c>
    </row>
    <row r="38" spans="1:16" s="1" customFormat="1" ht="6.75" customHeight="1" x14ac:dyDescent="0.2">
      <c r="A38" s="6"/>
    </row>
    <row r="39" spans="1:16" s="1" customFormat="1" ht="12" x14ac:dyDescent="0.2">
      <c r="A39" s="7" t="s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6" s="1" customFormat="1" thickBot="1" x14ac:dyDescent="0.25">
      <c r="N40" s="8" t="s">
        <v>2</v>
      </c>
      <c r="P40" s="8"/>
    </row>
    <row r="41" spans="1:16" s="1" customFormat="1" ht="34.5" thickTop="1" x14ac:dyDescent="0.2">
      <c r="A41" s="9" t="s">
        <v>3</v>
      </c>
      <c r="B41" s="10" t="s">
        <v>4</v>
      </c>
      <c r="C41" s="11" t="s">
        <v>5</v>
      </c>
      <c r="D41" s="12" t="s">
        <v>6</v>
      </c>
      <c r="E41" s="11" t="s">
        <v>6</v>
      </c>
      <c r="F41" s="13" t="s">
        <v>6</v>
      </c>
      <c r="G41" s="14" t="s">
        <v>7</v>
      </c>
      <c r="H41" s="15" t="s">
        <v>8</v>
      </c>
      <c r="I41" s="15" t="s">
        <v>9</v>
      </c>
      <c r="J41" s="15" t="s">
        <v>9</v>
      </c>
      <c r="K41" s="15" t="s">
        <v>9</v>
      </c>
      <c r="L41" s="14" t="s">
        <v>7</v>
      </c>
      <c r="M41" s="16" t="s">
        <v>10</v>
      </c>
      <c r="N41" s="17" t="s">
        <v>11</v>
      </c>
    </row>
    <row r="42" spans="1:16" s="1" customFormat="1" thickBot="1" x14ac:dyDescent="0.25">
      <c r="A42" s="18" t="s">
        <v>12</v>
      </c>
      <c r="B42" s="19" t="s">
        <v>13</v>
      </c>
      <c r="C42" s="20" t="s">
        <v>14</v>
      </c>
      <c r="D42" s="21" t="s">
        <v>15</v>
      </c>
      <c r="E42" s="22" t="s">
        <v>16</v>
      </c>
      <c r="F42" s="23" t="s">
        <v>17</v>
      </c>
      <c r="G42" s="24" t="s">
        <v>18</v>
      </c>
      <c r="H42" s="25" t="s">
        <v>19</v>
      </c>
      <c r="I42" s="19" t="s">
        <v>20</v>
      </c>
      <c r="J42" s="19" t="s">
        <v>21</v>
      </c>
      <c r="K42" s="19" t="s">
        <v>22</v>
      </c>
      <c r="L42" s="26" t="s">
        <v>23</v>
      </c>
      <c r="M42" s="27" t="s">
        <v>24</v>
      </c>
      <c r="N42" s="28" t="s">
        <v>25</v>
      </c>
    </row>
    <row r="43" spans="1:16" s="1" customFormat="1" ht="23.25" thickTop="1" x14ac:dyDescent="0.2">
      <c r="A43" s="37" t="s">
        <v>80</v>
      </c>
      <c r="B43" s="80" t="s">
        <v>81</v>
      </c>
      <c r="C43" s="31">
        <v>140000</v>
      </c>
      <c r="D43" s="31">
        <v>140000</v>
      </c>
      <c r="E43" s="31">
        <v>140000</v>
      </c>
      <c r="F43" s="31">
        <v>140000</v>
      </c>
      <c r="G43" s="81">
        <f t="shared" ref="G43:G44" si="3">F43/C43</f>
        <v>1</v>
      </c>
      <c r="H43" s="31">
        <v>18280789</v>
      </c>
      <c r="I43" s="31">
        <v>18280789</v>
      </c>
      <c r="J43" s="31">
        <v>11929945</v>
      </c>
      <c r="K43" s="31">
        <v>12465916</v>
      </c>
      <c r="L43" s="41">
        <f t="shared" si="0"/>
        <v>0.6819134557047839</v>
      </c>
      <c r="M43" s="42" t="s">
        <v>28</v>
      </c>
      <c r="N43" s="64"/>
    </row>
    <row r="44" spans="1:16" s="1" customFormat="1" ht="12" x14ac:dyDescent="0.2">
      <c r="A44" s="37" t="s">
        <v>82</v>
      </c>
      <c r="B44" s="59" t="s">
        <v>83</v>
      </c>
      <c r="C44" s="31">
        <v>635000</v>
      </c>
      <c r="D44" s="31">
        <v>635000</v>
      </c>
      <c r="E44" s="31">
        <v>635000</v>
      </c>
      <c r="F44" s="31">
        <v>635000</v>
      </c>
      <c r="G44" s="81">
        <f t="shared" si="3"/>
        <v>1</v>
      </c>
      <c r="H44" s="31">
        <v>1270000</v>
      </c>
      <c r="I44" s="31">
        <v>1270000</v>
      </c>
      <c r="J44" s="31">
        <v>1270000</v>
      </c>
      <c r="K44" s="31">
        <v>1270000</v>
      </c>
      <c r="L44" s="41">
        <f t="shared" si="0"/>
        <v>1</v>
      </c>
      <c r="M44" s="42"/>
      <c r="N44" s="64" t="s">
        <v>28</v>
      </c>
    </row>
    <row r="45" spans="1:16" s="1" customFormat="1" ht="12" x14ac:dyDescent="0.2">
      <c r="A45" s="37" t="s">
        <v>84</v>
      </c>
      <c r="B45" s="38" t="s">
        <v>85</v>
      </c>
      <c r="C45" s="82"/>
      <c r="D45" s="82"/>
      <c r="E45" s="82"/>
      <c r="F45" s="83"/>
      <c r="G45" s="48"/>
      <c r="H45" s="39">
        <v>7195000</v>
      </c>
      <c r="I45" s="39">
        <v>7395000</v>
      </c>
      <c r="J45" s="39">
        <v>8405000</v>
      </c>
      <c r="K45" s="39">
        <v>8445000</v>
      </c>
      <c r="L45" s="41">
        <f t="shared" si="0"/>
        <v>1.1737317581653925</v>
      </c>
      <c r="M45" s="42"/>
      <c r="N45" s="64" t="s">
        <v>28</v>
      </c>
    </row>
    <row r="46" spans="1:16" s="1" customFormat="1" ht="12.75" customHeight="1" x14ac:dyDescent="0.2">
      <c r="A46" s="37" t="s">
        <v>86</v>
      </c>
      <c r="B46" s="45" t="s">
        <v>87</v>
      </c>
      <c r="C46" s="46"/>
      <c r="D46" s="46"/>
      <c r="E46" s="46"/>
      <c r="F46" s="46"/>
      <c r="G46" s="48"/>
      <c r="H46" s="39">
        <v>1174517</v>
      </c>
      <c r="I46" s="39">
        <v>1174517</v>
      </c>
      <c r="J46" s="39">
        <v>1174517</v>
      </c>
      <c r="K46" s="39">
        <v>553951</v>
      </c>
      <c r="L46" s="41">
        <f t="shared" si="0"/>
        <v>0.47164153434986467</v>
      </c>
      <c r="M46" s="42"/>
      <c r="N46" s="43" t="s">
        <v>28</v>
      </c>
    </row>
    <row r="47" spans="1:16" s="1" customFormat="1" ht="12.75" customHeight="1" x14ac:dyDescent="0.2">
      <c r="A47" s="37" t="s">
        <v>88</v>
      </c>
      <c r="B47" s="45" t="s">
        <v>89</v>
      </c>
      <c r="C47" s="46"/>
      <c r="D47" s="46"/>
      <c r="E47" s="46"/>
      <c r="F47" s="46"/>
      <c r="G47" s="48"/>
      <c r="H47" s="39">
        <v>14432491</v>
      </c>
      <c r="I47" s="39">
        <v>14432491</v>
      </c>
      <c r="J47" s="39">
        <v>15858079</v>
      </c>
      <c r="K47" s="39">
        <v>15323225</v>
      </c>
      <c r="L47" s="41">
        <f t="shared" si="0"/>
        <v>1.0617172738926357</v>
      </c>
      <c r="M47" s="42" t="s">
        <v>28</v>
      </c>
      <c r="N47" s="43"/>
    </row>
    <row r="48" spans="1:16" s="1" customFormat="1" ht="22.5" x14ac:dyDescent="0.2">
      <c r="A48" s="37" t="s">
        <v>90</v>
      </c>
      <c r="B48" s="44" t="s">
        <v>91</v>
      </c>
      <c r="C48" s="39">
        <v>1000477</v>
      </c>
      <c r="D48" s="39">
        <v>1000477</v>
      </c>
      <c r="E48" s="39">
        <v>1000478</v>
      </c>
      <c r="F48" s="39">
        <v>1053741</v>
      </c>
      <c r="G48" s="40">
        <f>F48/C48</f>
        <v>1.0532386051853266</v>
      </c>
      <c r="H48" s="39">
        <v>5495509</v>
      </c>
      <c r="I48" s="39">
        <v>5495509</v>
      </c>
      <c r="J48" s="39">
        <v>5047921</v>
      </c>
      <c r="K48" s="39">
        <v>4282275</v>
      </c>
      <c r="L48" s="41">
        <f t="shared" si="0"/>
        <v>0.77923173267480772</v>
      </c>
      <c r="M48" s="42" t="s">
        <v>28</v>
      </c>
      <c r="N48" s="43"/>
    </row>
    <row r="49" spans="1:14" s="1" customFormat="1" ht="12.75" customHeight="1" x14ac:dyDescent="0.2">
      <c r="A49" s="37" t="s">
        <v>92</v>
      </c>
      <c r="B49" s="45" t="s">
        <v>93</v>
      </c>
      <c r="C49" s="46"/>
      <c r="D49" s="46"/>
      <c r="E49" s="46"/>
      <c r="F49" s="39">
        <v>9240</v>
      </c>
      <c r="G49" s="48"/>
      <c r="H49" s="39">
        <v>1094000</v>
      </c>
      <c r="I49" s="39">
        <v>1094000</v>
      </c>
      <c r="J49" s="39">
        <v>1094000</v>
      </c>
      <c r="K49" s="39">
        <v>1100000</v>
      </c>
      <c r="L49" s="41">
        <f t="shared" si="0"/>
        <v>1.0054844606946984</v>
      </c>
      <c r="M49" s="42" t="s">
        <v>28</v>
      </c>
      <c r="N49" s="43"/>
    </row>
    <row r="50" spans="1:14" s="1" customFormat="1" ht="12.75" customHeight="1" x14ac:dyDescent="0.2">
      <c r="A50" s="37" t="s">
        <v>94</v>
      </c>
      <c r="B50" s="45" t="s">
        <v>95</v>
      </c>
      <c r="C50" s="82"/>
      <c r="D50" s="82"/>
      <c r="E50" s="82"/>
      <c r="F50" s="82"/>
      <c r="G50" s="48"/>
      <c r="H50" s="39">
        <v>178000</v>
      </c>
      <c r="I50" s="39">
        <v>178000</v>
      </c>
      <c r="J50" s="39">
        <v>397000</v>
      </c>
      <c r="K50" s="39">
        <v>397000</v>
      </c>
      <c r="L50" s="41">
        <f t="shared" si="0"/>
        <v>2.2303370786516852</v>
      </c>
      <c r="M50" s="42" t="s">
        <v>28</v>
      </c>
      <c r="N50" s="43"/>
    </row>
    <row r="51" spans="1:14" s="1" customFormat="1" ht="12.75" customHeight="1" x14ac:dyDescent="0.2">
      <c r="A51" s="37" t="s">
        <v>96</v>
      </c>
      <c r="B51" s="45" t="s">
        <v>97</v>
      </c>
      <c r="C51" s="82"/>
      <c r="D51" s="82"/>
      <c r="E51" s="82"/>
      <c r="F51" s="82"/>
      <c r="G51" s="56"/>
      <c r="H51" s="39">
        <v>150000</v>
      </c>
      <c r="I51" s="39">
        <v>150000</v>
      </c>
      <c r="J51" s="39">
        <v>150000</v>
      </c>
      <c r="K51" s="39">
        <v>0</v>
      </c>
      <c r="L51" s="41">
        <f t="shared" si="0"/>
        <v>0</v>
      </c>
      <c r="M51" s="42" t="s">
        <v>28</v>
      </c>
      <c r="N51" s="43"/>
    </row>
    <row r="52" spans="1:14" s="1" customFormat="1" ht="12.75" customHeight="1" x14ac:dyDescent="0.2">
      <c r="A52" s="37" t="s">
        <v>98</v>
      </c>
      <c r="B52" s="59" t="s">
        <v>99</v>
      </c>
      <c r="C52" s="82"/>
      <c r="D52" s="82"/>
      <c r="E52" s="82"/>
      <c r="F52" s="82"/>
      <c r="G52" s="48"/>
      <c r="H52" s="31">
        <v>242000</v>
      </c>
      <c r="I52" s="31">
        <v>242000</v>
      </c>
      <c r="J52" s="31">
        <v>304000</v>
      </c>
      <c r="K52" s="31">
        <v>304000</v>
      </c>
      <c r="L52" s="41">
        <f t="shared" si="0"/>
        <v>1.2561983471074381</v>
      </c>
      <c r="M52" s="42" t="s">
        <v>28</v>
      </c>
      <c r="N52" s="43"/>
    </row>
    <row r="53" spans="1:14" s="1" customFormat="1" ht="12.75" customHeight="1" x14ac:dyDescent="0.2">
      <c r="A53" s="37" t="s">
        <v>100</v>
      </c>
      <c r="B53" s="59" t="s">
        <v>101</v>
      </c>
      <c r="C53" s="82"/>
      <c r="D53" s="82"/>
      <c r="E53" s="82"/>
      <c r="F53" s="82"/>
      <c r="G53" s="48"/>
      <c r="H53" s="31">
        <v>340000</v>
      </c>
      <c r="I53" s="31">
        <v>340000</v>
      </c>
      <c r="J53" s="31">
        <v>340000</v>
      </c>
      <c r="K53" s="33">
        <v>340000</v>
      </c>
      <c r="L53" s="41">
        <f t="shared" si="0"/>
        <v>1</v>
      </c>
      <c r="M53" s="42" t="s">
        <v>28</v>
      </c>
      <c r="N53" s="43"/>
    </row>
    <row r="54" spans="1:14" s="1" customFormat="1" ht="22.5" x14ac:dyDescent="0.2">
      <c r="A54" s="37" t="s">
        <v>102</v>
      </c>
      <c r="B54" s="84" t="s">
        <v>103</v>
      </c>
      <c r="C54" s="55"/>
      <c r="D54" s="55"/>
      <c r="E54" s="55"/>
      <c r="F54" s="82"/>
      <c r="G54" s="56"/>
      <c r="H54" s="85">
        <v>3900820</v>
      </c>
      <c r="I54" s="85">
        <v>3900820</v>
      </c>
      <c r="J54" s="85">
        <v>4412820</v>
      </c>
      <c r="K54" s="57">
        <v>4409852</v>
      </c>
      <c r="L54" s="86">
        <f t="shared" si="0"/>
        <v>1.1304935885275404</v>
      </c>
      <c r="M54" s="87" t="s">
        <v>28</v>
      </c>
      <c r="N54" s="88"/>
    </row>
    <row r="55" spans="1:14" s="1" customFormat="1" ht="22.5" x14ac:dyDescent="0.2">
      <c r="A55" s="89" t="s">
        <v>104</v>
      </c>
      <c r="B55" s="90" t="s">
        <v>105</v>
      </c>
      <c r="C55" s="91">
        <v>78300000</v>
      </c>
      <c r="D55" s="91">
        <v>78300000</v>
      </c>
      <c r="E55" s="91">
        <v>78300000</v>
      </c>
      <c r="F55" s="92">
        <v>78300000</v>
      </c>
      <c r="G55" s="93">
        <f t="shared" ref="G55:G59" si="4">F55/C55</f>
        <v>1</v>
      </c>
      <c r="H55" s="94"/>
      <c r="I55" s="95"/>
      <c r="J55" s="95"/>
      <c r="K55" s="96"/>
      <c r="L55" s="97"/>
      <c r="M55" s="42" t="s">
        <v>28</v>
      </c>
      <c r="N55" s="43"/>
    </row>
    <row r="56" spans="1:14" s="1" customFormat="1" ht="23.25" thickBot="1" x14ac:dyDescent="0.25">
      <c r="A56" s="98" t="s">
        <v>106</v>
      </c>
      <c r="B56" s="99" t="s">
        <v>107</v>
      </c>
      <c r="C56" s="33">
        <v>100000000</v>
      </c>
      <c r="D56" s="33">
        <v>100000000</v>
      </c>
      <c r="E56" s="33">
        <v>100000000</v>
      </c>
      <c r="F56" s="100">
        <v>100000000</v>
      </c>
      <c r="G56" s="81">
        <f t="shared" si="4"/>
        <v>1</v>
      </c>
      <c r="H56" s="101">
        <v>0</v>
      </c>
      <c r="I56" s="102">
        <v>0</v>
      </c>
      <c r="J56" s="102">
        <v>100000000</v>
      </c>
      <c r="K56" s="103">
        <v>100000000</v>
      </c>
      <c r="L56" s="104"/>
      <c r="M56" s="105"/>
      <c r="N56" s="106" t="s">
        <v>28</v>
      </c>
    </row>
    <row r="57" spans="1:14" s="1" customFormat="1" ht="15" customHeight="1" thickTop="1" x14ac:dyDescent="0.2">
      <c r="A57" s="107" t="s">
        <v>108</v>
      </c>
      <c r="B57" s="107"/>
      <c r="C57" s="108">
        <f>SUM(C8:C56)</f>
        <v>341624228</v>
      </c>
      <c r="D57" s="108">
        <f>SUM(D8:D56)</f>
        <v>450088935</v>
      </c>
      <c r="E57" s="108">
        <f>SUM(E8:E56)</f>
        <v>477713536</v>
      </c>
      <c r="F57" s="108">
        <f>SUM(F8:F56)</f>
        <v>491195671</v>
      </c>
      <c r="G57" s="109">
        <f t="shared" si="4"/>
        <v>1.4378244595696532</v>
      </c>
      <c r="H57" s="108">
        <f>SUM(H8:H54)</f>
        <v>330756182</v>
      </c>
      <c r="I57" s="108">
        <f>SUM(I8:I56)</f>
        <v>392107170</v>
      </c>
      <c r="J57" s="108">
        <f>SUM(J8:J56)</f>
        <v>459065378</v>
      </c>
      <c r="K57" s="108">
        <f>SUM(K8:K56)</f>
        <v>450130061</v>
      </c>
      <c r="L57" s="110">
        <f t="shared" ref="L57:L59" si="5">K57/H57</f>
        <v>1.3609120116158555</v>
      </c>
      <c r="M57" s="63"/>
      <c r="N57" s="64"/>
    </row>
    <row r="58" spans="1:14" s="1" customFormat="1" ht="15" customHeight="1" thickBot="1" x14ac:dyDescent="0.25">
      <c r="A58" s="111" t="s">
        <v>109</v>
      </c>
      <c r="B58" s="111"/>
      <c r="C58" s="112">
        <f>'[1]7.sz. melléklet'!D93+'[1]8.sz. melléklet'!D40</f>
        <v>81473772</v>
      </c>
      <c r="D58" s="112">
        <f>'[1]7.sz. melléklet'!E93+'[1]8.sz. melléklet'!D40</f>
        <v>81516833</v>
      </c>
      <c r="E58" s="112">
        <f>'[1]7.sz. melléklet'!F93+'[1]8.sz. melléklet'!E40</f>
        <v>81516832</v>
      </c>
      <c r="F58" s="112">
        <f>'[1]7.sz. melléklet'!G93+'[1]8.sz. melléklet'!F40</f>
        <v>81516832</v>
      </c>
      <c r="G58" s="113">
        <f t="shared" si="4"/>
        <v>1.0005285136424027</v>
      </c>
      <c r="H58" s="114">
        <f>'[1]7.sz. melléklet'!D37</f>
        <v>92341818</v>
      </c>
      <c r="I58" s="114">
        <f>'[1]7.sz. melléklet'!E37</f>
        <v>139498598</v>
      </c>
      <c r="J58" s="114">
        <f>'[1]7.sz. melléklet'!F37</f>
        <v>100164990</v>
      </c>
      <c r="K58" s="114">
        <f>'[1]7.sz. melléklet'!G37</f>
        <v>122582442</v>
      </c>
      <c r="L58" s="115">
        <f t="shared" si="5"/>
        <v>1.3274856901777696</v>
      </c>
      <c r="M58" s="105"/>
      <c r="N58" s="106"/>
    </row>
    <row r="59" spans="1:14" s="1" customFormat="1" ht="15" customHeight="1" thickTop="1" thickBot="1" x14ac:dyDescent="0.25">
      <c r="A59" s="116" t="s">
        <v>110</v>
      </c>
      <c r="B59" s="116"/>
      <c r="C59" s="117">
        <f>SUM(C57:C58)</f>
        <v>423098000</v>
      </c>
      <c r="D59" s="117">
        <f>SUM(D57:D58)</f>
        <v>531605768</v>
      </c>
      <c r="E59" s="117">
        <f>SUM(E57:E58)</f>
        <v>559230368</v>
      </c>
      <c r="F59" s="117">
        <f>SUM(F57:F58)</f>
        <v>572712503</v>
      </c>
      <c r="G59" s="118">
        <f t="shared" si="4"/>
        <v>1.3536166632789566</v>
      </c>
      <c r="H59" s="117">
        <f>SUM(H57:H58)</f>
        <v>423098000</v>
      </c>
      <c r="I59" s="117">
        <f>SUM(I57:I58)</f>
        <v>531605768</v>
      </c>
      <c r="J59" s="117">
        <f>SUM(J57:J58)</f>
        <v>559230368</v>
      </c>
      <c r="K59" s="117">
        <f>SUM(K57:K58)</f>
        <v>572712503</v>
      </c>
      <c r="L59" s="119">
        <f t="shared" si="5"/>
        <v>1.3536166632789566</v>
      </c>
      <c r="M59" s="120"/>
      <c r="N59" s="121"/>
    </row>
    <row r="60" spans="1:14" s="122" customFormat="1" ht="13.5" thickTop="1" x14ac:dyDescent="0.2"/>
    <row r="61" spans="1:14" s="122" customFormat="1" x14ac:dyDescent="0.2"/>
    <row r="62" spans="1:14" s="122" customFormat="1" x14ac:dyDescent="0.2"/>
    <row r="63" spans="1:14" s="122" customFormat="1" x14ac:dyDescent="0.2"/>
    <row r="64" spans="1:14" s="122" customFormat="1" x14ac:dyDescent="0.2"/>
    <row r="65" s="122" customFormat="1" x14ac:dyDescent="0.2"/>
    <row r="66" s="122" customFormat="1" x14ac:dyDescent="0.2"/>
    <row r="67" s="122" customFormat="1" x14ac:dyDescent="0.2"/>
    <row r="68" s="122" customFormat="1" x14ac:dyDescent="0.2"/>
    <row r="69" s="122" customFormat="1" x14ac:dyDescent="0.2"/>
    <row r="70" s="122" customFormat="1" x14ac:dyDescent="0.2"/>
    <row r="71" s="122" customFormat="1" x14ac:dyDescent="0.2"/>
    <row r="72" s="122" customFormat="1" x14ac:dyDescent="0.2"/>
    <row r="73" s="122" customFormat="1" x14ac:dyDescent="0.2"/>
    <row r="74" s="122" customFormat="1" x14ac:dyDescent="0.2"/>
    <row r="75" s="122" customFormat="1" x14ac:dyDescent="0.2"/>
    <row r="76" s="122" customFormat="1" x14ac:dyDescent="0.2"/>
    <row r="77" s="122" customFormat="1" x14ac:dyDescent="0.2"/>
    <row r="78" s="122" customFormat="1" x14ac:dyDescent="0.2"/>
    <row r="79" s="122" customFormat="1" x14ac:dyDescent="0.2"/>
    <row r="80" s="122" customFormat="1" x14ac:dyDescent="0.2"/>
    <row r="81" s="122" customFormat="1" x14ac:dyDescent="0.2"/>
    <row r="82" s="122" customFormat="1" x14ac:dyDescent="0.2"/>
    <row r="83" s="122" customFormat="1" x14ac:dyDescent="0.2"/>
    <row r="84" s="122" customFormat="1" x14ac:dyDescent="0.2"/>
    <row r="85" s="122" customFormat="1" x14ac:dyDescent="0.2"/>
    <row r="86" s="122" customFormat="1" x14ac:dyDescent="0.2"/>
    <row r="87" s="122" customFormat="1" x14ac:dyDescent="0.2"/>
    <row r="88" s="122" customFormat="1" x14ac:dyDescent="0.2"/>
    <row r="89" s="122" customFormat="1" x14ac:dyDescent="0.2"/>
    <row r="90" s="122" customFormat="1" x14ac:dyDescent="0.2"/>
    <row r="91" s="122" customFormat="1" x14ac:dyDescent="0.2"/>
    <row r="92" s="122" customFormat="1" x14ac:dyDescent="0.2"/>
    <row r="93" s="122" customFormat="1" x14ac:dyDescent="0.2"/>
    <row r="94" s="122" customFormat="1" x14ac:dyDescent="0.2"/>
    <row r="95" s="122" customFormat="1" x14ac:dyDescent="0.2"/>
    <row r="96" s="122" customFormat="1" x14ac:dyDescent="0.2"/>
    <row r="97" s="122" customFormat="1" x14ac:dyDescent="0.2"/>
    <row r="98" s="122" customFormat="1" x14ac:dyDescent="0.2"/>
    <row r="99" s="122" customFormat="1" x14ac:dyDescent="0.2"/>
    <row r="100" s="122" customFormat="1" x14ac:dyDescent="0.2"/>
    <row r="101" s="122" customFormat="1" x14ac:dyDescent="0.2"/>
    <row r="102" s="122" customFormat="1" x14ac:dyDescent="0.2"/>
    <row r="103" s="122" customFormat="1" x14ac:dyDescent="0.2"/>
    <row r="104" s="122" customFormat="1" x14ac:dyDescent="0.2"/>
    <row r="105" s="122" customFormat="1" x14ac:dyDescent="0.2"/>
    <row r="106" s="122" customFormat="1" x14ac:dyDescent="0.2"/>
    <row r="107" s="122" customFormat="1" x14ac:dyDescent="0.2"/>
    <row r="108" s="122" customFormat="1" x14ac:dyDescent="0.2"/>
    <row r="109" s="122" customFormat="1" x14ac:dyDescent="0.2"/>
  </sheetData>
  <sheetProtection selectLockedCells="1" selectUnlockedCells="1"/>
  <mergeCells count="5">
    <mergeCell ref="A4:N4"/>
    <mergeCell ref="A39:N39"/>
    <mergeCell ref="A57:B57"/>
    <mergeCell ref="A58:B58"/>
    <mergeCell ref="A59:B59"/>
  </mergeCells>
  <pageMargins left="0.74791666666666667" right="0.74791666666666667" top="0.98402777777777772" bottom="0.98402777777777772" header="0.51180555555555551" footer="0.51180555555555551"/>
  <pageSetup paperSize="9" scale="87" firstPageNumber="0" orientation="landscape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sz. melléklet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2018-04-04T08:00:18Z</dcterms:created>
  <dcterms:modified xsi:type="dcterms:W3CDTF">2018-04-04T08:00:31Z</dcterms:modified>
</cp:coreProperties>
</file>