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onlapra\2018\07\Rendeletek\HATÁLYOS RENDELETEK_2018_07_15\Zárszámadások\2004_évi\"/>
    </mc:Choice>
  </mc:AlternateContent>
  <xr:revisionPtr revIDLastSave="0" documentId="8_{DFA70059-B43B-48F1-84E8-1A490588D520}" xr6:coauthVersionLast="34" xr6:coauthVersionMax="34" xr10:uidLastSave="{00000000-0000-0000-0000-000000000000}"/>
  <bookViews>
    <workbookView xWindow="120" yWindow="132" windowWidth="9420" windowHeight="4500" activeTab="2"/>
  </bookViews>
  <sheets>
    <sheet name="1_melléklet" sheetId="1" r:id="rId1"/>
    <sheet name="2_melléklet" sheetId="10" r:id="rId2"/>
    <sheet name="3_a_b_melléklet" sheetId="3" r:id="rId3"/>
    <sheet name="4_1_18_melléklet" sheetId="15" r:id="rId4"/>
    <sheet name="5_melléklet" sheetId="9" r:id="rId5"/>
    <sheet name="6_a_b_melléklet" sheetId="6" r:id="rId6"/>
    <sheet name="7_melléklet" sheetId="5" r:id="rId7"/>
    <sheet name="8_melléklet" sheetId="13" r:id="rId8"/>
    <sheet name="9. melléklet" sheetId="12" r:id="rId9"/>
    <sheet name="10. mellélet" sheetId="14" r:id="rId10"/>
  </sheets>
  <calcPr calcId="179017"/>
</workbook>
</file>

<file path=xl/calcChain.xml><?xml version="1.0" encoding="utf-8"?>
<calcChain xmlns="http://schemas.openxmlformats.org/spreadsheetml/2006/main">
  <c r="F670" i="15" l="1"/>
  <c r="F674" i="15"/>
  <c r="F678" i="15"/>
  <c r="F682" i="15"/>
  <c r="E670" i="15"/>
  <c r="E674" i="15"/>
  <c r="E678" i="15"/>
  <c r="E682" i="15"/>
  <c r="D670" i="15"/>
  <c r="D674" i="15"/>
  <c r="D678" i="15"/>
  <c r="D682" i="15"/>
  <c r="F659" i="15"/>
  <c r="F664" i="15"/>
  <c r="F668" i="15"/>
  <c r="E659" i="15"/>
  <c r="E668" i="15" s="1"/>
  <c r="E664" i="15"/>
  <c r="D664" i="15"/>
  <c r="D668" i="15"/>
  <c r="F632" i="15"/>
  <c r="F636" i="15"/>
  <c r="F640" i="15"/>
  <c r="F644" i="15"/>
  <c r="E632" i="15"/>
  <c r="E636" i="15"/>
  <c r="E640" i="15"/>
  <c r="E644" i="15"/>
  <c r="D632" i="15"/>
  <c r="D636" i="15"/>
  <c r="D640" i="15"/>
  <c r="D644" i="15"/>
  <c r="F621" i="15"/>
  <c r="F626" i="15"/>
  <c r="F630" i="15"/>
  <c r="E621" i="15"/>
  <c r="E630" i="15" s="1"/>
  <c r="E626" i="15"/>
  <c r="D630" i="15"/>
  <c r="F595" i="15"/>
  <c r="F606" i="15" s="1"/>
  <c r="F599" i="15"/>
  <c r="F602" i="15"/>
  <c r="E595" i="15"/>
  <c r="E606" i="15" s="1"/>
  <c r="E599" i="15"/>
  <c r="E602" i="15"/>
  <c r="D602" i="15"/>
  <c r="D599" i="15"/>
  <c r="D595" i="15"/>
  <c r="F582" i="15"/>
  <c r="F593" i="15" s="1"/>
  <c r="F587" i="15"/>
  <c r="F590" i="15"/>
  <c r="E582" i="15"/>
  <c r="E593" i="15" s="1"/>
  <c r="E587" i="15"/>
  <c r="E590" i="15"/>
  <c r="D582" i="15"/>
  <c r="D593" i="15" s="1"/>
  <c r="D587" i="15"/>
  <c r="D590" i="15"/>
  <c r="F555" i="15"/>
  <c r="F567" i="15" s="1"/>
  <c r="F559" i="15"/>
  <c r="F563" i="15"/>
  <c r="E555" i="15"/>
  <c r="E567" i="15" s="1"/>
  <c r="E559" i="15"/>
  <c r="E563" i="15"/>
  <c r="D555" i="15"/>
  <c r="D567" i="15" s="1"/>
  <c r="D559" i="15"/>
  <c r="D563" i="15"/>
  <c r="F544" i="15"/>
  <c r="F553" i="15" s="1"/>
  <c r="F549" i="15"/>
  <c r="E544" i="15"/>
  <c r="E549" i="15"/>
  <c r="E553" i="15"/>
  <c r="D544" i="15"/>
  <c r="D549" i="15"/>
  <c r="D553" i="15"/>
  <c r="F517" i="15"/>
  <c r="F529" i="15" s="1"/>
  <c r="F521" i="15"/>
  <c r="F525" i="15"/>
  <c r="E517" i="15"/>
  <c r="E529" i="15" s="1"/>
  <c r="E521" i="15"/>
  <c r="E525" i="15"/>
  <c r="D517" i="15"/>
  <c r="D529" i="15" s="1"/>
  <c r="D521" i="15"/>
  <c r="D525" i="15"/>
  <c r="F506" i="15"/>
  <c r="F515" i="15" s="1"/>
  <c r="F511" i="15"/>
  <c r="E506" i="15"/>
  <c r="E515" i="15" s="1"/>
  <c r="E511" i="15"/>
  <c r="D506" i="15"/>
  <c r="D511" i="15"/>
  <c r="D515" i="15"/>
  <c r="F480" i="15"/>
  <c r="F484" i="15"/>
  <c r="F488" i="15"/>
  <c r="F492" i="15"/>
  <c r="E480" i="15"/>
  <c r="E484" i="15"/>
  <c r="E488" i="15"/>
  <c r="E492" i="15"/>
  <c r="D480" i="15"/>
  <c r="D484" i="15"/>
  <c r="D488" i="15"/>
  <c r="D492" i="15"/>
  <c r="F469" i="15"/>
  <c r="F474" i="15"/>
  <c r="F478" i="15"/>
  <c r="E469" i="15"/>
  <c r="E478" i="15" s="1"/>
  <c r="E474" i="15"/>
  <c r="D469" i="15"/>
  <c r="D478" i="15" s="1"/>
  <c r="D474" i="15"/>
  <c r="F442" i="15"/>
  <c r="F446" i="15"/>
  <c r="F454" i="15" s="1"/>
  <c r="F450" i="15"/>
  <c r="E442" i="15"/>
  <c r="E446" i="15"/>
  <c r="E454" i="15" s="1"/>
  <c r="E450" i="15"/>
  <c r="D442" i="15"/>
  <c r="D446" i="15"/>
  <c r="D454" i="15" s="1"/>
  <c r="D450" i="15"/>
  <c r="F431" i="15"/>
  <c r="F436" i="15"/>
  <c r="F440" i="15"/>
  <c r="E431" i="15"/>
  <c r="E436" i="15"/>
  <c r="E440" i="15"/>
  <c r="D431" i="15"/>
  <c r="D440" i="15" s="1"/>
  <c r="D436" i="15"/>
  <c r="F404" i="15"/>
  <c r="F416" i="15" s="1"/>
  <c r="F408" i="15"/>
  <c r="F412" i="15"/>
  <c r="E404" i="15"/>
  <c r="E416" i="15" s="1"/>
  <c r="E408" i="15"/>
  <c r="E412" i="15"/>
  <c r="D404" i="15"/>
  <c r="D416" i="15" s="1"/>
  <c r="D408" i="15"/>
  <c r="D412" i="15"/>
  <c r="F393" i="15"/>
  <c r="F402" i="15" s="1"/>
  <c r="F398" i="15"/>
  <c r="E393" i="15"/>
  <c r="E398" i="15"/>
  <c r="E402" i="15"/>
  <c r="D393" i="15"/>
  <c r="D398" i="15"/>
  <c r="D402" i="15"/>
  <c r="F366" i="15"/>
  <c r="F378" i="15" s="1"/>
  <c r="F370" i="15"/>
  <c r="F374" i="15"/>
  <c r="E366" i="15"/>
  <c r="E378" i="15" s="1"/>
  <c r="E370" i="15"/>
  <c r="E374" i="15"/>
  <c r="D366" i="15"/>
  <c r="D378" i="15" s="1"/>
  <c r="D370" i="15"/>
  <c r="D374" i="15"/>
  <c r="F355" i="15"/>
  <c r="F364" i="15" s="1"/>
  <c r="F360" i="15"/>
  <c r="E355" i="15"/>
  <c r="E364" i="15" s="1"/>
  <c r="E360" i="15"/>
  <c r="D364" i="15"/>
  <c r="F328" i="15"/>
  <c r="F340" i="15" s="1"/>
  <c r="F332" i="15"/>
  <c r="F336" i="15"/>
  <c r="E328" i="15"/>
  <c r="E340" i="15" s="1"/>
  <c r="E332" i="15"/>
  <c r="E336" i="15"/>
  <c r="D328" i="15"/>
  <c r="D340" i="15" s="1"/>
  <c r="D332" i="15"/>
  <c r="D336" i="15"/>
  <c r="F317" i="15"/>
  <c r="F326" i="15"/>
  <c r="E317" i="15"/>
  <c r="E326" i="15" s="1"/>
  <c r="D326" i="15"/>
  <c r="F290" i="15"/>
  <c r="F302" i="15" s="1"/>
  <c r="F294" i="15"/>
  <c r="F298" i="15"/>
  <c r="E290" i="15"/>
  <c r="E302" i="15" s="1"/>
  <c r="E294" i="15"/>
  <c r="E298" i="15"/>
  <c r="D290" i="15"/>
  <c r="D302" i="15" s="1"/>
  <c r="D294" i="15"/>
  <c r="D298" i="15"/>
  <c r="F279" i="15"/>
  <c r="F288" i="15" s="1"/>
  <c r="F284" i="15"/>
  <c r="E279" i="15"/>
  <c r="E288" i="15" s="1"/>
  <c r="E284" i="15"/>
  <c r="D279" i="15"/>
  <c r="D284" i="15"/>
  <c r="D288" i="15"/>
  <c r="F252" i="15"/>
  <c r="F256" i="15"/>
  <c r="F260" i="15"/>
  <c r="F264" i="15"/>
  <c r="E252" i="15"/>
  <c r="E256" i="15"/>
  <c r="E260" i="15"/>
  <c r="E264" i="15"/>
  <c r="D252" i="15"/>
  <c r="D256" i="15"/>
  <c r="D260" i="15"/>
  <c r="D264" i="15"/>
  <c r="F241" i="15"/>
  <c r="F250" i="15" s="1"/>
  <c r="E241" i="15"/>
  <c r="E250" i="15"/>
  <c r="D250" i="15"/>
  <c r="F214" i="15"/>
  <c r="F218" i="15"/>
  <c r="F226" i="15" s="1"/>
  <c r="F222" i="15"/>
  <c r="E214" i="15"/>
  <c r="E218" i="15"/>
  <c r="E226" i="15" s="1"/>
  <c r="E222" i="15"/>
  <c r="D214" i="15"/>
  <c r="D218" i="15"/>
  <c r="D226" i="15" s="1"/>
  <c r="D222" i="15"/>
  <c r="F203" i="15"/>
  <c r="F212" i="15"/>
  <c r="E203" i="15"/>
  <c r="E212" i="15" s="1"/>
  <c r="D212" i="15"/>
  <c r="F176" i="15"/>
  <c r="F188" i="15" s="1"/>
  <c r="F180" i="15"/>
  <c r="F184" i="15"/>
  <c r="E176" i="15"/>
  <c r="E188" i="15" s="1"/>
  <c r="E180" i="15"/>
  <c r="E184" i="15"/>
  <c r="D176" i="15"/>
  <c r="D188" i="15" s="1"/>
  <c r="D180" i="15"/>
  <c r="D184" i="15"/>
  <c r="F165" i="15"/>
  <c r="F174" i="15" s="1"/>
  <c r="F170" i="15"/>
  <c r="E165" i="15"/>
  <c r="E170" i="15"/>
  <c r="E174" i="15"/>
  <c r="D165" i="15"/>
  <c r="D170" i="15"/>
  <c r="D174" i="15"/>
  <c r="F138" i="15"/>
  <c r="F150" i="15" s="1"/>
  <c r="F142" i="15"/>
  <c r="F146" i="15"/>
  <c r="E138" i="15"/>
  <c r="E150" i="15" s="1"/>
  <c r="E142" i="15"/>
  <c r="E146" i="15"/>
  <c r="D138" i="15"/>
  <c r="D150" i="15" s="1"/>
  <c r="D142" i="15"/>
  <c r="D146" i="15"/>
  <c r="F127" i="15"/>
  <c r="F136" i="15" s="1"/>
  <c r="F132" i="15"/>
  <c r="E127" i="15"/>
  <c r="E136" i="15" s="1"/>
  <c r="E132" i="15"/>
  <c r="D136" i="15"/>
  <c r="F100" i="15"/>
  <c r="F112" i="15" s="1"/>
  <c r="F104" i="15"/>
  <c r="F108" i="15"/>
  <c r="E100" i="15"/>
  <c r="E112" i="15" s="1"/>
  <c r="E104" i="15"/>
  <c r="E108" i="15"/>
  <c r="D100" i="15"/>
  <c r="D112" i="15" s="1"/>
  <c r="D104" i="15"/>
  <c r="D108" i="15"/>
  <c r="F89" i="15"/>
  <c r="F98" i="15" s="1"/>
  <c r="F94" i="15"/>
  <c r="E89" i="15"/>
  <c r="E94" i="15"/>
  <c r="E98" i="15"/>
  <c r="D89" i="15"/>
  <c r="D94" i="15"/>
  <c r="D98" i="15"/>
  <c r="F62" i="15"/>
  <c r="F74" i="15" s="1"/>
  <c r="F66" i="15"/>
  <c r="F70" i="15"/>
  <c r="E62" i="15"/>
  <c r="E74" i="15" s="1"/>
  <c r="E66" i="15"/>
  <c r="E70" i="15"/>
  <c r="D62" i="15"/>
  <c r="D74" i="15" s="1"/>
  <c r="D66" i="15"/>
  <c r="D70" i="15"/>
  <c r="F51" i="15"/>
  <c r="F60" i="15" s="1"/>
  <c r="E51" i="15"/>
  <c r="E60" i="15"/>
  <c r="D60" i="15"/>
  <c r="F23" i="15"/>
  <c r="F27" i="15"/>
  <c r="F31" i="15"/>
  <c r="F36" i="15" s="1"/>
  <c r="F32" i="15"/>
  <c r="E23" i="15"/>
  <c r="E27" i="15"/>
  <c r="E31" i="15"/>
  <c r="E36" i="15" s="1"/>
  <c r="E32" i="15"/>
  <c r="D23" i="15"/>
  <c r="D31" i="15" s="1"/>
  <c r="D36" i="15" s="1"/>
  <c r="D27" i="15"/>
  <c r="D32" i="15"/>
  <c r="F12" i="15"/>
  <c r="F21" i="15" s="1"/>
  <c r="F17" i="15"/>
  <c r="E12" i="15"/>
  <c r="E21" i="15" s="1"/>
  <c r="E17" i="15"/>
  <c r="D12" i="15"/>
  <c r="D17" i="15"/>
  <c r="D21" i="15"/>
  <c r="H12" i="13"/>
  <c r="H17" i="13"/>
  <c r="H22" i="13"/>
  <c r="G12" i="13"/>
  <c r="G22" i="13" s="1"/>
  <c r="G17" i="13"/>
  <c r="F12" i="13"/>
  <c r="F22" i="13" s="1"/>
  <c r="F17" i="13"/>
  <c r="E12" i="13"/>
  <c r="E17" i="13"/>
  <c r="E22" i="13"/>
  <c r="F38" i="1"/>
  <c r="F16" i="1"/>
  <c r="F10" i="1"/>
  <c r="F47" i="1" s="1"/>
  <c r="F51" i="1" s="1"/>
  <c r="F25" i="1"/>
  <c r="F32" i="1"/>
  <c r="E69" i="1"/>
  <c r="E88" i="1" s="1"/>
  <c r="E92" i="1" s="1"/>
  <c r="E80" i="1"/>
  <c r="E85" i="1"/>
  <c r="E16" i="1"/>
  <c r="E10" i="1"/>
  <c r="E47" i="1" s="1"/>
  <c r="E51" i="1" s="1"/>
  <c r="E25" i="1"/>
  <c r="E32" i="1"/>
  <c r="E38" i="1"/>
  <c r="F69" i="1"/>
  <c r="F80" i="1"/>
  <c r="F85" i="1"/>
  <c r="D16" i="1"/>
  <c r="D60" i="1"/>
  <c r="D69" i="1"/>
  <c r="D88" i="1" s="1"/>
  <c r="D92" i="1" s="1"/>
  <c r="D80" i="1"/>
  <c r="D85" i="1"/>
  <c r="D10" i="1"/>
  <c r="D47" i="1" s="1"/>
  <c r="D51" i="1" s="1"/>
  <c r="D25" i="1"/>
  <c r="D32" i="1"/>
  <c r="D38" i="1"/>
  <c r="C85" i="1"/>
  <c r="C60" i="1"/>
  <c r="C69" i="1"/>
  <c r="C88" i="1" s="1"/>
  <c r="C92" i="1" s="1"/>
  <c r="C75" i="1"/>
  <c r="C80" i="1"/>
  <c r="C16" i="1"/>
  <c r="C10" i="1" s="1"/>
  <c r="C47" i="1" s="1"/>
  <c r="C51" i="1" s="1"/>
  <c r="C25" i="1"/>
  <c r="C32" i="1"/>
  <c r="C38" i="1"/>
  <c r="F88" i="1"/>
  <c r="F92" i="1" s="1"/>
  <c r="I20" i="3"/>
  <c r="D20" i="3"/>
  <c r="E47" i="3"/>
  <c r="E20" i="3"/>
  <c r="I47" i="3"/>
  <c r="B47" i="3"/>
  <c r="C47" i="3"/>
  <c r="D47" i="3"/>
  <c r="G47" i="3"/>
  <c r="H47" i="3"/>
  <c r="J47" i="3"/>
  <c r="B20" i="3"/>
  <c r="C20" i="3"/>
  <c r="G20" i="3"/>
  <c r="H20" i="3"/>
  <c r="J20" i="3"/>
  <c r="H21" i="5"/>
  <c r="G21" i="5"/>
  <c r="F21" i="5"/>
  <c r="E21" i="5"/>
  <c r="F79" i="6"/>
  <c r="F102" i="6" s="1"/>
  <c r="F81" i="6"/>
  <c r="F86" i="6"/>
  <c r="F95" i="6"/>
  <c r="F98" i="6"/>
  <c r="F91" i="6"/>
  <c r="E11" i="6"/>
  <c r="E58" i="6" s="1"/>
  <c r="E13" i="6"/>
  <c r="E17" i="6"/>
  <c r="E21" i="6"/>
  <c r="E25" i="6"/>
  <c r="E30" i="6"/>
  <c r="E44" i="6"/>
  <c r="E47" i="6"/>
  <c r="E51" i="6"/>
  <c r="E54" i="6"/>
  <c r="E79" i="6"/>
  <c r="E81" i="6"/>
  <c r="E86" i="6"/>
  <c r="E102" i="6" s="1"/>
  <c r="E95" i="6"/>
  <c r="E91" i="6"/>
  <c r="F11" i="6"/>
  <c r="F58" i="6" s="1"/>
  <c r="F13" i="6"/>
  <c r="F17" i="6"/>
  <c r="F21" i="6"/>
  <c r="F25" i="6"/>
  <c r="F30" i="6"/>
  <c r="F44" i="6"/>
  <c r="F47" i="6"/>
  <c r="F51" i="6"/>
  <c r="F54" i="6"/>
  <c r="D79" i="6"/>
  <c r="D102" i="6" s="1"/>
  <c r="D81" i="6"/>
  <c r="D86" i="6"/>
  <c r="D95" i="6"/>
  <c r="D11" i="6"/>
  <c r="D58" i="6" s="1"/>
  <c r="D17" i="6"/>
  <c r="D21" i="6"/>
  <c r="D25" i="6"/>
  <c r="D30" i="6"/>
  <c r="D44" i="6"/>
  <c r="D47" i="6"/>
  <c r="D51" i="6"/>
  <c r="D54" i="6"/>
  <c r="D13" i="6"/>
  <c r="B54" i="6"/>
  <c r="B21" i="6"/>
  <c r="B30" i="6"/>
  <c r="B44" i="6"/>
  <c r="B47" i="6"/>
  <c r="B11" i="6"/>
  <c r="B17" i="6"/>
  <c r="B25" i="6"/>
  <c r="B51" i="6"/>
  <c r="B58" i="6"/>
  <c r="B95" i="6"/>
  <c r="B86" i="6"/>
  <c r="B81" i="6"/>
  <c r="B79" i="6"/>
  <c r="B102" i="6" s="1"/>
  <c r="B13" i="6"/>
  <c r="C20" i="9"/>
  <c r="C27" i="9" s="1"/>
  <c r="C23" i="9"/>
  <c r="C24" i="9"/>
  <c r="D20" i="9"/>
  <c r="D27" i="9" s="1"/>
  <c r="D24" i="9"/>
  <c r="D23" i="9"/>
  <c r="B27" i="9"/>
</calcChain>
</file>

<file path=xl/sharedStrings.xml><?xml version="1.0" encoding="utf-8"?>
<sst xmlns="http://schemas.openxmlformats.org/spreadsheetml/2006/main" count="1315" uniqueCount="416">
  <si>
    <t>BEVÉTELEK</t>
  </si>
  <si>
    <t>Sor-</t>
  </si>
  <si>
    <t>szám</t>
  </si>
  <si>
    <t>Bevételi jogcím</t>
  </si>
  <si>
    <t>2001.évi</t>
  </si>
  <si>
    <t>2002.évi</t>
  </si>
  <si>
    <t>tény</t>
  </si>
  <si>
    <t>előirányzat</t>
  </si>
  <si>
    <t>1.</t>
  </si>
  <si>
    <t>1.Saját bevételek</t>
  </si>
  <si>
    <t>2.</t>
  </si>
  <si>
    <t>A/ Alaptevékenység bevételei</t>
  </si>
  <si>
    <t>3.</t>
  </si>
  <si>
    <t>B/ Alaptevékenység egyéb bevételei</t>
  </si>
  <si>
    <t>4.</t>
  </si>
  <si>
    <t>C/ Intézmények egyéb sajátos bevételei</t>
  </si>
  <si>
    <t>D/ Vállalkozási bevételek</t>
  </si>
  <si>
    <t>E/ Kamatbevételek</t>
  </si>
  <si>
    <t>F/ Helyi adók</t>
  </si>
  <si>
    <t xml:space="preserve">    Építményadó</t>
  </si>
  <si>
    <t xml:space="preserve">   Telekadó</t>
  </si>
  <si>
    <t xml:space="preserve">   Kommunális adó</t>
  </si>
  <si>
    <t xml:space="preserve">   Iparűzési adó</t>
  </si>
  <si>
    <t>G/ Illetékek</t>
  </si>
  <si>
    <t>H/ Önkormányzatok sajátos működési bevételei</t>
  </si>
  <si>
    <t>I/ Felhalmozási és tőke jellegű bevételei</t>
  </si>
  <si>
    <t>II.Átengedett,megosztott bevételek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</si>
  <si>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</si>
  <si>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</si>
  <si>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</si>
  <si>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</si>
  <si>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</si>
  <si>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</si>
  <si>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</si>
  <si>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</si>
  <si>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</si>
  <si>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</si>
  <si>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</si>
  <si>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</si>
  <si>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</si>
  <si>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</si>
  <si>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</si>
  <si>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</si>
  <si>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</si>
  <si>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</si>
  <si>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</si>
  <si>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</si>
  <si>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</si>
  <si>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</si>
  <si>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</si>
  <si>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</si>
  <si>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</si>
  <si>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</si>
  <si>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</si>
  <si>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</si>
  <si>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</si>
  <si>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</si>
  <si>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</si>
  <si>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</si>
  <si>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</si>
  <si>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</si>
  <si>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</si>
  <si>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</si>
  <si>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</si>
  <si>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</si>
  <si>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 xml:space="preserve">                                                 PÉNZÜGYI MÉRLEGE</t>
  </si>
  <si>
    <t>A/ Személyi jövedelemadó</t>
  </si>
  <si>
    <t xml:space="preserve">   Helyben maradó rész</t>
  </si>
  <si>
    <t xml:space="preserve">  Kiegészítés</t>
  </si>
  <si>
    <t xml:space="preserve">  Normatív részesedés</t>
  </si>
  <si>
    <t>B/ Termőföld bérbeadása utáni adó</t>
  </si>
  <si>
    <t>III. Átvett pénzeszközök</t>
  </si>
  <si>
    <t>C/ Gépjárműadó</t>
  </si>
  <si>
    <t xml:space="preserve">   Egészségbizosítási  Alaptól átvett pénzeszk.</t>
  </si>
  <si>
    <t xml:space="preserve">   Elkülönített állami pénzalapoktól átvett </t>
  </si>
  <si>
    <t xml:space="preserve">   Központi(fejezettől ) átvett pénze.</t>
  </si>
  <si>
    <t xml:space="preserve">   Költségvetési kiegészítések, visszatérítések</t>
  </si>
  <si>
    <t>IV. Állami hozzájárulások és támogatások</t>
  </si>
  <si>
    <t xml:space="preserve">   Normatív állami támogatás</t>
  </si>
  <si>
    <t xml:space="preserve">   Normatív kötött felhasználású tám.</t>
  </si>
  <si>
    <t xml:space="preserve">   Színházi támogatások</t>
  </si>
  <si>
    <t xml:space="preserve">   Címzett és céltámogatások</t>
  </si>
  <si>
    <t xml:space="preserve">   Egyéb támogatások ( közp.ei.)</t>
  </si>
  <si>
    <t xml:space="preserve">   Területi kiegy. szolg.támogatások</t>
  </si>
  <si>
    <t xml:space="preserve">   Céljellegű és decentr. tám.</t>
  </si>
  <si>
    <t xml:space="preserve">   Működésképt. vált önkorm. támog.</t>
  </si>
  <si>
    <t>FOLYÓ BEVÉTELEK ÖSSZESEN</t>
  </si>
  <si>
    <t xml:space="preserve">   Előző évi várható pénzmaradvány</t>
  </si>
  <si>
    <t>BEVÉTELEK ÖSSZESEN</t>
  </si>
  <si>
    <t xml:space="preserve">                                  KIADÁSOK</t>
  </si>
  <si>
    <t xml:space="preserve"> Kiadási  jogcím</t>
  </si>
  <si>
    <r>
      <t xml:space="preserve">        </t>
    </r>
    <r>
      <rPr>
        <b/>
        <sz val="10"/>
        <rFont val="Times New Roman"/>
        <family val="1"/>
        <charset val="238"/>
      </rPr>
      <t xml:space="preserve">                                       Pétfürdői Önkormányzat                </t>
    </r>
  </si>
  <si>
    <t>I. Folyó ( működési ) kiadások</t>
  </si>
  <si>
    <t xml:space="preserve">   Személyi juttatások</t>
  </si>
  <si>
    <t xml:space="preserve">   Munkaadókat terhelő járulékok</t>
  </si>
  <si>
    <t xml:space="preserve">   Dologi kiadások</t>
  </si>
  <si>
    <t xml:space="preserve">   Egyéb folyó kiadások</t>
  </si>
  <si>
    <t xml:space="preserve">   Működési célú pénzeszközátadás, támogatás</t>
  </si>
  <si>
    <t xml:space="preserve">   Rövid lejáratú értékpapírok vásárlása</t>
  </si>
  <si>
    <t xml:space="preserve">   Rövid lejáratú kölcsönök nyújtása, törlesztése</t>
  </si>
  <si>
    <t xml:space="preserve">   Tartalékok</t>
  </si>
  <si>
    <t>II.Felhalmozási és tőkejellegű kiadások</t>
  </si>
  <si>
    <t xml:space="preserve">   Tárgyi eszk., föld és immat.javak felhalmozása</t>
  </si>
  <si>
    <t xml:space="preserve">   Államháztartáson belüli felhalm.átut.</t>
  </si>
  <si>
    <t xml:space="preserve"> 13.</t>
  </si>
  <si>
    <t xml:space="preserve">   Államháztartáson kívüli felhalm. Átutalások</t>
  </si>
  <si>
    <t xml:space="preserve">   Nagyértékű tárgyi eszközök felújítása</t>
  </si>
  <si>
    <t xml:space="preserve">   Beruházások áfa egyenlege  </t>
  </si>
  <si>
    <t>III. Támogatások, elvonások</t>
  </si>
  <si>
    <t xml:space="preserve">   Műk. célú pénzeszk.átadás államh-on belülre</t>
  </si>
  <si>
    <t xml:space="preserve">   Műk. célú pénzeszk.átadás államh-on kívülre</t>
  </si>
  <si>
    <t xml:space="preserve">   Társadalom és szociálpolitikai juttatások</t>
  </si>
  <si>
    <t xml:space="preserve">   Ellátottak pénzbeli juttatása</t>
  </si>
  <si>
    <t>IV. Tartalékok</t>
  </si>
  <si>
    <t xml:space="preserve">   Általános tartalék</t>
  </si>
  <si>
    <t xml:space="preserve">   Céltartalék</t>
  </si>
  <si>
    <t xml:space="preserve">   Egyéb tartalékok</t>
  </si>
  <si>
    <t>V. Hitelek kamatai</t>
  </si>
  <si>
    <t>VI. Egyéb kiadások</t>
  </si>
  <si>
    <t>FOLYÓ KIADÁSOK ÖSSZESEN</t>
  </si>
  <si>
    <t xml:space="preserve">   Adósságszolgálat</t>
  </si>
  <si>
    <t>TÁRGYÉVI KIADÁSOK ÖSSZESEN</t>
  </si>
  <si>
    <t>1.sz.melléklet</t>
  </si>
  <si>
    <t>Bevételek</t>
  </si>
  <si>
    <t xml:space="preserve">  Kiadások</t>
  </si>
  <si>
    <t xml:space="preserve"> </t>
  </si>
  <si>
    <t>Megnevezés</t>
  </si>
  <si>
    <t>Saját bevételek</t>
  </si>
  <si>
    <t>Átengedett bevételek</t>
  </si>
  <si>
    <t>Átvett pénzeszközök</t>
  </si>
  <si>
    <t>Állami hozzájárulás</t>
  </si>
  <si>
    <t>Előző évi vható pénzmar.</t>
  </si>
  <si>
    <t>EU előcsatlakozási tám.</t>
  </si>
  <si>
    <t>Egyéb</t>
  </si>
  <si>
    <t>ÖSSZESEN:</t>
  </si>
  <si>
    <t>Hiány</t>
  </si>
  <si>
    <t>Többlet</t>
  </si>
  <si>
    <t>Személyi juttatások</t>
  </si>
  <si>
    <t>Járulékok</t>
  </si>
  <si>
    <t>Dologi kiadások</t>
  </si>
  <si>
    <t>Ellátottak pénzbeli jutt.</t>
  </si>
  <si>
    <t>Pénzeszköz átadások</t>
  </si>
  <si>
    <t>Műk.célú hiteltörlesztés</t>
  </si>
  <si>
    <t>Tartalék</t>
  </si>
  <si>
    <t>Társ.és szocpol.jutt.</t>
  </si>
  <si>
    <t>Tőkejellegű   bevételek és kiadások    mérlege</t>
  </si>
  <si>
    <t xml:space="preserve"> (Önkormányzati szinten )</t>
  </si>
  <si>
    <t>Működési célú (folyó)bevételek, Működési célú ( folyó) kiadások mérlege</t>
  </si>
  <si>
    <t>( Önkormányzati szinten )</t>
  </si>
  <si>
    <t xml:space="preserve">Önkormányzat felhalm.és </t>
  </si>
  <si>
    <t>tőke jellegű bevételei</t>
  </si>
  <si>
    <t>Beruházási kiadások,felh.</t>
  </si>
  <si>
    <t>célú alapátadások</t>
  </si>
  <si>
    <t>Felhalmozási célú pénz-</t>
  </si>
  <si>
    <t>eszköz átadás</t>
  </si>
  <si>
    <t>Fejlelsztési célú támoga-</t>
  </si>
  <si>
    <t>tások ( cél, cimzett)</t>
  </si>
  <si>
    <t>Értékpapír eladás</t>
  </si>
  <si>
    <t>Felújítások</t>
  </si>
  <si>
    <t>Előző évi vható pénzm.</t>
  </si>
  <si>
    <t>Pénzügyi befektetések</t>
  </si>
  <si>
    <t>Felhalm.célú hitel</t>
  </si>
  <si>
    <t>Felhalm.célú tartalék</t>
  </si>
  <si>
    <t>EU előcsatl.tám.</t>
  </si>
  <si>
    <t>Felhalm.célú hiteltörl.</t>
  </si>
  <si>
    <t>Sor</t>
  </si>
  <si>
    <t>2004.</t>
  </si>
  <si>
    <t>………………………….</t>
  </si>
  <si>
    <t>ezer forintban!</t>
  </si>
  <si>
    <t>Hitel jellege</t>
  </si>
  <si>
    <t>Felvétel</t>
  </si>
  <si>
    <t>Lejárat</t>
  </si>
  <si>
    <t>Hitel állomány január 1-jén</t>
  </si>
  <si>
    <t xml:space="preserve">                 éve</t>
  </si>
  <si>
    <t>Működési célú</t>
  </si>
  <si>
    <t>Összesen (1+6)</t>
  </si>
  <si>
    <t>Felhalmozási célú</t>
  </si>
  <si>
    <t>…………………………..</t>
  </si>
  <si>
    <t>Az önkományzat által felvett hitelállomány alakulása</t>
  </si>
  <si>
    <t>lejárat és eszközök szerinti bontásban</t>
  </si>
  <si>
    <t>Ezer forintban!</t>
  </si>
  <si>
    <t>Hitel , kölcsön</t>
  </si>
  <si>
    <t>Kölcsön-</t>
  </si>
  <si>
    <t>nyújtás</t>
  </si>
  <si>
    <t xml:space="preserve">    Hitel, kölcsön állomány január 1-jén  </t>
  </si>
  <si>
    <t>Rövid lejáratú</t>
  </si>
  <si>
    <t>Hosszú lejáratú</t>
  </si>
  <si>
    <t>Az önkormányzat által nyújtott hitel és kölcsön alakulása</t>
  </si>
  <si>
    <t xml:space="preserve">  </t>
  </si>
  <si>
    <t>Családsegítő szolgálat</t>
  </si>
  <si>
    <t xml:space="preserve">   Hitelek, értékpapírműveletek</t>
  </si>
  <si>
    <t>Japán hitel</t>
  </si>
  <si>
    <t xml:space="preserve">                                              </t>
  </si>
  <si>
    <t>Beruházási kiadások</t>
  </si>
  <si>
    <t>előirányzata célonként</t>
  </si>
  <si>
    <t>Beruházás megnevezése</t>
  </si>
  <si>
    <t>Teljes költség</t>
  </si>
  <si>
    <t>Kivitelezés</t>
  </si>
  <si>
    <t xml:space="preserve">kezdési és </t>
  </si>
  <si>
    <t>befejezési éve</t>
  </si>
  <si>
    <t>Felújítási kiadások</t>
  </si>
  <si>
    <t>előirányzata feladatonként</t>
  </si>
  <si>
    <t>Felújítás megnevezése</t>
  </si>
  <si>
    <t>Polgármesteri Hivatal</t>
  </si>
  <si>
    <t xml:space="preserve">          Alcím neve, száma</t>
  </si>
  <si>
    <t xml:space="preserve">           Cím neve, száma</t>
  </si>
  <si>
    <t>Előirányzat</t>
  </si>
  <si>
    <t>csoport</t>
  </si>
  <si>
    <t>Kiemelt</t>
  </si>
  <si>
    <t>Előirányzat-csoport, kiemelt előirányzat</t>
  </si>
  <si>
    <t>megnevezése</t>
  </si>
  <si>
    <t>Alaptevékenység bevételei</t>
  </si>
  <si>
    <t>Vállalkozási bevételek</t>
  </si>
  <si>
    <t>Előző évi várható pénzmaradvány</t>
  </si>
  <si>
    <t>Kiadások</t>
  </si>
  <si>
    <t>Működési kiadások</t>
  </si>
  <si>
    <t>Munkaadókat terhelő járulékok</t>
  </si>
  <si>
    <t>Speciális célú támogatások</t>
  </si>
  <si>
    <t>Társadalom és szociálpolitikai juttatások</t>
  </si>
  <si>
    <t>Működési célú pénzeszközátadás</t>
  </si>
  <si>
    <t>Ellátottak pénzbeli juttatása</t>
  </si>
  <si>
    <t>Felhalmozási célú kiadások</t>
  </si>
  <si>
    <t>Felújítások kiadásai</t>
  </si>
  <si>
    <t>Egyéb fejlesztési célú kiadások</t>
  </si>
  <si>
    <t>Általános tartalék</t>
  </si>
  <si>
    <t>Céltartalék</t>
  </si>
  <si>
    <t>KIADÁSOK ÖSSZESEN</t>
  </si>
  <si>
    <t>Működési célra átvett pénzeszközök</t>
  </si>
  <si>
    <t>Felhalmozásicélra átvett pénzeszközök</t>
  </si>
  <si>
    <t>Önkormányzati támogatás</t>
  </si>
  <si>
    <t>Társadalom és szociálpolitikaijuttatások</t>
  </si>
  <si>
    <t>Működési célú pénzeszköz átadás</t>
  </si>
  <si>
    <t>Létszámkeret /átlagos állományi létszám / (fő)</t>
  </si>
  <si>
    <t>Cigány Kisebbségi Önkormányzat</t>
  </si>
  <si>
    <t>Támogatás</t>
  </si>
  <si>
    <t>Központi költségvetési támogatás</t>
  </si>
  <si>
    <t>Felhalmozási célú pénzeszköz átadás</t>
  </si>
  <si>
    <t>Horváth István Általános Iskola</t>
  </si>
  <si>
    <t>Nitrogénes Napköziotthonos Óvoda</t>
  </si>
  <si>
    <t>Önkormányzati Hivatásos Tűzoltóság</t>
  </si>
  <si>
    <t>Létszámkeret/átlagos álományi létszám / fő</t>
  </si>
  <si>
    <t>Közösségi Ház és Könyvtár</t>
  </si>
  <si>
    <t>Gondozási Központ</t>
  </si>
  <si>
    <t xml:space="preserve"> értékpapír</t>
  </si>
  <si>
    <t xml:space="preserve">   vagyonátvétel</t>
  </si>
  <si>
    <t xml:space="preserve">   egyéb sajátos bevétel</t>
  </si>
  <si>
    <t xml:space="preserve">   Idegenforgalmi adó / PÓTLÉK,BÍRSÁG</t>
  </si>
  <si>
    <t xml:space="preserve">   Aktív elszámolások</t>
  </si>
  <si>
    <t xml:space="preserve"> passzív elszámolások</t>
  </si>
  <si>
    <t xml:space="preserve">  akív elszámolások</t>
  </si>
  <si>
    <t xml:space="preserve">  értékpapír vás.</t>
  </si>
  <si>
    <t>e Ft</t>
  </si>
  <si>
    <t>Összesen:</t>
  </si>
  <si>
    <t>Igazgatási tevékenység</t>
  </si>
  <si>
    <t>Óvoda</t>
  </si>
  <si>
    <t>Iskola</t>
  </si>
  <si>
    <t>Mindösszesen:</t>
  </si>
  <si>
    <t>1994.</t>
  </si>
  <si>
    <t>2019.</t>
  </si>
  <si>
    <t xml:space="preserve">                   Polgármesteri Hivatal kiadási előirányzatai</t>
  </si>
  <si>
    <t xml:space="preserve">                                              feladatonként</t>
  </si>
  <si>
    <t>KIADÁSI JOGCÍMEK</t>
  </si>
  <si>
    <t>Polgármesteri Hivatal  igazgatási feladatok</t>
  </si>
  <si>
    <t>Állategészségügyi feladatok</t>
  </si>
  <si>
    <t>Közvilágítás</t>
  </si>
  <si>
    <t>Köztemető</t>
  </si>
  <si>
    <t>Köztisztasági tevékenység</t>
  </si>
  <si>
    <t>Parkfenntartás</t>
  </si>
  <si>
    <t>Községgazdálkodás</t>
  </si>
  <si>
    <t>Strand</t>
  </si>
  <si>
    <t>Utak, hidak</t>
  </si>
  <si>
    <t>Társadalom és szocpol. Juttatás</t>
  </si>
  <si>
    <t>Cigány kisebbségi Önkormányzat</t>
  </si>
  <si>
    <t>Átadott pénzeszközök</t>
  </si>
  <si>
    <t>Intézményfinanszírozás</t>
  </si>
  <si>
    <t>Felújítás, felhalmozás</t>
  </si>
  <si>
    <t>Hiteltörlesztés</t>
  </si>
  <si>
    <t>Lakás vásárlás</t>
  </si>
  <si>
    <t>2006.</t>
  </si>
  <si>
    <t>Rendszeres pénzbeli ellátás</t>
  </si>
  <si>
    <t>Társadalom és szoc.pol.</t>
  </si>
  <si>
    <t>Strand szolgáltatás</t>
  </si>
  <si>
    <t>Utak, hidak üzemeltetése</t>
  </si>
  <si>
    <t>Állategészségügyi tevékenység</t>
  </si>
  <si>
    <t>Pétfürdő Nagyközség</t>
  </si>
  <si>
    <t>Cím</t>
  </si>
  <si>
    <t>Al-</t>
  </si>
  <si>
    <t>cím</t>
  </si>
  <si>
    <t>Cigány Kisebbség</t>
  </si>
  <si>
    <t>Közösségi Ház, Könyvtár és Televízió</t>
  </si>
  <si>
    <t>Gondozási Központ irányítás</t>
  </si>
  <si>
    <t>Bölcsőde</t>
  </si>
  <si>
    <t>Szállást Biztosító Idősek Klubja</t>
  </si>
  <si>
    <t>Védőnői szolgálat</t>
  </si>
  <si>
    <t>Házi segítségnyújtás</t>
  </si>
  <si>
    <t>Szociális étkeztetés</t>
  </si>
  <si>
    <t>Felhalmozási célra átvett pénzeszközök</t>
  </si>
  <si>
    <t>Pénzmaradvány</t>
  </si>
  <si>
    <t>KIADÁSOK összesen</t>
  </si>
  <si>
    <t>Tűzoltóság</t>
  </si>
  <si>
    <t>2005.</t>
  </si>
  <si>
    <t>2004.évi</t>
  </si>
  <si>
    <t>2004.évi címrendje</t>
  </si>
  <si>
    <t>2007.után</t>
  </si>
  <si>
    <t>4/1.melléklet</t>
  </si>
  <si>
    <t>Felhalmozási célú átadás</t>
  </si>
  <si>
    <t>előtető szigetelés</t>
  </si>
  <si>
    <t>tornaterem öltöző</t>
  </si>
  <si>
    <t>központi épület ablakcsere</t>
  </si>
  <si>
    <t>Hősök tere radiátor csere folytatás</t>
  </si>
  <si>
    <t>fűtési rendszer felújítása</t>
  </si>
  <si>
    <t>bejárati ajtók cseréje</t>
  </si>
  <si>
    <t>Utak,hidak, árkok</t>
  </si>
  <si>
    <t>Péti út aszfaltterítése</t>
  </si>
  <si>
    <t>gépbeszerzések</t>
  </si>
  <si>
    <t>2 db számítógép + szoftver beszerzés</t>
  </si>
  <si>
    <t>villanytűzhely</t>
  </si>
  <si>
    <t>kerti vízvételi lehetőség</t>
  </si>
  <si>
    <t>lézernyomtató</t>
  </si>
  <si>
    <t>digitális fényképezőgép</t>
  </si>
  <si>
    <t>bemutató eszköz /Védőnők/</t>
  </si>
  <si>
    <t>beépített szekrény / Védőnők /</t>
  </si>
  <si>
    <t>fénymásoló Gondozási Közp.</t>
  </si>
  <si>
    <t>számítógép kompl. + program</t>
  </si>
  <si>
    <t>beépített szekrény/ fogorvos /</t>
  </si>
  <si>
    <t>2 kazettás CD-s magnó / anyakönyv/</t>
  </si>
  <si>
    <t>Kolumbárium</t>
  </si>
  <si>
    <t>Ravatalozó</t>
  </si>
  <si>
    <t>anyakönyvi kellék</t>
  </si>
  <si>
    <t>bérlakás építés</t>
  </si>
  <si>
    <t>játszótér</t>
  </si>
  <si>
    <t>parkoló építés / Hősök tere/</t>
  </si>
  <si>
    <t>Utak, hidak létesítése</t>
  </si>
  <si>
    <t>Útépítések</t>
  </si>
  <si>
    <t>Út megvétel</t>
  </si>
  <si>
    <t>Ívóvíz és szennyvíz rekonstrukció</t>
  </si>
  <si>
    <t>ISPA pályázat</t>
  </si>
  <si>
    <t>terveztetésekre</t>
  </si>
  <si>
    <t xml:space="preserve">  Hivatali épületre 500 e Ft</t>
  </si>
  <si>
    <t xml:space="preserve">  villamoshálózat, fűtésre 500 e Ft</t>
  </si>
  <si>
    <t>Társasházak fűtés korszerűsítése</t>
  </si>
  <si>
    <t>eredeti előirányzat</t>
  </si>
  <si>
    <t xml:space="preserve">                                          2004.ÉVI KÖLTSÉGVETÉSÉNEK</t>
  </si>
  <si>
    <t>5 db számítógép</t>
  </si>
  <si>
    <t xml:space="preserve"> .sz.melléklet</t>
  </si>
  <si>
    <t>igény</t>
  </si>
  <si>
    <t>Kert értékesítés</t>
  </si>
  <si>
    <t>Az önkormányzat által adott közvetett támogatások</t>
  </si>
  <si>
    <t xml:space="preserve">(kedvezmények) </t>
  </si>
  <si>
    <t>Tényleges</t>
  </si>
  <si>
    <t>bevétel</t>
  </si>
  <si>
    <t>Adott kedvezmények</t>
  </si>
  <si>
    <t xml:space="preserve">összege </t>
  </si>
  <si>
    <t>ezer Ft-ban !</t>
  </si>
  <si>
    <t>Iparűzési adó</t>
  </si>
  <si>
    <t>Módosított</t>
  </si>
  <si>
    <t xml:space="preserve">   Egyéb átvett pénzeszköz</t>
  </si>
  <si>
    <t>Egyéb folyó kiadások</t>
  </si>
  <si>
    <t>fűnyíró traktor</t>
  </si>
  <si>
    <t>tanári tárolószekrény</t>
  </si>
  <si>
    <t>babaház 3 fajátékok</t>
  </si>
  <si>
    <t>fénymásoló vásárlás</t>
  </si>
  <si>
    <t>Laptop felújítás</t>
  </si>
  <si>
    <t>járdaépítésekhez hozzájárulás</t>
  </si>
  <si>
    <t xml:space="preserve">  Malomárok csapadékvíz    975 e Ft</t>
  </si>
  <si>
    <t xml:space="preserve">  felszíni vízelvezetés      450 e Ft</t>
  </si>
  <si>
    <t xml:space="preserve">  egyéb tervekre 575 e Ft</t>
  </si>
  <si>
    <t>3/a.</t>
  </si>
  <si>
    <t>3/b.</t>
  </si>
  <si>
    <t>6 /a. melléklet</t>
  </si>
  <si>
    <t xml:space="preserve"> 6/b. melléklet</t>
  </si>
  <si>
    <t>előir. III.</t>
  </si>
  <si>
    <t xml:space="preserve">  Passziv elsz.</t>
  </si>
  <si>
    <t>iroda parkettázása</t>
  </si>
  <si>
    <t>alagsori illemhelyek</t>
  </si>
  <si>
    <t>.sz. melléklet</t>
  </si>
  <si>
    <t>IV.mód.</t>
  </si>
  <si>
    <t>előir. IV.</t>
  </si>
  <si>
    <t>mód.ei.IV.</t>
  </si>
  <si>
    <t>4/18.melléklet</t>
  </si>
  <si>
    <t>4/2.melléklet</t>
  </si>
  <si>
    <t>4/5.melléklet</t>
  </si>
  <si>
    <t>4/4.melléklet</t>
  </si>
  <si>
    <t>4/3.melléklet</t>
  </si>
  <si>
    <t>4/17.melléklet</t>
  </si>
  <si>
    <t>4/9.melléklet</t>
  </si>
  <si>
    <t>4/10.melléklet</t>
  </si>
  <si>
    <t>4/7.melléklet</t>
  </si>
  <si>
    <t>4/8.melléklet</t>
  </si>
  <si>
    <t>4/6.melléklet</t>
  </si>
  <si>
    <t>4/15.melléklet</t>
  </si>
  <si>
    <t>4/14.melléklet</t>
  </si>
  <si>
    <t>4/16.melléklet</t>
  </si>
  <si>
    <t>4/12.melléklet</t>
  </si>
  <si>
    <t>4/11.melléklet</t>
  </si>
  <si>
    <t>4/13.melléklet</t>
  </si>
  <si>
    <t>Egyéb tartalék</t>
  </si>
  <si>
    <t>teljesítés</t>
  </si>
  <si>
    <t>mód.ei. IV.</t>
  </si>
  <si>
    <t xml:space="preserve">2004.évi </t>
  </si>
  <si>
    <t>Intézményi bevételek</t>
  </si>
  <si>
    <t>riasztó rendszer</t>
  </si>
  <si>
    <t>ajtó, ablakcsere</t>
  </si>
  <si>
    <t>szertárajtó csere</t>
  </si>
  <si>
    <t>konditerem áthelyezése</t>
  </si>
  <si>
    <t>Zöldséges üzlet villamoshálózat</t>
  </si>
  <si>
    <t>Közösségi Ház megvásárlása</t>
  </si>
  <si>
    <t>1 db asztali fénymásoló-nyomtató</t>
  </si>
  <si>
    <t>lézeres távmérő</t>
  </si>
  <si>
    <t>bejárati ajtó garanciális visszatartás</t>
  </si>
  <si>
    <t>9.sz.melléklet</t>
  </si>
  <si>
    <t>2. melléklet</t>
  </si>
  <si>
    <t>8. melléklet</t>
  </si>
  <si>
    <t>7. melléklet</t>
  </si>
  <si>
    <t>10. melléklet</t>
  </si>
  <si>
    <t>Lásd pdf. Dokumentum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</si>
</sst>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 CE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sz val="9"/>
      <name val="Arial CE"/>
      <charset val="238"/>
    </font>
    <font>
      <b/>
      <sz val="9"/>
      <name val="Times New Roman"/>
      <family val="1"/>
      <charset val="238"/>
    </font>
    <font>
      <b/>
      <sz val="9"/>
      <name val="Arial CE"/>
      <charset val="238"/>
    </font>
    <font>
      <b/>
      <sz val="10"/>
      <name val="Arial CE"/>
      <charset val="238"/>
    </font>
    <font>
      <b/>
      <i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sz val="8"/>
      <name val="Arial CE"/>
      <charset val="238"/>
    </font>
  </fonts>
  <fills count="4">
    <fill>
      <patternFill patternType="none"/>
    </fill>
    <fill>
      <patternFill patternType="gray125"/>
    </fill>
    <fill>
      <patternFill patternType="lightHorizontal"/>
    </fill>
    <fill>
      <patternFill patternType="solid">
        <fgColor indexed="65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2" xfId="0" applyFont="1" applyBorder="1" applyAlignment="1"/>
    <xf numFmtId="0" fontId="2" fillId="0" borderId="3" xfId="0" applyFont="1" applyBorder="1"/>
    <xf numFmtId="0" fontId="4" fillId="0" borderId="3" xfId="0" applyFont="1" applyBorder="1"/>
    <xf numFmtId="0" fontId="5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3" xfId="0" applyFont="1" applyBorder="1"/>
    <xf numFmtId="0" fontId="8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" xfId="0" applyFont="1" applyBorder="1"/>
    <xf numFmtId="0" fontId="1" fillId="0" borderId="7" xfId="0" applyFont="1" applyBorder="1"/>
    <xf numFmtId="0" fontId="1" fillId="0" borderId="2" xfId="0" applyFont="1" applyBorder="1"/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0" fillId="0" borderId="11" xfId="0" applyBorder="1"/>
    <xf numFmtId="0" fontId="8" fillId="0" borderId="5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8" fillId="0" borderId="15" xfId="0" applyFont="1" applyBorder="1"/>
    <xf numFmtId="0" fontId="8" fillId="0" borderId="16" xfId="0" applyFont="1" applyBorder="1"/>
    <xf numFmtId="0" fontId="1" fillId="0" borderId="16" xfId="0" applyFont="1" applyBorder="1"/>
    <xf numFmtId="0" fontId="8" fillId="0" borderId="17" xfId="0" applyFont="1" applyBorder="1"/>
    <xf numFmtId="0" fontId="9" fillId="0" borderId="0" xfId="0" applyFont="1"/>
    <xf numFmtId="0" fontId="9" fillId="0" borderId="7" xfId="0" applyFont="1" applyBorder="1"/>
    <xf numFmtId="0" fontId="9" fillId="0" borderId="2" xfId="0" applyFont="1" applyBorder="1"/>
    <xf numFmtId="0" fontId="10" fillId="0" borderId="18" xfId="0" applyFont="1" applyBorder="1"/>
    <xf numFmtId="0" fontId="10" fillId="0" borderId="2" xfId="0" applyFont="1" applyBorder="1"/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7" xfId="0" applyFont="1" applyBorder="1"/>
    <xf numFmtId="0" fontId="9" fillId="0" borderId="1" xfId="0" applyFont="1" applyBorder="1"/>
    <xf numFmtId="0" fontId="9" fillId="0" borderId="15" xfId="0" applyFont="1" applyBorder="1" applyAlignment="1">
      <alignment horizontal="right"/>
    </xf>
    <xf numFmtId="0" fontId="9" fillId="0" borderId="17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23" xfId="0" applyFont="1" applyBorder="1"/>
    <xf numFmtId="0" fontId="9" fillId="2" borderId="17" xfId="0" applyFont="1" applyFill="1" applyBorder="1"/>
    <xf numFmtId="0" fontId="10" fillId="0" borderId="24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27" xfId="0" applyFont="1" applyBorder="1"/>
    <xf numFmtId="0" fontId="10" fillId="0" borderId="23" xfId="0" applyFont="1" applyBorder="1"/>
    <xf numFmtId="0" fontId="10" fillId="0" borderId="6" xfId="0" applyFont="1" applyBorder="1"/>
    <xf numFmtId="0" fontId="10" fillId="0" borderId="28" xfId="0" applyFont="1" applyBorder="1"/>
    <xf numFmtId="0" fontId="9" fillId="0" borderId="15" xfId="0" applyFont="1" applyBorder="1" applyAlignment="1">
      <alignment horizontal="center"/>
    </xf>
    <xf numFmtId="0" fontId="0" fillId="0" borderId="2" xfId="0" applyBorder="1"/>
    <xf numFmtId="0" fontId="9" fillId="0" borderId="3" xfId="0" applyFont="1" applyBorder="1"/>
    <xf numFmtId="0" fontId="9" fillId="0" borderId="29" xfId="0" applyFont="1" applyBorder="1"/>
    <xf numFmtId="0" fontId="9" fillId="0" borderId="30" xfId="0" applyFont="1" applyBorder="1"/>
    <xf numFmtId="0" fontId="9" fillId="0" borderId="31" xfId="0" applyFont="1" applyBorder="1"/>
    <xf numFmtId="0" fontId="9" fillId="0" borderId="32" xfId="0" applyFont="1" applyBorder="1"/>
    <xf numFmtId="0" fontId="10" fillId="0" borderId="15" xfId="0" applyFont="1" applyBorder="1"/>
    <xf numFmtId="0" fontId="9" fillId="0" borderId="33" xfId="0" applyFont="1" applyBorder="1"/>
    <xf numFmtId="0" fontId="10" fillId="0" borderId="7" xfId="0" applyFont="1" applyBorder="1"/>
    <xf numFmtId="0" fontId="10" fillId="0" borderId="0" xfId="0" applyFont="1" applyBorder="1"/>
    <xf numFmtId="0" fontId="10" fillId="0" borderId="9" xfId="0" applyFont="1" applyBorder="1"/>
    <xf numFmtId="0" fontId="10" fillId="0" borderId="0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0" fontId="9" fillId="0" borderId="0" xfId="0" applyFont="1" applyBorder="1"/>
    <xf numFmtId="0" fontId="9" fillId="0" borderId="26" xfId="0" applyFont="1" applyBorder="1"/>
    <xf numFmtId="0" fontId="9" fillId="0" borderId="6" xfId="0" applyFont="1" applyBorder="1"/>
    <xf numFmtId="0" fontId="9" fillId="0" borderId="8" xfId="0" applyFont="1" applyBorder="1"/>
    <xf numFmtId="0" fontId="10" fillId="0" borderId="27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9" fillId="0" borderId="35" xfId="0" applyFont="1" applyBorder="1"/>
    <xf numFmtId="0" fontId="9" fillId="0" borderId="36" xfId="0" applyFont="1" applyBorder="1"/>
    <xf numFmtId="0" fontId="9" fillId="0" borderId="37" xfId="0" applyFont="1" applyBorder="1"/>
    <xf numFmtId="0" fontId="9" fillId="0" borderId="38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0" fillId="0" borderId="3" xfId="0" applyBorder="1"/>
    <xf numFmtId="0" fontId="10" fillId="0" borderId="40" xfId="0" applyFont="1" applyBorder="1" applyAlignment="1">
      <alignment horizontal="center"/>
    </xf>
    <xf numFmtId="0" fontId="10" fillId="0" borderId="41" xfId="0" applyFont="1" applyBorder="1" applyAlignment="1">
      <alignment horizontal="center"/>
    </xf>
    <xf numFmtId="0" fontId="10" fillId="0" borderId="42" xfId="0" applyFont="1" applyBorder="1" applyAlignment="1">
      <alignment horizontal="center"/>
    </xf>
    <xf numFmtId="0" fontId="10" fillId="0" borderId="43" xfId="0" applyFont="1" applyBorder="1" applyAlignment="1">
      <alignment horizontal="center"/>
    </xf>
    <xf numFmtId="0" fontId="9" fillId="0" borderId="15" xfId="0" applyFont="1" applyBorder="1"/>
    <xf numFmtId="0" fontId="10" fillId="0" borderId="9" xfId="0" applyFont="1" applyBorder="1" applyAlignment="1">
      <alignment horizontal="center"/>
    </xf>
    <xf numFmtId="0" fontId="9" fillId="0" borderId="44" xfId="0" applyFont="1" applyBorder="1" applyAlignment="1">
      <alignment horizontal="center"/>
    </xf>
    <xf numFmtId="0" fontId="9" fillId="0" borderId="45" xfId="0" applyFont="1" applyBorder="1"/>
    <xf numFmtId="0" fontId="11" fillId="0" borderId="15" xfId="0" applyFont="1" applyBorder="1"/>
    <xf numFmtId="0" fontId="11" fillId="0" borderId="17" xfId="0" applyFont="1" applyBorder="1"/>
    <xf numFmtId="0" fontId="11" fillId="0" borderId="37" xfId="0" applyFont="1" applyBorder="1"/>
    <xf numFmtId="0" fontId="11" fillId="0" borderId="3" xfId="0" applyFont="1" applyBorder="1"/>
    <xf numFmtId="0" fontId="10" fillId="0" borderId="33" xfId="0" applyFont="1" applyBorder="1"/>
    <xf numFmtId="0" fontId="9" fillId="2" borderId="36" xfId="0" applyFont="1" applyFill="1" applyBorder="1"/>
    <xf numFmtId="0" fontId="10" fillId="0" borderId="17" xfId="0" applyFont="1" applyBorder="1"/>
    <xf numFmtId="0" fontId="9" fillId="2" borderId="15" xfId="0" applyFont="1" applyFill="1" applyBorder="1"/>
    <xf numFmtId="0" fontId="11" fillId="0" borderId="45" xfId="0" applyFont="1" applyBorder="1"/>
    <xf numFmtId="0" fontId="11" fillId="0" borderId="1" xfId="0" applyFont="1" applyBorder="1"/>
    <xf numFmtId="0" fontId="9" fillId="2" borderId="26" xfId="0" applyFont="1" applyFill="1" applyBorder="1"/>
    <xf numFmtId="0" fontId="12" fillId="0" borderId="2" xfId="0" applyFont="1" applyBorder="1"/>
    <xf numFmtId="0" fontId="9" fillId="0" borderId="46" xfId="0" applyFont="1" applyBorder="1"/>
    <xf numFmtId="0" fontId="9" fillId="0" borderId="47" xfId="0" applyFont="1" applyBorder="1"/>
    <xf numFmtId="0" fontId="9" fillId="0" borderId="19" xfId="0" applyFont="1" applyBorder="1"/>
    <xf numFmtId="0" fontId="9" fillId="2" borderId="48" xfId="0" applyFont="1" applyFill="1" applyBorder="1"/>
    <xf numFmtId="0" fontId="8" fillId="0" borderId="35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49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1" fillId="0" borderId="37" xfId="0" applyFont="1" applyBorder="1"/>
    <xf numFmtId="0" fontId="1" fillId="0" borderId="45" xfId="0" applyFont="1" applyBorder="1"/>
    <xf numFmtId="0" fontId="1" fillId="0" borderId="23" xfId="0" applyFont="1" applyBorder="1"/>
    <xf numFmtId="0" fontId="1" fillId="0" borderId="36" xfId="0" applyFont="1" applyBorder="1"/>
    <xf numFmtId="0" fontId="1" fillId="0" borderId="47" xfId="0" applyFont="1" applyBorder="1"/>
    <xf numFmtId="0" fontId="9" fillId="0" borderId="3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9" fillId="0" borderId="27" xfId="0" applyFont="1" applyBorder="1"/>
    <xf numFmtId="0" fontId="9" fillId="0" borderId="18" xfId="0" applyFont="1" applyBorder="1"/>
    <xf numFmtId="0" fontId="12" fillId="0" borderId="18" xfId="0" applyFont="1" applyBorder="1"/>
    <xf numFmtId="0" fontId="4" fillId="0" borderId="15" xfId="0" applyFont="1" applyBorder="1" applyAlignment="1">
      <alignment horizontal="right"/>
    </xf>
    <xf numFmtId="0" fontId="4" fillId="0" borderId="17" xfId="0" applyFont="1" applyBorder="1"/>
    <xf numFmtId="0" fontId="2" fillId="0" borderId="40" xfId="0" applyFont="1" applyBorder="1"/>
    <xf numFmtId="0" fontId="8" fillId="0" borderId="20" xfId="0" applyFont="1" applyBorder="1" applyAlignment="1">
      <alignment horizontal="center"/>
    </xf>
    <xf numFmtId="0" fontId="0" fillId="0" borderId="20" xfId="0" applyBorder="1"/>
    <xf numFmtId="0" fontId="2" fillId="0" borderId="20" xfId="0" applyFont="1" applyBorder="1"/>
    <xf numFmtId="0" fontId="2" fillId="0" borderId="41" xfId="0" applyFont="1" applyBorder="1"/>
    <xf numFmtId="0" fontId="2" fillId="0" borderId="45" xfId="0" applyFont="1" applyBorder="1"/>
    <xf numFmtId="0" fontId="2" fillId="0" borderId="36" xfId="0" applyFont="1" applyBorder="1"/>
    <xf numFmtId="0" fontId="4" fillId="0" borderId="37" xfId="0" applyFont="1" applyBorder="1" applyAlignment="1">
      <alignment horizontal="right"/>
    </xf>
    <xf numFmtId="0" fontId="2" fillId="0" borderId="37" xfId="0" applyFont="1" applyBorder="1" applyAlignment="1">
      <alignment horizontal="right"/>
    </xf>
    <xf numFmtId="0" fontId="2" fillId="0" borderId="45" xfId="0" applyFont="1" applyBorder="1" applyAlignment="1">
      <alignment horizontal="right"/>
    </xf>
    <xf numFmtId="0" fontId="4" fillId="0" borderId="20" xfId="0" applyFont="1" applyBorder="1"/>
    <xf numFmtId="0" fontId="0" fillId="0" borderId="0" xfId="0" applyBorder="1"/>
    <xf numFmtId="0" fontId="2" fillId="0" borderId="15" xfId="0" applyFont="1" applyBorder="1" applyAlignment="1">
      <alignment horizontal="right"/>
    </xf>
    <xf numFmtId="0" fontId="10" fillId="0" borderId="36" xfId="0" applyFont="1" applyBorder="1"/>
    <xf numFmtId="0" fontId="10" fillId="0" borderId="37" xfId="0" applyFont="1" applyBorder="1"/>
    <xf numFmtId="0" fontId="10" fillId="0" borderId="3" xfId="0" applyFont="1" applyBorder="1"/>
    <xf numFmtId="0" fontId="10" fillId="0" borderId="3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47" xfId="0" applyFont="1" applyBorder="1"/>
    <xf numFmtId="0" fontId="9" fillId="0" borderId="50" xfId="0" applyFont="1" applyBorder="1"/>
    <xf numFmtId="0" fontId="9" fillId="0" borderId="38" xfId="0" applyFont="1" applyBorder="1"/>
    <xf numFmtId="0" fontId="9" fillId="0" borderId="51" xfId="0" applyFont="1" applyBorder="1"/>
    <xf numFmtId="0" fontId="10" fillId="0" borderId="52" xfId="0" applyFont="1" applyBorder="1" applyAlignment="1">
      <alignment horizontal="center"/>
    </xf>
    <xf numFmtId="0" fontId="10" fillId="0" borderId="53" xfId="0" applyFont="1" applyBorder="1" applyAlignment="1">
      <alignment horizontal="center"/>
    </xf>
    <xf numFmtId="0" fontId="10" fillId="0" borderId="0" xfId="0" applyFont="1"/>
    <xf numFmtId="0" fontId="9" fillId="0" borderId="39" xfId="0" applyFont="1" applyBorder="1"/>
    <xf numFmtId="0" fontId="9" fillId="0" borderId="54" xfId="0" applyFont="1" applyBorder="1"/>
    <xf numFmtId="0" fontId="9" fillId="0" borderId="28" xfId="0" applyFont="1" applyBorder="1"/>
    <xf numFmtId="0" fontId="9" fillId="0" borderId="16" xfId="0" applyFont="1" applyBorder="1"/>
    <xf numFmtId="0" fontId="9" fillId="0" borderId="55" xfId="0" applyFont="1" applyBorder="1"/>
    <xf numFmtId="0" fontId="8" fillId="0" borderId="0" xfId="0" applyFont="1" applyBorder="1" applyAlignment="1">
      <alignment horizontal="center"/>
    </xf>
    <xf numFmtId="0" fontId="12" fillId="0" borderId="17" xfId="0" applyFont="1" applyBorder="1"/>
    <xf numFmtId="0" fontId="12" fillId="0" borderId="3" xfId="0" applyFont="1" applyBorder="1"/>
    <xf numFmtId="0" fontId="10" fillId="0" borderId="16" xfId="0" applyFont="1" applyBorder="1"/>
    <xf numFmtId="0" fontId="9" fillId="0" borderId="56" xfId="0" applyFont="1" applyBorder="1"/>
    <xf numFmtId="0" fontId="10" fillId="0" borderId="56" xfId="0" applyFont="1" applyBorder="1"/>
    <xf numFmtId="0" fontId="11" fillId="0" borderId="16" xfId="0" applyFont="1" applyBorder="1"/>
    <xf numFmtId="0" fontId="9" fillId="0" borderId="22" xfId="0" applyFont="1" applyBorder="1"/>
    <xf numFmtId="0" fontId="10" fillId="0" borderId="12" xfId="0" applyFont="1" applyBorder="1"/>
    <xf numFmtId="0" fontId="0" fillId="2" borderId="30" xfId="0" applyFill="1" applyBorder="1"/>
    <xf numFmtId="0" fontId="10" fillId="0" borderId="30" xfId="0" applyFont="1" applyBorder="1"/>
    <xf numFmtId="0" fontId="9" fillId="0" borderId="57" xfId="0" applyFont="1" applyBorder="1"/>
    <xf numFmtId="0" fontId="9" fillId="0" borderId="58" xfId="0" applyFont="1" applyBorder="1"/>
    <xf numFmtId="0" fontId="9" fillId="0" borderId="59" xfId="0" applyFont="1" applyBorder="1"/>
    <xf numFmtId="0" fontId="9" fillId="0" borderId="60" xfId="0" applyFont="1" applyBorder="1"/>
    <xf numFmtId="0" fontId="10" fillId="0" borderId="1" xfId="0" applyFont="1" applyBorder="1"/>
    <xf numFmtId="0" fontId="10" fillId="0" borderId="7" xfId="0" applyFont="1" applyFill="1" applyBorder="1"/>
    <xf numFmtId="0" fontId="9" fillId="0" borderId="23" xfId="0" applyFont="1" applyFill="1" applyBorder="1"/>
    <xf numFmtId="0" fontId="9" fillId="0" borderId="7" xfId="0" applyFont="1" applyFill="1" applyBorder="1"/>
    <xf numFmtId="0" fontId="10" fillId="0" borderId="45" xfId="0" applyFont="1" applyBorder="1"/>
    <xf numFmtId="0" fontId="9" fillId="0" borderId="3" xfId="0" applyFont="1" applyFill="1" applyBorder="1"/>
    <xf numFmtId="0" fontId="9" fillId="0" borderId="37" xfId="0" applyFont="1" applyFill="1" applyBorder="1"/>
    <xf numFmtId="0" fontId="9" fillId="0" borderId="7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4" fillId="0" borderId="61" xfId="0" applyFont="1" applyBorder="1"/>
    <xf numFmtId="0" fontId="2" fillId="0" borderId="61" xfId="0" applyFont="1" applyBorder="1"/>
    <xf numFmtId="0" fontId="2" fillId="0" borderId="44" xfId="0" applyFont="1" applyBorder="1"/>
    <xf numFmtId="0" fontId="4" fillId="0" borderId="4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47" xfId="0" applyFont="1" applyBorder="1"/>
    <xf numFmtId="0" fontId="9" fillId="0" borderId="10" xfId="0" applyFont="1" applyBorder="1"/>
    <xf numFmtId="0" fontId="9" fillId="0" borderId="61" xfId="0" applyFont="1" applyBorder="1"/>
    <xf numFmtId="0" fontId="9" fillId="0" borderId="44" xfId="0" applyFont="1" applyBorder="1"/>
    <xf numFmtId="0" fontId="9" fillId="0" borderId="57" xfId="0" applyFont="1" applyBorder="1" applyAlignment="1">
      <alignment horizontal="center"/>
    </xf>
    <xf numFmtId="0" fontId="9" fillId="0" borderId="36" xfId="0" applyFont="1" applyBorder="1" applyAlignment="1">
      <alignment horizontal="right"/>
    </xf>
    <xf numFmtId="0" fontId="9" fillId="0" borderId="37" xfId="0" applyFont="1" applyBorder="1" applyAlignment="1">
      <alignment horizontal="right"/>
    </xf>
    <xf numFmtId="0" fontId="9" fillId="0" borderId="45" xfId="0" applyFont="1" applyBorder="1" applyAlignment="1">
      <alignment horizontal="right"/>
    </xf>
    <xf numFmtId="0" fontId="10" fillId="0" borderId="62" xfId="0" applyFont="1" applyBorder="1" applyAlignment="1">
      <alignment horizontal="center"/>
    </xf>
    <xf numFmtId="0" fontId="9" fillId="0" borderId="63" xfId="0" applyFont="1" applyBorder="1"/>
    <xf numFmtId="0" fontId="9" fillId="0" borderId="64" xfId="0" applyFont="1" applyBorder="1"/>
    <xf numFmtId="0" fontId="11" fillId="0" borderId="48" xfId="0" applyFont="1" applyBorder="1"/>
    <xf numFmtId="0" fontId="10" fillId="0" borderId="48" xfId="0" applyFont="1" applyBorder="1"/>
    <xf numFmtId="0" fontId="11" fillId="0" borderId="63" xfId="0" applyFont="1" applyBorder="1"/>
    <xf numFmtId="0" fontId="9" fillId="0" borderId="64" xfId="0" applyFont="1" applyBorder="1" applyAlignment="1">
      <alignment horizontal="center"/>
    </xf>
    <xf numFmtId="0" fontId="12" fillId="0" borderId="47" xfId="0" applyFont="1" applyBorder="1"/>
    <xf numFmtId="0" fontId="11" fillId="0" borderId="10" xfId="0" applyFont="1" applyBorder="1"/>
    <xf numFmtId="0" fontId="12" fillId="0" borderId="10" xfId="0" applyFont="1" applyBorder="1"/>
    <xf numFmtId="0" fontId="9" fillId="3" borderId="61" xfId="0" applyFont="1" applyFill="1" applyBorder="1"/>
    <xf numFmtId="0" fontId="11" fillId="0" borderId="61" xfId="0" applyFont="1" applyBorder="1"/>
    <xf numFmtId="0" fontId="12" fillId="0" borderId="61" xfId="0" applyFont="1" applyBorder="1"/>
    <xf numFmtId="0" fontId="9" fillId="0" borderId="65" xfId="0" applyFont="1" applyBorder="1"/>
    <xf numFmtId="0" fontId="9" fillId="0" borderId="66" xfId="0" applyFont="1" applyBorder="1"/>
    <xf numFmtId="0" fontId="11" fillId="0" borderId="47" xfId="0" applyFont="1" applyBorder="1"/>
    <xf numFmtId="0" fontId="9" fillId="0" borderId="53" xfId="0" applyFont="1" applyBorder="1"/>
    <xf numFmtId="0" fontId="9" fillId="0" borderId="67" xfId="0" applyFont="1" applyBorder="1"/>
    <xf numFmtId="0" fontId="10" fillId="0" borderId="60" xfId="0" applyFont="1" applyBorder="1"/>
    <xf numFmtId="0" fontId="8" fillId="0" borderId="64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1" fillId="0" borderId="26" xfId="0" applyFont="1" applyBorder="1"/>
    <xf numFmtId="0" fontId="1" fillId="0" borderId="63" xfId="0" applyFont="1" applyBorder="1"/>
    <xf numFmtId="0" fontId="1" fillId="0" borderId="64" xfId="0" applyFont="1" applyBorder="1"/>
    <xf numFmtId="0" fontId="8" fillId="0" borderId="6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68" xfId="0" applyFont="1" applyBorder="1"/>
    <xf numFmtId="0" fontId="9" fillId="0" borderId="69" xfId="0" applyFont="1" applyBorder="1"/>
    <xf numFmtId="0" fontId="9" fillId="0" borderId="65" xfId="0" applyFont="1" applyBorder="1" applyAlignment="1">
      <alignment horizontal="center"/>
    </xf>
    <xf numFmtId="0" fontId="9" fillId="0" borderId="48" xfId="0" applyFont="1" applyBorder="1"/>
    <xf numFmtId="0" fontId="8" fillId="0" borderId="44" xfId="0" applyFont="1" applyBorder="1" applyAlignment="1">
      <alignment horizontal="center"/>
    </xf>
    <xf numFmtId="0" fontId="1" fillId="0" borderId="44" xfId="0" applyFont="1" applyBorder="1"/>
    <xf numFmtId="0" fontId="1" fillId="0" borderId="61" xfId="0" applyFont="1" applyBorder="1"/>
    <xf numFmtId="0" fontId="10" fillId="0" borderId="68" xfId="0" applyFont="1" applyBorder="1" applyAlignment="1">
      <alignment horizontal="center"/>
    </xf>
    <xf numFmtId="0" fontId="12" fillId="0" borderId="48" xfId="0" applyFont="1" applyBorder="1"/>
    <xf numFmtId="0" fontId="12" fillId="0" borderId="63" xfId="0" applyFont="1" applyBorder="1"/>
    <xf numFmtId="0" fontId="12" fillId="0" borderId="64" xfId="0" applyFont="1" applyBorder="1"/>
    <xf numFmtId="0" fontId="9" fillId="3" borderId="63" xfId="0" applyFont="1" applyFill="1" applyBorder="1"/>
    <xf numFmtId="0" fontId="10" fillId="0" borderId="65" xfId="0" applyFont="1" applyBorder="1" applyAlignment="1">
      <alignment horizontal="center"/>
    </xf>
    <xf numFmtId="0" fontId="12" fillId="0" borderId="44" xfId="0" applyFont="1" applyBorder="1"/>
    <xf numFmtId="0" fontId="10" fillId="0" borderId="56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2" fillId="0" borderId="1" xfId="0" applyFont="1" applyBorder="1"/>
    <xf numFmtId="0" fontId="9" fillId="3" borderId="3" xfId="0" applyFont="1" applyFill="1" applyBorder="1"/>
    <xf numFmtId="0" fontId="10" fillId="0" borderId="61" xfId="0" applyFont="1" applyBorder="1"/>
    <xf numFmtId="0" fontId="9" fillId="0" borderId="4" xfId="0" applyFont="1" applyBorder="1" applyAlignment="1">
      <alignment horizontal="center"/>
    </xf>
    <xf numFmtId="0" fontId="10" fillId="0" borderId="46" xfId="0" applyFont="1" applyBorder="1"/>
    <xf numFmtId="0" fontId="9" fillId="0" borderId="69" xfId="0" applyFont="1" applyBorder="1" applyAlignment="1">
      <alignment horizontal="center"/>
    </xf>
    <xf numFmtId="0" fontId="10" fillId="0" borderId="25" xfId="0" applyFont="1" applyBorder="1"/>
    <xf numFmtId="0" fontId="11" fillId="0" borderId="26" xfId="0" applyFont="1" applyBorder="1"/>
    <xf numFmtId="0" fontId="12" fillId="0" borderId="26" xfId="0" applyFont="1" applyBorder="1"/>
    <xf numFmtId="0" fontId="11" fillId="0" borderId="2" xfId="0" applyFont="1" applyBorder="1"/>
    <xf numFmtId="0" fontId="12" fillId="0" borderId="70" xfId="0" applyFont="1" applyBorder="1"/>
    <xf numFmtId="0" fontId="10" fillId="0" borderId="71" xfId="0" applyFont="1" applyBorder="1"/>
    <xf numFmtId="0" fontId="12" fillId="0" borderId="12" xfId="0" applyFont="1" applyBorder="1"/>
    <xf numFmtId="0" fontId="10" fillId="0" borderId="41" xfId="0" applyFont="1" applyBorder="1"/>
    <xf numFmtId="0" fontId="12" fillId="0" borderId="16" xfId="0" applyFont="1" applyBorder="1"/>
    <xf numFmtId="0" fontId="10" fillId="0" borderId="70" xfId="0" applyFont="1" applyBorder="1"/>
    <xf numFmtId="0" fontId="10" fillId="0" borderId="1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63" xfId="0" applyFont="1" applyBorder="1"/>
    <xf numFmtId="0" fontId="2" fillId="0" borderId="63" xfId="0" applyFont="1" applyBorder="1"/>
    <xf numFmtId="0" fontId="7" fillId="0" borderId="63" xfId="0" applyFont="1" applyBorder="1"/>
    <xf numFmtId="0" fontId="2" fillId="0" borderId="64" xfId="0" applyFont="1" applyBorder="1"/>
    <xf numFmtId="0" fontId="4" fillId="0" borderId="48" xfId="0" applyFont="1" applyBorder="1"/>
    <xf numFmtId="0" fontId="9" fillId="0" borderId="0" xfId="0" applyFont="1" applyAlignment="1">
      <alignment horizontal="right"/>
    </xf>
    <xf numFmtId="0" fontId="4" fillId="0" borderId="64" xfId="0" applyFont="1" applyBorder="1" applyAlignment="1">
      <alignment horizontal="center"/>
    </xf>
    <xf numFmtId="0" fontId="2" fillId="0" borderId="69" xfId="0" applyFont="1" applyBorder="1"/>
    <xf numFmtId="0" fontId="1" fillId="0" borderId="46" xfId="0" applyFont="1" applyBorder="1"/>
    <xf numFmtId="0" fontId="1" fillId="0" borderId="70" xfId="0" applyFont="1" applyBorder="1"/>
    <xf numFmtId="0" fontId="1" fillId="0" borderId="17" xfId="0" applyFont="1" applyBorder="1"/>
    <xf numFmtId="0" fontId="2" fillId="0" borderId="72" xfId="0" applyFont="1" applyBorder="1"/>
    <xf numFmtId="0" fontId="8" fillId="0" borderId="32" xfId="0" applyFont="1" applyBorder="1" applyAlignment="1">
      <alignment horizontal="center"/>
    </xf>
    <xf numFmtId="0" fontId="1" fillId="0" borderId="31" xfId="0" applyFont="1" applyBorder="1"/>
    <xf numFmtId="0" fontId="1" fillId="0" borderId="54" xfId="0" applyFont="1" applyBorder="1"/>
    <xf numFmtId="0" fontId="1" fillId="0" borderId="32" xfId="0" applyFont="1" applyBorder="1"/>
    <xf numFmtId="0" fontId="1" fillId="0" borderId="29" xfId="0" applyFont="1" applyBorder="1"/>
    <xf numFmtId="0" fontId="2" fillId="0" borderId="21" xfId="0" applyFont="1" applyBorder="1"/>
    <xf numFmtId="0" fontId="10" fillId="0" borderId="44" xfId="0" applyFont="1" applyBorder="1"/>
    <xf numFmtId="0" fontId="10" fillId="0" borderId="10" xfId="0" applyFont="1" applyBorder="1"/>
    <xf numFmtId="0" fontId="10" fillId="0" borderId="22" xfId="0" applyFont="1" applyFill="1" applyBorder="1"/>
    <xf numFmtId="0" fontId="9" fillId="0" borderId="22" xfId="0" applyFont="1" applyFill="1" applyBorder="1"/>
    <xf numFmtId="0" fontId="9" fillId="0" borderId="61" xfId="0" applyFont="1" applyFill="1" applyBorder="1"/>
    <xf numFmtId="0" fontId="8" fillId="0" borderId="4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2" fillId="0" borderId="29" xfId="0" applyFont="1" applyBorder="1"/>
    <xf numFmtId="0" fontId="4" fillId="0" borderId="29" xfId="0" applyFont="1" applyBorder="1"/>
    <xf numFmtId="0" fontId="12" fillId="0" borderId="37" xfId="0" applyFont="1" applyBorder="1"/>
    <xf numFmtId="0" fontId="10" fillId="0" borderId="63" xfId="0" applyFont="1" applyBorder="1"/>
    <xf numFmtId="0" fontId="11" fillId="0" borderId="29" xfId="0" applyFont="1" applyBorder="1"/>
    <xf numFmtId="0" fontId="10" fillId="0" borderId="1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72" xfId="0" applyFont="1" applyBorder="1" applyAlignment="1">
      <alignment horizontal="center"/>
    </xf>
    <xf numFmtId="0" fontId="0" fillId="0" borderId="72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4"/>
  <sheetViews>
    <sheetView topLeftCell="A62" workbookViewId="0">
      <selection activeCell="H79" sqref="H79"/>
    </sheetView>
  </sheetViews>
  <sheetFormatPr defaultRowHeight="13.2" x14ac:dyDescent="0.25"/>
  <cols>
    <col min="1" max="1" width="5.109375" customWidth="1"/>
    <col min="2" max="2" width="34.88671875" customWidth="1"/>
    <col min="3" max="3" width="11.33203125" hidden="1" customWidth="1"/>
    <col min="4" max="6" width="10.6640625" customWidth="1"/>
  </cols>
  <sheetData>
    <row r="2" spans="1:7" x14ac:dyDescent="0.25">
      <c r="B2" s="9" t="s">
        <v>91</v>
      </c>
      <c r="C2" s="13"/>
      <c r="E2" s="1" t="s">
        <v>122</v>
      </c>
    </row>
    <row r="3" spans="1:7" x14ac:dyDescent="0.25">
      <c r="A3" s="1"/>
      <c r="B3" s="13" t="s">
        <v>342</v>
      </c>
      <c r="C3" s="13"/>
      <c r="D3" s="1"/>
      <c r="E3" s="1"/>
      <c r="F3" s="1"/>
    </row>
    <row r="4" spans="1:7" x14ac:dyDescent="0.25">
      <c r="A4" s="1"/>
      <c r="B4" s="13" t="s">
        <v>65</v>
      </c>
      <c r="C4" s="13"/>
      <c r="D4" s="1"/>
      <c r="E4" s="1"/>
      <c r="F4" s="1"/>
    </row>
    <row r="5" spans="1:7" x14ac:dyDescent="0.25">
      <c r="A5" s="1"/>
      <c r="B5" s="13"/>
      <c r="C5" s="13"/>
      <c r="D5" s="1"/>
      <c r="E5" s="1"/>
      <c r="F5" s="1"/>
    </row>
    <row r="6" spans="1:7" ht="13.8" thickBot="1" x14ac:dyDescent="0.3">
      <c r="A6" s="2"/>
      <c r="D6" s="2"/>
      <c r="E6" s="2"/>
      <c r="F6" s="282"/>
      <c r="G6" s="3"/>
    </row>
    <row r="7" spans="1:7" x14ac:dyDescent="0.25">
      <c r="A7" s="143"/>
      <c r="B7" s="144" t="s">
        <v>0</v>
      </c>
      <c r="C7" s="145"/>
      <c r="D7" s="146"/>
      <c r="E7" s="146"/>
      <c r="F7" s="147"/>
      <c r="G7" s="3"/>
    </row>
    <row r="8" spans="1:7" x14ac:dyDescent="0.25">
      <c r="A8" s="148" t="s">
        <v>1</v>
      </c>
      <c r="B8" s="10" t="s">
        <v>3</v>
      </c>
      <c r="C8" s="10" t="s">
        <v>4</v>
      </c>
      <c r="D8" s="269" t="s">
        <v>301</v>
      </c>
      <c r="E8" s="10" t="s">
        <v>301</v>
      </c>
      <c r="F8" s="200" t="s">
        <v>301</v>
      </c>
      <c r="G8" s="3"/>
    </row>
    <row r="9" spans="1:7" x14ac:dyDescent="0.25">
      <c r="A9" s="149" t="s">
        <v>2</v>
      </c>
      <c r="B9" s="5"/>
      <c r="C9" s="11" t="s">
        <v>6</v>
      </c>
      <c r="D9" s="270" t="s">
        <v>7</v>
      </c>
      <c r="E9" s="11" t="s">
        <v>376</v>
      </c>
      <c r="F9" s="201" t="s">
        <v>397</v>
      </c>
      <c r="G9" s="3"/>
    </row>
    <row r="10" spans="1:7" x14ac:dyDescent="0.25">
      <c r="A10" s="150" t="s">
        <v>8</v>
      </c>
      <c r="B10" s="7" t="s">
        <v>9</v>
      </c>
      <c r="C10" s="7">
        <f>SUM(C11+C12+C13+C14+C15+C16+C22+C23+C24)</f>
        <v>392421</v>
      </c>
      <c r="D10" s="271">
        <f>SUM(D11+D12+D13+D14+D15+D16+D22+D23+D24)</f>
        <v>358977</v>
      </c>
      <c r="E10" s="7">
        <f>SUM(E11+E12+E13+E14+E15+E16+E22+E23+E24)</f>
        <v>470938</v>
      </c>
      <c r="F10" s="197">
        <f>SUM(F11+F12+F13+F14+F15+F16+F22+F23+F24)</f>
        <v>477180</v>
      </c>
      <c r="G10" s="3"/>
    </row>
    <row r="11" spans="1:7" x14ac:dyDescent="0.25">
      <c r="A11" s="151" t="s">
        <v>10</v>
      </c>
      <c r="B11" s="6" t="s">
        <v>11</v>
      </c>
      <c r="C11" s="6">
        <v>12280</v>
      </c>
      <c r="D11" s="272">
        <v>18499</v>
      </c>
      <c r="E11" s="6">
        <v>20354</v>
      </c>
      <c r="F11" s="198">
        <v>20287</v>
      </c>
      <c r="G11" s="3"/>
    </row>
    <row r="12" spans="1:7" x14ac:dyDescent="0.25">
      <c r="A12" s="151" t="s">
        <v>12</v>
      </c>
      <c r="B12" s="6" t="s">
        <v>13</v>
      </c>
      <c r="C12" s="6">
        <v>2933</v>
      </c>
      <c r="D12" s="272">
        <v>3970</v>
      </c>
      <c r="E12" s="6">
        <v>5276</v>
      </c>
      <c r="F12" s="198">
        <v>6708</v>
      </c>
      <c r="G12" s="3"/>
    </row>
    <row r="13" spans="1:7" x14ac:dyDescent="0.25">
      <c r="A13" s="151" t="s">
        <v>14</v>
      </c>
      <c r="B13" s="6" t="s">
        <v>15</v>
      </c>
      <c r="C13" s="6">
        <v>26250</v>
      </c>
      <c r="D13" s="272"/>
      <c r="E13" s="6"/>
      <c r="F13" s="198"/>
      <c r="G13" s="3"/>
    </row>
    <row r="14" spans="1:7" x14ac:dyDescent="0.25">
      <c r="A14" s="151" t="s">
        <v>27</v>
      </c>
      <c r="B14" s="6" t="s">
        <v>16</v>
      </c>
      <c r="C14" s="6"/>
      <c r="D14" s="272"/>
      <c r="E14" s="6"/>
      <c r="F14" s="198"/>
      <c r="G14" s="3"/>
    </row>
    <row r="15" spans="1:7" x14ac:dyDescent="0.25">
      <c r="A15" s="151" t="s">
        <v>28</v>
      </c>
      <c r="B15" s="6" t="s">
        <v>17</v>
      </c>
      <c r="C15" s="6"/>
      <c r="D15" s="272">
        <v>5000</v>
      </c>
      <c r="E15" s="6">
        <v>14000</v>
      </c>
      <c r="F15" s="198">
        <v>15518</v>
      </c>
      <c r="G15" s="3"/>
    </row>
    <row r="16" spans="1:7" x14ac:dyDescent="0.25">
      <c r="A16" s="151" t="s">
        <v>29</v>
      </c>
      <c r="B16" s="6" t="s">
        <v>18</v>
      </c>
      <c r="C16" s="6">
        <f>SUM(C17:C21)</f>
        <v>346893</v>
      </c>
      <c r="D16" s="272">
        <f>SUM(D17:D21)</f>
        <v>320108</v>
      </c>
      <c r="E16" s="6">
        <f>SUM(E17:E21)</f>
        <v>419908</v>
      </c>
      <c r="F16" s="198">
        <f>SUM(F17:F21)</f>
        <v>420553</v>
      </c>
      <c r="G16" s="3"/>
    </row>
    <row r="17" spans="1:7" x14ac:dyDescent="0.25">
      <c r="A17" s="151" t="s">
        <v>30</v>
      </c>
      <c r="B17" s="6" t="s">
        <v>19</v>
      </c>
      <c r="C17" s="6">
        <v>58036</v>
      </c>
      <c r="D17" s="272">
        <v>105708</v>
      </c>
      <c r="E17" s="6">
        <v>101208</v>
      </c>
      <c r="F17" s="198">
        <v>101975</v>
      </c>
      <c r="G17" s="3"/>
    </row>
    <row r="18" spans="1:7" x14ac:dyDescent="0.25">
      <c r="A18" s="151" t="s">
        <v>31</v>
      </c>
      <c r="B18" s="6" t="s">
        <v>20</v>
      </c>
      <c r="C18" s="6"/>
      <c r="D18" s="272"/>
      <c r="E18" s="6"/>
      <c r="F18" s="198"/>
      <c r="G18" s="3"/>
    </row>
    <row r="19" spans="1:7" x14ac:dyDescent="0.25">
      <c r="A19" s="151" t="s">
        <v>32</v>
      </c>
      <c r="B19" s="6" t="s">
        <v>21</v>
      </c>
      <c r="C19" s="6">
        <v>6205</v>
      </c>
      <c r="D19" s="272">
        <v>8400</v>
      </c>
      <c r="E19" s="6">
        <v>8700</v>
      </c>
      <c r="F19" s="198">
        <v>8698</v>
      </c>
      <c r="G19" s="3"/>
    </row>
    <row r="20" spans="1:7" x14ac:dyDescent="0.25">
      <c r="A20" s="151" t="s">
        <v>33</v>
      </c>
      <c r="B20" s="6" t="s">
        <v>246</v>
      </c>
      <c r="C20" s="6">
        <v>268</v>
      </c>
      <c r="D20" s="272"/>
      <c r="E20" s="6"/>
      <c r="F20" s="198">
        <v>1405</v>
      </c>
      <c r="G20" s="3"/>
    </row>
    <row r="21" spans="1:7" x14ac:dyDescent="0.25">
      <c r="A21" s="151" t="s">
        <v>34</v>
      </c>
      <c r="B21" s="6" t="s">
        <v>22</v>
      </c>
      <c r="C21" s="6">
        <v>282384</v>
      </c>
      <c r="D21" s="272">
        <v>206000</v>
      </c>
      <c r="E21" s="6">
        <v>310000</v>
      </c>
      <c r="F21" s="198">
        <v>308475</v>
      </c>
      <c r="G21" s="3"/>
    </row>
    <row r="22" spans="1:7" x14ac:dyDescent="0.25">
      <c r="A22" s="151" t="s">
        <v>35</v>
      </c>
      <c r="B22" s="6" t="s">
        <v>23</v>
      </c>
      <c r="C22" s="6"/>
      <c r="D22" s="272"/>
      <c r="E22" s="6"/>
      <c r="F22" s="198"/>
      <c r="G22" s="3"/>
    </row>
    <row r="23" spans="1:7" x14ac:dyDescent="0.25">
      <c r="A23" s="151" t="s">
        <v>36</v>
      </c>
      <c r="B23" s="6" t="s">
        <v>24</v>
      </c>
      <c r="C23" s="6">
        <v>210</v>
      </c>
      <c r="D23" s="272"/>
      <c r="E23" s="6"/>
      <c r="F23" s="198">
        <v>2220</v>
      </c>
      <c r="G23" s="3"/>
    </row>
    <row r="24" spans="1:7" x14ac:dyDescent="0.25">
      <c r="A24" s="151" t="s">
        <v>37</v>
      </c>
      <c r="B24" s="6" t="s">
        <v>25</v>
      </c>
      <c r="C24" s="6">
        <v>3855</v>
      </c>
      <c r="D24" s="272">
        <v>11400</v>
      </c>
      <c r="E24" s="6">
        <v>11400</v>
      </c>
      <c r="F24" s="198">
        <v>11894</v>
      </c>
      <c r="G24" s="3"/>
    </row>
    <row r="25" spans="1:7" s="9" customFormat="1" x14ac:dyDescent="0.25">
      <c r="A25" s="150" t="s">
        <v>38</v>
      </c>
      <c r="B25" s="7" t="s">
        <v>26</v>
      </c>
      <c r="C25" s="7">
        <f>SUM(C26+C30+C31)</f>
        <v>170501</v>
      </c>
      <c r="D25" s="271">
        <f>SUM(D26+D30+D31+D29)</f>
        <v>72878</v>
      </c>
      <c r="E25" s="7">
        <f>SUM(E26+E30+E31+E29)</f>
        <v>76578</v>
      </c>
      <c r="F25" s="197">
        <f>SUM(F26+F30+F31+F29)</f>
        <v>76555</v>
      </c>
      <c r="G25" s="8"/>
    </row>
    <row r="26" spans="1:7" x14ac:dyDescent="0.25">
      <c r="A26" s="151" t="s">
        <v>39</v>
      </c>
      <c r="B26" s="6" t="s">
        <v>66</v>
      </c>
      <c r="C26" s="6">
        <v>165811</v>
      </c>
      <c r="D26" s="272">
        <v>60278</v>
      </c>
      <c r="E26" s="6">
        <v>60278</v>
      </c>
      <c r="F26" s="198">
        <v>60278</v>
      </c>
      <c r="G26" s="3"/>
    </row>
    <row r="27" spans="1:7" x14ac:dyDescent="0.25">
      <c r="A27" s="151" t="s">
        <v>40</v>
      </c>
      <c r="B27" s="6" t="s">
        <v>67</v>
      </c>
      <c r="C27" s="6">
        <v>25768</v>
      </c>
      <c r="D27" s="272">
        <v>71922</v>
      </c>
      <c r="E27" s="6">
        <v>71922</v>
      </c>
      <c r="F27" s="198">
        <v>71922</v>
      </c>
      <c r="G27" s="3"/>
    </row>
    <row r="28" spans="1:7" x14ac:dyDescent="0.25">
      <c r="A28" s="151" t="s">
        <v>41</v>
      </c>
      <c r="B28" s="6" t="s">
        <v>68</v>
      </c>
      <c r="C28" s="6">
        <v>-18439</v>
      </c>
      <c r="D28" s="272">
        <v>-11644</v>
      </c>
      <c r="E28" s="6">
        <v>-11644</v>
      </c>
      <c r="F28" s="198">
        <v>-11644</v>
      </c>
      <c r="G28" s="3"/>
    </row>
    <row r="29" spans="1:7" x14ac:dyDescent="0.25">
      <c r="A29" s="151" t="s">
        <v>42</v>
      </c>
      <c r="B29" s="6" t="s">
        <v>69</v>
      </c>
      <c r="C29" s="6">
        <v>158482</v>
      </c>
      <c r="D29" s="272"/>
      <c r="E29" s="6"/>
      <c r="F29" s="198"/>
      <c r="G29" s="3"/>
    </row>
    <row r="30" spans="1:7" x14ac:dyDescent="0.25">
      <c r="A30" s="151" t="s">
        <v>43</v>
      </c>
      <c r="B30" s="6" t="s">
        <v>70</v>
      </c>
      <c r="C30" s="6"/>
      <c r="D30" s="272"/>
      <c r="E30" s="6"/>
      <c r="F30" s="198"/>
      <c r="G30" s="3"/>
    </row>
    <row r="31" spans="1:7" x14ac:dyDescent="0.25">
      <c r="A31" s="151" t="s">
        <v>44</v>
      </c>
      <c r="B31" s="6" t="s">
        <v>72</v>
      </c>
      <c r="C31" s="6">
        <v>4690</v>
      </c>
      <c r="D31" s="272">
        <v>12600</v>
      </c>
      <c r="E31" s="6">
        <v>16300</v>
      </c>
      <c r="F31" s="198">
        <v>16277</v>
      </c>
      <c r="G31" s="3"/>
    </row>
    <row r="32" spans="1:7" x14ac:dyDescent="0.25">
      <c r="A32" s="151" t="s">
        <v>45</v>
      </c>
      <c r="B32" s="7" t="s">
        <v>71</v>
      </c>
      <c r="C32" s="7">
        <f>SUM(C33:C37)</f>
        <v>27037</v>
      </c>
      <c r="D32" s="271">
        <f>SUM(D33:D37)</f>
        <v>26967</v>
      </c>
      <c r="E32" s="7">
        <f>SUM(E33:E37)</f>
        <v>29373</v>
      </c>
      <c r="F32" s="197">
        <f>SUM(F33:F37)</f>
        <v>24199</v>
      </c>
      <c r="G32" s="3"/>
    </row>
    <row r="33" spans="1:7" x14ac:dyDescent="0.25">
      <c r="A33" s="151" t="s">
        <v>46</v>
      </c>
      <c r="B33" s="6" t="s">
        <v>73</v>
      </c>
      <c r="C33" s="6">
        <v>1988</v>
      </c>
      <c r="D33" s="272">
        <v>4068</v>
      </c>
      <c r="E33" s="6">
        <v>4068</v>
      </c>
      <c r="F33" s="198">
        <v>3201</v>
      </c>
      <c r="G33" s="3"/>
    </row>
    <row r="34" spans="1:7" x14ac:dyDescent="0.25">
      <c r="A34" s="151" t="s">
        <v>47</v>
      </c>
      <c r="B34" s="6" t="s">
        <v>74</v>
      </c>
      <c r="C34" s="6">
        <v>2458</v>
      </c>
      <c r="D34" s="272">
        <v>8446</v>
      </c>
      <c r="E34" s="6">
        <v>6554</v>
      </c>
      <c r="F34" s="198">
        <v>6554</v>
      </c>
      <c r="G34" s="3"/>
    </row>
    <row r="35" spans="1:7" x14ac:dyDescent="0.25">
      <c r="A35" s="151" t="s">
        <v>48</v>
      </c>
      <c r="B35" s="6" t="s">
        <v>75</v>
      </c>
      <c r="C35" s="6">
        <v>14055</v>
      </c>
      <c r="D35" s="272">
        <v>14453</v>
      </c>
      <c r="E35" s="6">
        <v>14540</v>
      </c>
      <c r="F35" s="198">
        <v>10413</v>
      </c>
      <c r="G35" s="3"/>
    </row>
    <row r="36" spans="1:7" x14ac:dyDescent="0.25">
      <c r="A36" s="151" t="s">
        <v>49</v>
      </c>
      <c r="B36" s="6" t="s">
        <v>76</v>
      </c>
      <c r="C36" s="6"/>
      <c r="D36" s="272"/>
      <c r="E36" s="6"/>
      <c r="F36" s="198"/>
      <c r="G36" s="3"/>
    </row>
    <row r="37" spans="1:7" x14ac:dyDescent="0.25">
      <c r="A37" s="151" t="s">
        <v>50</v>
      </c>
      <c r="B37" s="6" t="s">
        <v>356</v>
      </c>
      <c r="C37" s="6">
        <v>8536</v>
      </c>
      <c r="D37" s="272"/>
      <c r="E37" s="6">
        <v>4211</v>
      </c>
      <c r="F37" s="198">
        <v>4031</v>
      </c>
      <c r="G37" s="3"/>
    </row>
    <row r="38" spans="1:7" x14ac:dyDescent="0.25">
      <c r="A38" s="151" t="s">
        <v>51</v>
      </c>
      <c r="B38" s="7" t="s">
        <v>77</v>
      </c>
      <c r="C38" s="7">
        <f>SUM(C39:C46)</f>
        <v>198000</v>
      </c>
      <c r="D38" s="271">
        <f>SUM(D39:D46)</f>
        <v>396442</v>
      </c>
      <c r="E38" s="7">
        <f>SUM(E39:E46)</f>
        <v>398255</v>
      </c>
      <c r="F38" s="197">
        <f>SUM(F39:F46)</f>
        <v>408443</v>
      </c>
      <c r="G38" s="3"/>
    </row>
    <row r="39" spans="1:7" x14ac:dyDescent="0.25">
      <c r="A39" s="151" t="s">
        <v>52</v>
      </c>
      <c r="B39" s="6" t="s">
        <v>78</v>
      </c>
      <c r="C39" s="6">
        <v>75296</v>
      </c>
      <c r="D39" s="272">
        <v>164953</v>
      </c>
      <c r="E39" s="6">
        <v>166246</v>
      </c>
      <c r="F39" s="198">
        <v>176434</v>
      </c>
      <c r="G39" s="3"/>
    </row>
    <row r="40" spans="1:7" x14ac:dyDescent="0.25">
      <c r="A40" s="151" t="s">
        <v>53</v>
      </c>
      <c r="B40" s="6" t="s">
        <v>79</v>
      </c>
      <c r="C40" s="6">
        <v>45934</v>
      </c>
      <c r="D40" s="272">
        <v>230775</v>
      </c>
      <c r="E40" s="6">
        <v>231295</v>
      </c>
      <c r="F40" s="198">
        <v>231295</v>
      </c>
      <c r="G40" s="3"/>
    </row>
    <row r="41" spans="1:7" x14ac:dyDescent="0.25">
      <c r="A41" s="151" t="s">
        <v>54</v>
      </c>
      <c r="B41" s="6" t="s">
        <v>80</v>
      </c>
      <c r="C41" s="6">
        <v>21864</v>
      </c>
      <c r="D41" s="272"/>
      <c r="E41" s="6"/>
      <c r="F41" s="198"/>
      <c r="G41" s="3"/>
    </row>
    <row r="42" spans="1:7" x14ac:dyDescent="0.25">
      <c r="A42" s="151" t="s">
        <v>55</v>
      </c>
      <c r="B42" s="6" t="s">
        <v>81</v>
      </c>
      <c r="C42" s="6"/>
      <c r="D42" s="272"/>
      <c r="E42" s="6"/>
      <c r="F42" s="198"/>
      <c r="G42" s="3"/>
    </row>
    <row r="43" spans="1:7" x14ac:dyDescent="0.25">
      <c r="A43" s="151" t="s">
        <v>56</v>
      </c>
      <c r="B43" s="6" t="s">
        <v>85</v>
      </c>
      <c r="C43" s="6"/>
      <c r="D43" s="272"/>
      <c r="E43" s="6"/>
      <c r="F43" s="198"/>
      <c r="G43" s="3"/>
    </row>
    <row r="44" spans="1:7" x14ac:dyDescent="0.25">
      <c r="A44" s="151" t="s">
        <v>57</v>
      </c>
      <c r="B44" s="6" t="s">
        <v>82</v>
      </c>
      <c r="C44" s="6">
        <v>46906</v>
      </c>
      <c r="D44" s="272">
        <v>714</v>
      </c>
      <c r="E44" s="6">
        <v>714</v>
      </c>
      <c r="F44" s="198">
        <v>714</v>
      </c>
      <c r="G44" s="3"/>
    </row>
    <row r="45" spans="1:7" x14ac:dyDescent="0.25">
      <c r="A45" s="151" t="s">
        <v>58</v>
      </c>
      <c r="B45" s="6" t="s">
        <v>83</v>
      </c>
      <c r="C45" s="6">
        <v>8000</v>
      </c>
      <c r="D45" s="272"/>
      <c r="E45" s="6"/>
      <c r="F45" s="198"/>
      <c r="G45" s="3"/>
    </row>
    <row r="46" spans="1:7" x14ac:dyDescent="0.25">
      <c r="A46" s="151" t="s">
        <v>59</v>
      </c>
      <c r="B46" s="6" t="s">
        <v>84</v>
      </c>
      <c r="C46" s="6"/>
      <c r="D46" s="272"/>
      <c r="E46" s="6"/>
      <c r="F46" s="198"/>
      <c r="G46" s="3"/>
    </row>
    <row r="47" spans="1:7" x14ac:dyDescent="0.25">
      <c r="A47" s="151" t="s">
        <v>60</v>
      </c>
      <c r="B47" s="12" t="s">
        <v>86</v>
      </c>
      <c r="C47" s="12">
        <f>SUM(C10+C25+C32+C38)</f>
        <v>787959</v>
      </c>
      <c r="D47" s="273">
        <f>SUM(D10+D25+D32+D38)</f>
        <v>855264</v>
      </c>
      <c r="E47" s="12">
        <f>SUM(E10+E25+E32+E38)</f>
        <v>975144</v>
      </c>
      <c r="F47" s="12">
        <f>SUM(F10+F25+F32+F38)</f>
        <v>986377</v>
      </c>
      <c r="G47" s="3"/>
    </row>
    <row r="48" spans="1:7" x14ac:dyDescent="0.25">
      <c r="A48" s="151" t="s">
        <v>61</v>
      </c>
      <c r="B48" s="6" t="s">
        <v>87</v>
      </c>
      <c r="C48" s="6">
        <v>48035</v>
      </c>
      <c r="D48" s="272">
        <v>91129</v>
      </c>
      <c r="E48" s="6">
        <v>67115</v>
      </c>
      <c r="F48" s="198">
        <v>65905</v>
      </c>
      <c r="G48" s="3"/>
    </row>
    <row r="49" spans="1:7" x14ac:dyDescent="0.25">
      <c r="A49" s="151" t="s">
        <v>62</v>
      </c>
      <c r="B49" s="6" t="s">
        <v>190</v>
      </c>
      <c r="C49" s="6">
        <v>545947</v>
      </c>
      <c r="D49" s="272"/>
      <c r="E49" s="6">
        <v>89724</v>
      </c>
      <c r="F49" s="198">
        <v>90224</v>
      </c>
      <c r="G49" s="3"/>
    </row>
    <row r="50" spans="1:7" ht="13.8" thickBot="1" x14ac:dyDescent="0.3">
      <c r="A50" s="152" t="s">
        <v>63</v>
      </c>
      <c r="B50" s="4" t="s">
        <v>372</v>
      </c>
      <c r="C50" s="4">
        <v>28932</v>
      </c>
      <c r="D50" s="274"/>
      <c r="E50" s="4"/>
      <c r="F50" s="199"/>
      <c r="G50" s="3"/>
    </row>
    <row r="51" spans="1:7" ht="13.8" thickBot="1" x14ac:dyDescent="0.3">
      <c r="A51" s="141" t="s">
        <v>64</v>
      </c>
      <c r="B51" s="142" t="s">
        <v>88</v>
      </c>
      <c r="C51" s="142">
        <f>SUM(C47+C48+C49+C50)</f>
        <v>1410873</v>
      </c>
      <c r="D51" s="275">
        <f>SUM(D47+D48+D49+D50)</f>
        <v>946393</v>
      </c>
      <c r="E51" s="142">
        <f>SUM(E47+E48+E49+E50)</f>
        <v>1131983</v>
      </c>
      <c r="F51" s="202">
        <f>SUM(F47+F48+F49+F50)</f>
        <v>1142506</v>
      </c>
      <c r="G51" s="3"/>
    </row>
    <row r="52" spans="1:7" x14ac:dyDescent="0.25">
      <c r="A52" s="2"/>
      <c r="B52" s="2"/>
      <c r="C52" s="2"/>
      <c r="D52" s="2"/>
      <c r="E52" s="2"/>
      <c r="F52" s="2"/>
      <c r="G52" s="3"/>
    </row>
    <row r="53" spans="1:7" x14ac:dyDescent="0.25">
      <c r="A53" s="2"/>
      <c r="B53" s="2"/>
      <c r="C53" s="2"/>
      <c r="D53" s="2"/>
      <c r="E53" s="2"/>
      <c r="F53" s="2"/>
      <c r="G53" s="3"/>
    </row>
    <row r="54" spans="1:7" x14ac:dyDescent="0.25">
      <c r="G54" s="3"/>
    </row>
    <row r="55" spans="1:7" x14ac:dyDescent="0.25">
      <c r="G55" s="3"/>
    </row>
    <row r="56" spans="1:7" ht="13.8" thickBot="1" x14ac:dyDescent="0.3">
      <c r="G56" s="3"/>
    </row>
    <row r="57" spans="1:7" x14ac:dyDescent="0.25">
      <c r="A57" s="143"/>
      <c r="B57" s="153" t="s">
        <v>89</v>
      </c>
      <c r="C57" s="146"/>
      <c r="D57" s="146"/>
      <c r="E57" s="288"/>
      <c r="F57" s="147"/>
      <c r="G57" s="3"/>
    </row>
    <row r="58" spans="1:7" x14ac:dyDescent="0.25">
      <c r="A58" s="148" t="s">
        <v>1</v>
      </c>
      <c r="B58" s="10" t="s">
        <v>90</v>
      </c>
      <c r="C58" s="10" t="s">
        <v>4</v>
      </c>
      <c r="D58" s="277" t="s">
        <v>301</v>
      </c>
      <c r="E58" s="10" t="s">
        <v>301</v>
      </c>
      <c r="F58" s="200" t="s">
        <v>301</v>
      </c>
      <c r="G58" s="3"/>
    </row>
    <row r="59" spans="1:7" x14ac:dyDescent="0.25">
      <c r="A59" s="149" t="s">
        <v>2</v>
      </c>
      <c r="B59" s="5"/>
      <c r="C59" s="11" t="s">
        <v>6</v>
      </c>
      <c r="D59" s="270" t="s">
        <v>7</v>
      </c>
      <c r="E59" s="11" t="s">
        <v>376</v>
      </c>
      <c r="F59" s="201" t="s">
        <v>397</v>
      </c>
      <c r="G59" s="3"/>
    </row>
    <row r="60" spans="1:7" x14ac:dyDescent="0.25">
      <c r="A60" s="150" t="s">
        <v>8</v>
      </c>
      <c r="B60" s="7" t="s">
        <v>92</v>
      </c>
      <c r="C60" s="7">
        <f>SUM(C61:C68)</f>
        <v>1151403</v>
      </c>
      <c r="D60" s="271">
        <f>SUM(D61:D68)</f>
        <v>704804</v>
      </c>
      <c r="E60" s="7">
        <v>751371</v>
      </c>
      <c r="F60" s="197">
        <v>720967</v>
      </c>
      <c r="G60" s="3"/>
    </row>
    <row r="61" spans="1:7" x14ac:dyDescent="0.25">
      <c r="A61" s="151" t="s">
        <v>10</v>
      </c>
      <c r="B61" s="6" t="s">
        <v>93</v>
      </c>
      <c r="C61" s="6">
        <v>272030</v>
      </c>
      <c r="D61" s="272">
        <v>389150</v>
      </c>
      <c r="E61" s="6">
        <v>407529</v>
      </c>
      <c r="F61" s="296">
        <v>398245</v>
      </c>
      <c r="G61" s="3"/>
    </row>
    <row r="62" spans="1:7" x14ac:dyDescent="0.25">
      <c r="A62" s="151" t="s">
        <v>12</v>
      </c>
      <c r="B62" s="6" t="s">
        <v>94</v>
      </c>
      <c r="C62" s="6">
        <v>100307</v>
      </c>
      <c r="D62" s="272">
        <v>125503</v>
      </c>
      <c r="E62" s="6">
        <v>128066</v>
      </c>
      <c r="F62" s="296">
        <v>125545</v>
      </c>
      <c r="G62" s="3"/>
    </row>
    <row r="63" spans="1:7" x14ac:dyDescent="0.25">
      <c r="A63" s="151" t="s">
        <v>14</v>
      </c>
      <c r="B63" s="6" t="s">
        <v>95</v>
      </c>
      <c r="C63" s="6">
        <v>153586</v>
      </c>
      <c r="D63" s="272">
        <v>174081</v>
      </c>
      <c r="E63" s="6">
        <v>192461</v>
      </c>
      <c r="F63" s="296">
        <v>174165</v>
      </c>
      <c r="G63" s="3"/>
    </row>
    <row r="64" spans="1:7" x14ac:dyDescent="0.25">
      <c r="A64" s="151" t="s">
        <v>27</v>
      </c>
      <c r="B64" s="6" t="s">
        <v>96</v>
      </c>
      <c r="C64" s="6">
        <v>9768</v>
      </c>
      <c r="D64" s="272"/>
      <c r="E64" s="6">
        <v>823</v>
      </c>
      <c r="F64" s="296">
        <v>823</v>
      </c>
      <c r="G64" s="3"/>
    </row>
    <row r="65" spans="1:7" x14ac:dyDescent="0.25">
      <c r="A65" s="151" t="s">
        <v>28</v>
      </c>
      <c r="B65" s="6" t="s">
        <v>97</v>
      </c>
      <c r="C65" s="6"/>
      <c r="D65" s="272">
        <v>16070</v>
      </c>
      <c r="E65" s="6">
        <v>22492</v>
      </c>
      <c r="F65" s="296">
        <v>22189</v>
      </c>
      <c r="G65" s="3"/>
    </row>
    <row r="66" spans="1:7" x14ac:dyDescent="0.25">
      <c r="A66" s="151" t="s">
        <v>29</v>
      </c>
      <c r="B66" s="6" t="s">
        <v>98</v>
      </c>
      <c r="C66" s="6">
        <v>615652</v>
      </c>
      <c r="D66" s="272"/>
      <c r="E66" s="6"/>
      <c r="F66" s="296"/>
      <c r="G66" s="3"/>
    </row>
    <row r="67" spans="1:7" x14ac:dyDescent="0.25">
      <c r="A67" s="151" t="s">
        <v>30</v>
      </c>
      <c r="B67" s="6" t="s">
        <v>99</v>
      </c>
      <c r="C67" s="6">
        <v>60</v>
      </c>
      <c r="D67" s="272"/>
      <c r="E67" s="6"/>
      <c r="F67" s="296"/>
      <c r="G67" s="3"/>
    </row>
    <row r="68" spans="1:7" x14ac:dyDescent="0.25">
      <c r="A68" s="151" t="s">
        <v>31</v>
      </c>
      <c r="B68" s="6" t="s">
        <v>100</v>
      </c>
      <c r="C68" s="6"/>
      <c r="D68" s="272"/>
      <c r="E68" s="6"/>
      <c r="F68" s="296"/>
      <c r="G68" s="3"/>
    </row>
    <row r="69" spans="1:7" x14ac:dyDescent="0.25">
      <c r="A69" s="150" t="s">
        <v>32</v>
      </c>
      <c r="B69" s="7" t="s">
        <v>101</v>
      </c>
      <c r="C69" s="7">
        <f>SUM(C70:C74)</f>
        <v>138157</v>
      </c>
      <c r="D69" s="271">
        <f>SUM(D70:D74)</f>
        <v>191980</v>
      </c>
      <c r="E69" s="7">
        <f>SUM(E70:E74)</f>
        <v>208700</v>
      </c>
      <c r="F69" s="297">
        <f>SUM(F70:F74)</f>
        <v>196954</v>
      </c>
      <c r="G69" s="3"/>
    </row>
    <row r="70" spans="1:7" x14ac:dyDescent="0.25">
      <c r="A70" s="151" t="s">
        <v>33</v>
      </c>
      <c r="B70" s="6" t="s">
        <v>102</v>
      </c>
      <c r="C70" s="6">
        <v>87825</v>
      </c>
      <c r="D70" s="272">
        <v>133424</v>
      </c>
      <c r="E70" s="6">
        <v>142191</v>
      </c>
      <c r="F70" s="296">
        <v>133714</v>
      </c>
      <c r="G70" s="3"/>
    </row>
    <row r="71" spans="1:7" x14ac:dyDescent="0.25">
      <c r="A71" s="151" t="s">
        <v>34</v>
      </c>
      <c r="B71" s="6" t="s">
        <v>103</v>
      </c>
      <c r="C71" s="6">
        <v>6191</v>
      </c>
      <c r="D71" s="272"/>
      <c r="E71" s="6"/>
      <c r="F71" s="296"/>
      <c r="G71" s="3"/>
    </row>
    <row r="72" spans="1:7" x14ac:dyDescent="0.25">
      <c r="A72" s="151" t="s">
        <v>104</v>
      </c>
      <c r="B72" s="6" t="s">
        <v>105</v>
      </c>
      <c r="C72" s="6">
        <v>17700</v>
      </c>
      <c r="D72" s="272">
        <v>11400</v>
      </c>
      <c r="E72" s="6">
        <v>11900</v>
      </c>
      <c r="F72" s="296">
        <v>11882</v>
      </c>
      <c r="G72" s="3"/>
    </row>
    <row r="73" spans="1:7" x14ac:dyDescent="0.25">
      <c r="A73" s="151" t="s">
        <v>36</v>
      </c>
      <c r="B73" s="6" t="s">
        <v>106</v>
      </c>
      <c r="C73" s="6">
        <v>3699</v>
      </c>
      <c r="D73" s="272">
        <v>11040</v>
      </c>
      <c r="E73" s="6">
        <v>15249</v>
      </c>
      <c r="F73" s="296">
        <v>14558</v>
      </c>
      <c r="G73" s="3"/>
    </row>
    <row r="74" spans="1:7" x14ac:dyDescent="0.25">
      <c r="A74" s="151" t="s">
        <v>37</v>
      </c>
      <c r="B74" s="6" t="s">
        <v>107</v>
      </c>
      <c r="C74" s="6">
        <v>22742</v>
      </c>
      <c r="D74" s="272">
        <v>36116</v>
      </c>
      <c r="E74" s="6">
        <v>39360</v>
      </c>
      <c r="F74" s="296">
        <v>36800</v>
      </c>
      <c r="G74" s="3"/>
    </row>
    <row r="75" spans="1:7" x14ac:dyDescent="0.25">
      <c r="A75" s="151" t="s">
        <v>38</v>
      </c>
      <c r="B75" s="7" t="s">
        <v>108</v>
      </c>
      <c r="C75" s="7">
        <f>SUM(C76:C79)</f>
        <v>35116</v>
      </c>
      <c r="D75" s="271">
        <v>26663</v>
      </c>
      <c r="E75" s="7">
        <v>28053</v>
      </c>
      <c r="F75" s="297">
        <v>26672</v>
      </c>
      <c r="G75" s="3"/>
    </row>
    <row r="76" spans="1:7" x14ac:dyDescent="0.25">
      <c r="A76" s="151" t="s">
        <v>39</v>
      </c>
      <c r="B76" s="6" t="s">
        <v>110</v>
      </c>
      <c r="C76" s="6">
        <v>8117</v>
      </c>
      <c r="D76" s="272"/>
      <c r="E76" s="6"/>
      <c r="F76" s="296"/>
      <c r="G76" s="3"/>
    </row>
    <row r="77" spans="1:7" x14ac:dyDescent="0.25">
      <c r="A77" s="151" t="s">
        <v>40</v>
      </c>
      <c r="B77" s="6" t="s">
        <v>109</v>
      </c>
      <c r="C77" s="6">
        <v>1686</v>
      </c>
      <c r="D77" s="272"/>
      <c r="E77" s="6"/>
      <c r="F77" s="296"/>
      <c r="G77" s="3"/>
    </row>
    <row r="78" spans="1:7" x14ac:dyDescent="0.25">
      <c r="A78" s="151" t="s">
        <v>41</v>
      </c>
      <c r="B78" s="6" t="s">
        <v>111</v>
      </c>
      <c r="C78" s="6">
        <v>24566</v>
      </c>
      <c r="D78" s="272">
        <v>24760</v>
      </c>
      <c r="E78" s="6">
        <v>26395</v>
      </c>
      <c r="F78" s="296">
        <v>25346</v>
      </c>
      <c r="G78" s="3"/>
    </row>
    <row r="79" spans="1:7" x14ac:dyDescent="0.25">
      <c r="A79" s="151" t="s">
        <v>42</v>
      </c>
      <c r="B79" s="6" t="s">
        <v>112</v>
      </c>
      <c r="C79" s="6">
        <v>747</v>
      </c>
      <c r="D79" s="272">
        <v>1903</v>
      </c>
      <c r="E79" s="6">
        <v>1658</v>
      </c>
      <c r="F79" s="296">
        <v>1326</v>
      </c>
      <c r="G79" s="3"/>
    </row>
    <row r="80" spans="1:7" x14ac:dyDescent="0.25">
      <c r="A80" s="151" t="s">
        <v>43</v>
      </c>
      <c r="B80" s="7" t="s">
        <v>113</v>
      </c>
      <c r="C80" s="7">
        <f>SUM(C81:C83)</f>
        <v>45549</v>
      </c>
      <c r="D80" s="271">
        <f>SUM(D81:D83)</f>
        <v>4042</v>
      </c>
      <c r="E80" s="7">
        <f>SUM(E81:E83)</f>
        <v>124955</v>
      </c>
      <c r="F80" s="197">
        <f>SUM(F81:F83)</f>
        <v>179009</v>
      </c>
      <c r="G80" s="3"/>
    </row>
    <row r="81" spans="1:7" x14ac:dyDescent="0.25">
      <c r="A81" s="151" t="s">
        <v>44</v>
      </c>
      <c r="B81" s="6" t="s">
        <v>114</v>
      </c>
      <c r="C81" s="6">
        <v>45549</v>
      </c>
      <c r="D81" s="272">
        <v>4042</v>
      </c>
      <c r="E81" s="6">
        <v>43022</v>
      </c>
      <c r="F81" s="198"/>
      <c r="G81" s="3"/>
    </row>
    <row r="82" spans="1:7" x14ac:dyDescent="0.25">
      <c r="A82" s="151" t="s">
        <v>45</v>
      </c>
      <c r="B82" s="6" t="s">
        <v>115</v>
      </c>
      <c r="C82" s="6"/>
      <c r="D82" s="272"/>
      <c r="E82" s="6">
        <v>14933</v>
      </c>
      <c r="F82" s="198"/>
      <c r="G82" s="3"/>
    </row>
    <row r="83" spans="1:7" x14ac:dyDescent="0.25">
      <c r="A83" s="151" t="s">
        <v>46</v>
      </c>
      <c r="B83" s="6" t="s">
        <v>116</v>
      </c>
      <c r="C83" s="6"/>
      <c r="D83" s="272"/>
      <c r="E83" s="6">
        <v>67000</v>
      </c>
      <c r="F83" s="198">
        <v>179009</v>
      </c>
      <c r="G83" s="3"/>
    </row>
    <row r="84" spans="1:7" x14ac:dyDescent="0.25">
      <c r="A84" s="151" t="s">
        <v>47</v>
      </c>
      <c r="B84" s="7" t="s">
        <v>117</v>
      </c>
      <c r="C84" s="7"/>
      <c r="D84" s="271"/>
      <c r="E84" s="7"/>
      <c r="F84" s="197"/>
      <c r="G84" s="3"/>
    </row>
    <row r="85" spans="1:7" x14ac:dyDescent="0.25">
      <c r="A85" s="151" t="s">
        <v>48</v>
      </c>
      <c r="B85" s="7" t="s">
        <v>118</v>
      </c>
      <c r="C85" s="7">
        <f>SUM(C86+-C87)</f>
        <v>28493</v>
      </c>
      <c r="D85" s="271">
        <f>SUM(D86+-D87)</f>
        <v>0</v>
      </c>
      <c r="E85" s="7">
        <f>SUM(E86+-E87)</f>
        <v>0</v>
      </c>
      <c r="F85" s="197">
        <f>SUM(F86+-F87)</f>
        <v>0</v>
      </c>
      <c r="G85" s="3"/>
    </row>
    <row r="86" spans="1:7" x14ac:dyDescent="0.25">
      <c r="A86" s="151" t="s">
        <v>49</v>
      </c>
      <c r="B86" s="6" t="s">
        <v>247</v>
      </c>
      <c r="C86" s="6">
        <v>28493</v>
      </c>
      <c r="D86" s="272"/>
      <c r="E86" s="6"/>
      <c r="F86" s="198"/>
      <c r="G86" s="3"/>
    </row>
    <row r="87" spans="1:7" x14ac:dyDescent="0.25">
      <c r="A87" s="151" t="s">
        <v>50</v>
      </c>
      <c r="B87" s="6"/>
      <c r="C87" s="6"/>
      <c r="D87" s="272"/>
      <c r="E87" s="6"/>
      <c r="F87" s="198"/>
      <c r="G87" s="3"/>
    </row>
    <row r="88" spans="1:7" x14ac:dyDescent="0.25">
      <c r="A88" s="151" t="s">
        <v>51</v>
      </c>
      <c r="B88" s="12" t="s">
        <v>119</v>
      </c>
      <c r="C88" s="6">
        <f>SUM(C60+C69+C75+C80+C84+C85)</f>
        <v>1398718</v>
      </c>
      <c r="D88" s="272">
        <f>SUM(D60+D69+D75+D80+D84+D85)</f>
        <v>927489</v>
      </c>
      <c r="E88" s="6">
        <f>SUM(E60+E69+E75+E80+E84+E85)</f>
        <v>1113079</v>
      </c>
      <c r="F88" s="198">
        <f>SUM(F60+F69+F75+F80+F84+F85)</f>
        <v>1123602</v>
      </c>
      <c r="G88" s="3"/>
    </row>
    <row r="89" spans="1:7" x14ac:dyDescent="0.25">
      <c r="A89" s="151" t="s">
        <v>52</v>
      </c>
      <c r="B89" s="6" t="s">
        <v>120</v>
      </c>
      <c r="C89" s="6">
        <v>12155</v>
      </c>
      <c r="D89" s="272">
        <v>18904</v>
      </c>
      <c r="E89" s="6">
        <v>18904</v>
      </c>
      <c r="F89" s="198">
        <v>18904</v>
      </c>
      <c r="G89" s="3"/>
    </row>
    <row r="90" spans="1:7" x14ac:dyDescent="0.25">
      <c r="A90" s="151" t="s">
        <v>53</v>
      </c>
      <c r="B90" s="6"/>
      <c r="C90" s="6"/>
      <c r="D90" s="272"/>
      <c r="E90" s="6"/>
      <c r="F90" s="198"/>
      <c r="G90" s="3"/>
    </row>
    <row r="91" spans="1:7" ht="13.8" thickBot="1" x14ac:dyDescent="0.3">
      <c r="A91" s="152" t="s">
        <v>54</v>
      </c>
      <c r="B91" s="4"/>
      <c r="C91" s="4"/>
      <c r="D91" s="278"/>
      <c r="E91" s="4"/>
      <c r="F91" s="199"/>
      <c r="G91" s="3"/>
    </row>
    <row r="92" spans="1:7" ht="13.8" thickBot="1" x14ac:dyDescent="0.3">
      <c r="A92" s="155" t="s">
        <v>55</v>
      </c>
      <c r="B92" s="142" t="s">
        <v>121</v>
      </c>
      <c r="C92" s="142">
        <f>SUM(C88:C91)</f>
        <v>1410873</v>
      </c>
      <c r="D92" s="275">
        <f>SUM(D88:D91)</f>
        <v>946393</v>
      </c>
      <c r="E92" s="142">
        <f>SUM(E88:E91)</f>
        <v>1131983</v>
      </c>
      <c r="F92" s="202">
        <f>SUM(F88:F91)</f>
        <v>1142506</v>
      </c>
      <c r="G92" s="3"/>
    </row>
    <row r="93" spans="1:7" x14ac:dyDescent="0.25">
      <c r="F93" s="2"/>
      <c r="G93" s="3"/>
    </row>
    <row r="94" spans="1:7" x14ac:dyDescent="0.25">
      <c r="F94" s="2"/>
      <c r="G94" s="3"/>
    </row>
    <row r="95" spans="1:7" x14ac:dyDescent="0.25">
      <c r="F95" s="2"/>
      <c r="G95" s="3"/>
    </row>
    <row r="96" spans="1:7" x14ac:dyDescent="0.25">
      <c r="A96" s="2"/>
      <c r="B96" s="2"/>
      <c r="C96" s="2"/>
      <c r="D96" s="2"/>
      <c r="E96" s="2"/>
      <c r="F96" s="2"/>
      <c r="G96" s="3"/>
    </row>
    <row r="97" spans="1:7" x14ac:dyDescent="0.25">
      <c r="A97" s="2"/>
      <c r="B97" s="2"/>
      <c r="C97" s="2"/>
      <c r="D97" s="2"/>
      <c r="E97" s="2"/>
      <c r="F97" s="2"/>
      <c r="G97" s="3"/>
    </row>
    <row r="98" spans="1:7" x14ac:dyDescent="0.25">
      <c r="A98" s="2"/>
      <c r="B98" s="2"/>
      <c r="C98" s="2"/>
      <c r="D98" s="2"/>
      <c r="E98" s="2"/>
      <c r="F98" s="2"/>
      <c r="G98" s="3"/>
    </row>
    <row r="99" spans="1:7" x14ac:dyDescent="0.25">
      <c r="A99" s="2"/>
      <c r="B99" s="2"/>
      <c r="C99" s="2"/>
      <c r="D99" s="2"/>
      <c r="E99" s="2"/>
      <c r="F99" s="2"/>
      <c r="G99" s="3"/>
    </row>
    <row r="100" spans="1:7" x14ac:dyDescent="0.25">
      <c r="A100" s="2"/>
      <c r="B100" s="2"/>
      <c r="C100" s="2"/>
      <c r="D100" s="2"/>
      <c r="E100" s="2"/>
      <c r="F100" s="2"/>
      <c r="G100" s="3"/>
    </row>
    <row r="101" spans="1:7" x14ac:dyDescent="0.25">
      <c r="A101" s="2"/>
      <c r="B101" s="2"/>
      <c r="C101" s="2"/>
      <c r="D101" s="2"/>
      <c r="E101" s="2"/>
      <c r="F101" s="2"/>
      <c r="G101" s="3"/>
    </row>
    <row r="102" spans="1:7" x14ac:dyDescent="0.25">
      <c r="A102" s="2"/>
      <c r="B102" s="2"/>
      <c r="C102" s="2"/>
      <c r="D102" s="2"/>
      <c r="E102" s="2"/>
      <c r="F102" s="2"/>
      <c r="G102" s="3"/>
    </row>
    <row r="103" spans="1:7" x14ac:dyDescent="0.25">
      <c r="A103" s="2"/>
      <c r="B103" s="2"/>
      <c r="C103" s="2"/>
      <c r="D103" s="2"/>
      <c r="E103" s="2"/>
      <c r="F103" s="2"/>
      <c r="G103" s="3"/>
    </row>
    <row r="104" spans="1:7" x14ac:dyDescent="0.25">
      <c r="A104" s="2"/>
      <c r="B104" s="2"/>
      <c r="C104" s="2"/>
      <c r="D104" s="2"/>
      <c r="E104" s="2"/>
      <c r="F104" s="2"/>
      <c r="G104" s="3"/>
    </row>
    <row r="105" spans="1:7" x14ac:dyDescent="0.25">
      <c r="A105" s="2"/>
      <c r="B105" s="2"/>
      <c r="C105" s="2"/>
      <c r="D105" s="2"/>
      <c r="E105" s="2"/>
      <c r="F105" s="2"/>
      <c r="G105" s="3"/>
    </row>
    <row r="106" spans="1:7" x14ac:dyDescent="0.25">
      <c r="A106" s="2"/>
      <c r="B106" s="2"/>
      <c r="C106" s="2"/>
      <c r="D106" s="2"/>
      <c r="E106" s="2"/>
      <c r="F106" s="2"/>
      <c r="G106" s="3"/>
    </row>
    <row r="107" spans="1:7" x14ac:dyDescent="0.25">
      <c r="A107" s="2"/>
      <c r="B107" s="2"/>
      <c r="C107" s="2"/>
      <c r="D107" s="2"/>
      <c r="E107" s="2"/>
      <c r="F107" s="2"/>
      <c r="G107" s="3"/>
    </row>
    <row r="108" spans="1:7" x14ac:dyDescent="0.25">
      <c r="A108" s="2"/>
      <c r="B108" s="2"/>
      <c r="C108" s="2"/>
      <c r="D108" s="2"/>
      <c r="E108" s="2"/>
      <c r="F108" s="2"/>
      <c r="G108" s="3"/>
    </row>
    <row r="109" spans="1:7" x14ac:dyDescent="0.25">
      <c r="A109" s="2"/>
      <c r="B109" s="2"/>
      <c r="C109" s="2"/>
      <c r="D109" s="2"/>
      <c r="E109" s="2"/>
      <c r="F109" s="2"/>
      <c r="G109" s="3"/>
    </row>
    <row r="110" spans="1:7" x14ac:dyDescent="0.25">
      <c r="A110" s="2"/>
      <c r="B110" s="2"/>
      <c r="C110" s="2"/>
      <c r="D110" s="2"/>
      <c r="E110" s="2"/>
      <c r="F110" s="2"/>
      <c r="G110" s="3"/>
    </row>
    <row r="111" spans="1:7" x14ac:dyDescent="0.25">
      <c r="A111" s="2"/>
      <c r="B111" s="2"/>
      <c r="C111" s="2"/>
      <c r="D111" s="2"/>
      <c r="E111" s="2"/>
      <c r="F111" s="2"/>
      <c r="G111" s="3"/>
    </row>
    <row r="112" spans="1:7" x14ac:dyDescent="0.25">
      <c r="A112" s="2"/>
      <c r="B112" s="2"/>
      <c r="C112" s="2"/>
      <c r="D112" s="2"/>
      <c r="E112" s="2"/>
      <c r="F112" s="2"/>
      <c r="G112" s="3"/>
    </row>
    <row r="113" spans="1:7" x14ac:dyDescent="0.25">
      <c r="A113" s="2"/>
      <c r="B113" s="2"/>
      <c r="C113" s="2"/>
      <c r="D113" s="2"/>
      <c r="E113" s="2"/>
      <c r="F113" s="2"/>
      <c r="G113" s="3"/>
    </row>
    <row r="114" spans="1:7" x14ac:dyDescent="0.25">
      <c r="A114" s="2"/>
      <c r="B114" s="2"/>
      <c r="C114" s="2"/>
      <c r="D114" s="2"/>
      <c r="E114" s="2"/>
      <c r="F114" s="2"/>
      <c r="G114" s="3"/>
    </row>
    <row r="115" spans="1:7" x14ac:dyDescent="0.25">
      <c r="A115" s="2"/>
      <c r="B115" s="2"/>
      <c r="C115" s="2"/>
      <c r="D115" s="2"/>
      <c r="E115" s="2"/>
      <c r="F115" s="2"/>
      <c r="G115" s="3"/>
    </row>
    <row r="116" spans="1:7" x14ac:dyDescent="0.25">
      <c r="A116" s="2"/>
      <c r="B116" s="2"/>
      <c r="C116" s="2"/>
      <c r="D116" s="2"/>
      <c r="E116" s="2"/>
      <c r="F116" s="2"/>
      <c r="G116" s="3"/>
    </row>
    <row r="117" spans="1:7" x14ac:dyDescent="0.25">
      <c r="A117" s="2"/>
      <c r="B117" s="2"/>
      <c r="C117" s="2"/>
      <c r="D117" s="2"/>
      <c r="E117" s="2"/>
      <c r="F117" s="2"/>
      <c r="G117" s="3"/>
    </row>
    <row r="118" spans="1:7" x14ac:dyDescent="0.25">
      <c r="A118" s="2"/>
      <c r="B118" s="2"/>
      <c r="C118" s="2"/>
      <c r="D118" s="2"/>
      <c r="E118" s="2"/>
      <c r="F118" s="2"/>
      <c r="G118" s="3"/>
    </row>
    <row r="119" spans="1:7" x14ac:dyDescent="0.25">
      <c r="A119" s="2"/>
      <c r="B119" s="2"/>
      <c r="C119" s="2"/>
      <c r="D119" s="2"/>
      <c r="E119" s="2"/>
      <c r="F119" s="2"/>
      <c r="G119" s="3"/>
    </row>
    <row r="120" spans="1:7" x14ac:dyDescent="0.25">
      <c r="A120" s="2"/>
      <c r="B120" s="2"/>
      <c r="C120" s="2"/>
      <c r="D120" s="2"/>
      <c r="E120" s="2"/>
      <c r="F120" s="2"/>
      <c r="G120" s="3"/>
    </row>
    <row r="121" spans="1:7" x14ac:dyDescent="0.25">
      <c r="A121" s="2"/>
      <c r="B121" s="2"/>
      <c r="C121" s="2"/>
      <c r="D121" s="2"/>
      <c r="E121" s="2"/>
      <c r="F121" s="2"/>
      <c r="G121" s="3"/>
    </row>
    <row r="122" spans="1:7" x14ac:dyDescent="0.25">
      <c r="A122" s="2"/>
      <c r="B122" s="2"/>
      <c r="C122" s="2"/>
      <c r="D122" s="2"/>
      <c r="E122" s="2"/>
      <c r="F122" s="2"/>
      <c r="G122" s="3"/>
    </row>
    <row r="123" spans="1:7" x14ac:dyDescent="0.25">
      <c r="A123" s="2"/>
      <c r="B123" s="2"/>
      <c r="C123" s="2"/>
      <c r="D123" s="2"/>
      <c r="E123" s="2"/>
      <c r="F123" s="2"/>
      <c r="G123" s="3"/>
    </row>
    <row r="124" spans="1:7" x14ac:dyDescent="0.25">
      <c r="A124" s="2"/>
      <c r="B124" s="2"/>
      <c r="C124" s="2"/>
      <c r="D124" s="2"/>
      <c r="E124" s="2"/>
      <c r="F124" s="2"/>
      <c r="G124" s="3"/>
    </row>
    <row r="125" spans="1:7" x14ac:dyDescent="0.25">
      <c r="A125" s="2"/>
      <c r="B125" s="2"/>
      <c r="C125" s="2"/>
      <c r="D125" s="2"/>
      <c r="E125" s="2"/>
      <c r="F125" s="2"/>
      <c r="G125" s="3"/>
    </row>
    <row r="126" spans="1:7" x14ac:dyDescent="0.25">
      <c r="A126" s="2"/>
      <c r="B126" s="2"/>
      <c r="C126" s="2"/>
      <c r="D126" s="2"/>
      <c r="E126" s="2"/>
      <c r="F126" s="2"/>
      <c r="G126" s="3"/>
    </row>
    <row r="127" spans="1:7" x14ac:dyDescent="0.25">
      <c r="A127" s="2"/>
      <c r="B127" s="2"/>
      <c r="C127" s="2"/>
      <c r="D127" s="2"/>
      <c r="E127" s="2"/>
      <c r="F127" s="2"/>
      <c r="G127" s="3"/>
    </row>
    <row r="128" spans="1:7" x14ac:dyDescent="0.25">
      <c r="A128" s="2"/>
      <c r="B128" s="2"/>
      <c r="C128" s="2"/>
      <c r="D128" s="2"/>
      <c r="E128" s="2"/>
      <c r="F128" s="2"/>
      <c r="G128" s="3"/>
    </row>
    <row r="129" spans="1:7" x14ac:dyDescent="0.25">
      <c r="A129" s="2"/>
      <c r="B129" s="2"/>
      <c r="C129" s="2"/>
      <c r="D129" s="2"/>
      <c r="E129" s="2"/>
      <c r="F129" s="2"/>
      <c r="G129" s="3"/>
    </row>
    <row r="130" spans="1:7" x14ac:dyDescent="0.25">
      <c r="A130" s="2"/>
      <c r="B130" s="2"/>
      <c r="C130" s="2"/>
      <c r="D130" s="2"/>
      <c r="E130" s="2"/>
      <c r="F130" s="2"/>
      <c r="G130" s="3"/>
    </row>
    <row r="131" spans="1:7" x14ac:dyDescent="0.25">
      <c r="A131" s="2"/>
      <c r="B131" s="2"/>
      <c r="C131" s="2"/>
      <c r="D131" s="2"/>
      <c r="E131" s="2"/>
      <c r="F131" s="2"/>
      <c r="G131" s="3"/>
    </row>
    <row r="132" spans="1:7" x14ac:dyDescent="0.25">
      <c r="A132" s="2"/>
      <c r="B132" s="2"/>
      <c r="C132" s="2"/>
      <c r="D132" s="2"/>
      <c r="E132" s="2"/>
      <c r="F132" s="2"/>
      <c r="G132" s="3"/>
    </row>
    <row r="133" spans="1:7" x14ac:dyDescent="0.25">
      <c r="A133" s="2"/>
      <c r="B133" s="2"/>
      <c r="C133" s="2"/>
      <c r="D133" s="2"/>
      <c r="E133" s="2"/>
      <c r="F133" s="2"/>
      <c r="G133" s="3"/>
    </row>
    <row r="134" spans="1:7" x14ac:dyDescent="0.25">
      <c r="A134" s="2"/>
      <c r="B134" s="2"/>
      <c r="C134" s="2"/>
      <c r="D134" s="2"/>
      <c r="E134" s="2"/>
      <c r="F134" s="2"/>
      <c r="G134" s="3"/>
    </row>
    <row r="135" spans="1:7" x14ac:dyDescent="0.25">
      <c r="A135" s="2"/>
      <c r="B135" s="2"/>
      <c r="C135" s="2"/>
      <c r="D135" s="2"/>
      <c r="E135" s="2"/>
      <c r="F135" s="2"/>
      <c r="G135" s="3"/>
    </row>
    <row r="136" spans="1:7" x14ac:dyDescent="0.25">
      <c r="A136" s="2"/>
      <c r="B136" s="2"/>
      <c r="C136" s="2"/>
      <c r="D136" s="2"/>
      <c r="E136" s="2"/>
      <c r="F136" s="2"/>
      <c r="G136" s="3"/>
    </row>
    <row r="137" spans="1:7" x14ac:dyDescent="0.25">
      <c r="A137" s="2"/>
      <c r="B137" s="2"/>
      <c r="C137" s="2"/>
      <c r="D137" s="2"/>
      <c r="E137" s="2"/>
      <c r="F137" s="2"/>
      <c r="G137" s="3"/>
    </row>
    <row r="138" spans="1:7" x14ac:dyDescent="0.25">
      <c r="A138" s="2"/>
      <c r="B138" s="2"/>
      <c r="C138" s="2"/>
      <c r="D138" s="2"/>
      <c r="E138" s="2"/>
      <c r="F138" s="2"/>
      <c r="G138" s="3"/>
    </row>
    <row r="139" spans="1:7" x14ac:dyDescent="0.25">
      <c r="A139" s="2"/>
      <c r="B139" s="2"/>
      <c r="C139" s="2"/>
      <c r="D139" s="2"/>
      <c r="E139" s="2"/>
      <c r="F139" s="2"/>
      <c r="G139" s="3"/>
    </row>
    <row r="140" spans="1:7" x14ac:dyDescent="0.25">
      <c r="A140" s="2"/>
      <c r="B140" s="2"/>
      <c r="C140" s="2"/>
      <c r="D140" s="2"/>
      <c r="E140" s="2"/>
      <c r="F140" s="2"/>
      <c r="G140" s="3"/>
    </row>
    <row r="141" spans="1:7" x14ac:dyDescent="0.25">
      <c r="A141" s="2"/>
      <c r="B141" s="2"/>
      <c r="C141" s="2"/>
      <c r="D141" s="2"/>
      <c r="E141" s="2"/>
      <c r="F141" s="2"/>
      <c r="G141" s="3"/>
    </row>
    <row r="142" spans="1:7" x14ac:dyDescent="0.25">
      <c r="A142" s="2"/>
      <c r="B142" s="2"/>
      <c r="C142" s="2"/>
      <c r="D142" s="2"/>
      <c r="E142" s="2"/>
      <c r="F142" s="2"/>
      <c r="G142" s="3"/>
    </row>
    <row r="143" spans="1:7" x14ac:dyDescent="0.25">
      <c r="A143" s="2"/>
      <c r="B143" s="2"/>
      <c r="C143" s="2"/>
      <c r="D143" s="2"/>
      <c r="E143" s="2"/>
      <c r="F143" s="2"/>
      <c r="G143" s="3"/>
    </row>
    <row r="144" spans="1:7" x14ac:dyDescent="0.25">
      <c r="A144" s="2"/>
      <c r="B144" s="2"/>
      <c r="C144" s="2"/>
      <c r="D144" s="2"/>
      <c r="E144" s="2"/>
      <c r="F144" s="2"/>
      <c r="G144" s="3"/>
    </row>
    <row r="145" spans="1:7" x14ac:dyDescent="0.25">
      <c r="A145" s="2"/>
      <c r="B145" s="2"/>
      <c r="C145" s="2"/>
      <c r="D145" s="2"/>
      <c r="E145" s="2"/>
      <c r="F145" s="2"/>
      <c r="G145" s="3"/>
    </row>
    <row r="146" spans="1:7" x14ac:dyDescent="0.25">
      <c r="A146" s="2"/>
      <c r="B146" s="2"/>
      <c r="C146" s="2"/>
      <c r="D146" s="2"/>
      <c r="E146" s="2"/>
      <c r="F146" s="2"/>
      <c r="G146" s="3"/>
    </row>
    <row r="147" spans="1:7" x14ac:dyDescent="0.25">
      <c r="A147" s="2"/>
      <c r="B147" s="2"/>
      <c r="C147" s="2"/>
      <c r="D147" s="2"/>
      <c r="E147" s="2"/>
      <c r="F147" s="2"/>
      <c r="G147" s="3"/>
    </row>
    <row r="148" spans="1:7" x14ac:dyDescent="0.25">
      <c r="A148" s="2"/>
      <c r="B148" s="2"/>
      <c r="C148" s="2"/>
      <c r="D148" s="2"/>
      <c r="E148" s="2"/>
      <c r="F148" s="2"/>
      <c r="G148" s="3"/>
    </row>
    <row r="149" spans="1:7" x14ac:dyDescent="0.25">
      <c r="A149" s="2"/>
      <c r="B149" s="2"/>
      <c r="C149" s="2"/>
      <c r="D149" s="2"/>
      <c r="E149" s="2"/>
      <c r="F149" s="2"/>
      <c r="G149" s="3"/>
    </row>
    <row r="150" spans="1:7" x14ac:dyDescent="0.25">
      <c r="A150" s="2"/>
      <c r="B150" s="2"/>
      <c r="C150" s="2"/>
      <c r="D150" s="2"/>
      <c r="E150" s="2"/>
      <c r="F150" s="2"/>
      <c r="G150" s="3"/>
    </row>
    <row r="151" spans="1:7" x14ac:dyDescent="0.25">
      <c r="A151" s="2"/>
      <c r="B151" s="2"/>
      <c r="C151" s="2"/>
      <c r="D151" s="2"/>
      <c r="E151" s="2"/>
      <c r="F151" s="2"/>
      <c r="G151" s="3"/>
    </row>
    <row r="152" spans="1:7" x14ac:dyDescent="0.25">
      <c r="A152" s="2"/>
      <c r="B152" s="2"/>
      <c r="C152" s="2"/>
      <c r="D152" s="2"/>
      <c r="E152" s="2"/>
      <c r="F152" s="2"/>
      <c r="G152" s="3"/>
    </row>
    <row r="153" spans="1:7" x14ac:dyDescent="0.25">
      <c r="A153" s="2"/>
      <c r="B153" s="2"/>
      <c r="C153" s="2"/>
      <c r="D153" s="2"/>
      <c r="E153" s="2"/>
      <c r="F153" s="2"/>
      <c r="G153" s="3"/>
    </row>
    <row r="154" spans="1:7" x14ac:dyDescent="0.25">
      <c r="A154" s="2"/>
      <c r="B154" s="2"/>
      <c r="C154" s="2"/>
      <c r="D154" s="2"/>
      <c r="E154" s="2"/>
      <c r="F154" s="2"/>
      <c r="G154" s="3"/>
    </row>
    <row r="155" spans="1:7" x14ac:dyDescent="0.25">
      <c r="A155" s="2"/>
      <c r="B155" s="2"/>
      <c r="C155" s="2"/>
      <c r="D155" s="2"/>
      <c r="E155" s="2"/>
      <c r="F155" s="2"/>
      <c r="G155" s="3"/>
    </row>
    <row r="156" spans="1:7" x14ac:dyDescent="0.25">
      <c r="A156" s="2"/>
      <c r="B156" s="2"/>
      <c r="C156" s="2"/>
      <c r="D156" s="2"/>
      <c r="E156" s="2"/>
      <c r="F156" s="2"/>
      <c r="G156" s="3"/>
    </row>
    <row r="157" spans="1:7" x14ac:dyDescent="0.25">
      <c r="A157" s="2"/>
      <c r="B157" s="2"/>
      <c r="C157" s="2"/>
      <c r="D157" s="2"/>
      <c r="E157" s="2"/>
      <c r="F157" s="2"/>
      <c r="G157" s="3"/>
    </row>
    <row r="158" spans="1:7" x14ac:dyDescent="0.25">
      <c r="A158" s="2"/>
      <c r="B158" s="2"/>
      <c r="C158" s="2"/>
      <c r="D158" s="2"/>
      <c r="E158" s="2"/>
      <c r="F158" s="2"/>
      <c r="G158" s="3"/>
    </row>
    <row r="159" spans="1:7" x14ac:dyDescent="0.25">
      <c r="A159" s="2"/>
      <c r="B159" s="2"/>
      <c r="C159" s="2"/>
      <c r="D159" s="2"/>
      <c r="E159" s="2"/>
      <c r="F159" s="2"/>
      <c r="G159" s="3"/>
    </row>
    <row r="160" spans="1:7" x14ac:dyDescent="0.25">
      <c r="A160" s="2"/>
      <c r="B160" s="2"/>
      <c r="C160" s="2"/>
      <c r="D160" s="2"/>
      <c r="E160" s="2"/>
      <c r="F160" s="2"/>
      <c r="G160" s="3"/>
    </row>
    <row r="161" spans="1:7" x14ac:dyDescent="0.25">
      <c r="A161" s="2"/>
      <c r="B161" s="2"/>
      <c r="C161" s="2"/>
      <c r="D161" s="2"/>
      <c r="E161" s="2"/>
      <c r="F161" s="2"/>
      <c r="G161" s="3"/>
    </row>
    <row r="162" spans="1:7" x14ac:dyDescent="0.25">
      <c r="A162" s="2"/>
      <c r="B162" s="2"/>
      <c r="C162" s="2"/>
      <c r="D162" s="2"/>
      <c r="E162" s="2"/>
      <c r="F162" s="2"/>
      <c r="G162" s="3"/>
    </row>
    <row r="163" spans="1:7" x14ac:dyDescent="0.25">
      <c r="A163" s="2"/>
      <c r="B163" s="2"/>
      <c r="C163" s="2"/>
      <c r="D163" s="2"/>
      <c r="E163" s="2"/>
      <c r="F163" s="2"/>
      <c r="G163" s="3"/>
    </row>
    <row r="164" spans="1:7" x14ac:dyDescent="0.25">
      <c r="A164" s="2"/>
      <c r="B164" s="2"/>
      <c r="C164" s="2"/>
      <c r="D164" s="2"/>
      <c r="E164" s="2"/>
      <c r="F164" s="2"/>
      <c r="G164" s="3"/>
    </row>
    <row r="165" spans="1:7" x14ac:dyDescent="0.25">
      <c r="A165" s="2"/>
      <c r="B165" s="2"/>
      <c r="C165" s="2"/>
      <c r="D165" s="2"/>
      <c r="E165" s="2"/>
      <c r="F165" s="2"/>
      <c r="G165" s="3"/>
    </row>
    <row r="166" spans="1:7" x14ac:dyDescent="0.25">
      <c r="A166" s="2"/>
      <c r="B166" s="2"/>
      <c r="C166" s="2"/>
      <c r="D166" s="2"/>
      <c r="E166" s="2"/>
      <c r="F166" s="2"/>
      <c r="G166" s="3"/>
    </row>
    <row r="167" spans="1:7" x14ac:dyDescent="0.25">
      <c r="A167" s="2"/>
      <c r="B167" s="2"/>
      <c r="C167" s="2"/>
      <c r="D167" s="2"/>
      <c r="E167" s="2"/>
      <c r="F167" s="2"/>
      <c r="G167" s="3"/>
    </row>
    <row r="168" spans="1:7" x14ac:dyDescent="0.25">
      <c r="A168" s="2"/>
      <c r="B168" s="2"/>
      <c r="C168" s="2"/>
      <c r="D168" s="2"/>
      <c r="E168" s="2"/>
      <c r="F168" s="2"/>
      <c r="G168" s="3"/>
    </row>
    <row r="169" spans="1:7" x14ac:dyDescent="0.25">
      <c r="A169" s="2"/>
      <c r="B169" s="2"/>
      <c r="C169" s="2"/>
      <c r="D169" s="2"/>
      <c r="E169" s="2"/>
      <c r="F169" s="2"/>
      <c r="G169" s="3"/>
    </row>
    <row r="170" spans="1:7" x14ac:dyDescent="0.25">
      <c r="A170" s="2"/>
      <c r="B170" s="2"/>
      <c r="C170" s="2"/>
      <c r="D170" s="2"/>
      <c r="E170" s="2"/>
      <c r="F170" s="2"/>
      <c r="G170" s="3"/>
    </row>
    <row r="171" spans="1:7" x14ac:dyDescent="0.25">
      <c r="A171" s="2"/>
      <c r="B171" s="2"/>
      <c r="C171" s="2"/>
      <c r="D171" s="2"/>
      <c r="E171" s="2"/>
      <c r="F171" s="2"/>
      <c r="G171" s="3"/>
    </row>
    <row r="172" spans="1:7" x14ac:dyDescent="0.25">
      <c r="A172" s="2"/>
      <c r="B172" s="2"/>
      <c r="C172" s="2"/>
      <c r="D172" s="2"/>
      <c r="E172" s="2"/>
      <c r="F172" s="2"/>
      <c r="G172" s="3"/>
    </row>
    <row r="173" spans="1:7" x14ac:dyDescent="0.25">
      <c r="A173" s="2"/>
      <c r="B173" s="2"/>
      <c r="C173" s="2"/>
      <c r="D173" s="2"/>
      <c r="E173" s="2"/>
      <c r="F173" s="2"/>
      <c r="G173" s="3"/>
    </row>
    <row r="174" spans="1:7" x14ac:dyDescent="0.25">
      <c r="A174" s="2"/>
      <c r="B174" s="2"/>
      <c r="C174" s="2"/>
      <c r="D174" s="2"/>
      <c r="E174" s="2"/>
      <c r="F174" s="2"/>
      <c r="G174" s="3"/>
    </row>
    <row r="175" spans="1:7" x14ac:dyDescent="0.25">
      <c r="A175" s="2"/>
      <c r="B175" s="2"/>
      <c r="C175" s="2"/>
      <c r="D175" s="2"/>
      <c r="E175" s="2"/>
      <c r="F175" s="2"/>
      <c r="G175" s="3"/>
    </row>
    <row r="176" spans="1:7" x14ac:dyDescent="0.25">
      <c r="A176" s="2"/>
      <c r="B176" s="2"/>
      <c r="C176" s="2"/>
      <c r="D176" s="2"/>
      <c r="E176" s="2"/>
      <c r="F176" s="2"/>
      <c r="G176" s="3"/>
    </row>
    <row r="177" spans="1:7" x14ac:dyDescent="0.25">
      <c r="A177" s="2"/>
      <c r="B177" s="2"/>
      <c r="C177" s="2"/>
      <c r="D177" s="2"/>
      <c r="E177" s="2"/>
      <c r="F177" s="2"/>
      <c r="G177" s="3"/>
    </row>
    <row r="178" spans="1:7" x14ac:dyDescent="0.25">
      <c r="A178" s="2"/>
      <c r="B178" s="2"/>
      <c r="C178" s="2"/>
      <c r="D178" s="2"/>
      <c r="E178" s="2"/>
      <c r="F178" s="2"/>
      <c r="G178" s="3"/>
    </row>
    <row r="179" spans="1:7" x14ac:dyDescent="0.25">
      <c r="A179" s="2"/>
      <c r="B179" s="2"/>
      <c r="C179" s="2"/>
      <c r="D179" s="2"/>
      <c r="E179" s="2"/>
      <c r="F179" s="2"/>
      <c r="G179" s="3"/>
    </row>
    <row r="180" spans="1:7" x14ac:dyDescent="0.25">
      <c r="A180" s="2"/>
      <c r="B180" s="2"/>
      <c r="C180" s="2"/>
      <c r="D180" s="2"/>
      <c r="E180" s="2"/>
      <c r="F180" s="2"/>
      <c r="G180" s="3"/>
    </row>
    <row r="181" spans="1:7" x14ac:dyDescent="0.25">
      <c r="A181" s="2"/>
      <c r="B181" s="2"/>
      <c r="C181" s="2"/>
      <c r="D181" s="2"/>
      <c r="E181" s="2"/>
      <c r="F181" s="2"/>
      <c r="G181" s="3"/>
    </row>
    <row r="182" spans="1:7" x14ac:dyDescent="0.25">
      <c r="A182" s="2"/>
      <c r="B182" s="2"/>
      <c r="C182" s="2"/>
      <c r="D182" s="2"/>
      <c r="E182" s="2"/>
      <c r="F182" s="2"/>
      <c r="G182" s="3"/>
    </row>
    <row r="183" spans="1:7" x14ac:dyDescent="0.25">
      <c r="A183" s="2"/>
      <c r="B183" s="2"/>
      <c r="C183" s="2"/>
      <c r="D183" s="2"/>
      <c r="E183" s="2"/>
      <c r="F183" s="2"/>
      <c r="G183" s="3"/>
    </row>
    <row r="184" spans="1:7" x14ac:dyDescent="0.25">
      <c r="A184" s="2"/>
      <c r="B184" s="2"/>
      <c r="C184" s="2"/>
      <c r="D184" s="2"/>
      <c r="E184" s="2"/>
      <c r="F184" s="2"/>
      <c r="G184" s="3"/>
    </row>
    <row r="185" spans="1:7" x14ac:dyDescent="0.25">
      <c r="A185" s="2"/>
      <c r="B185" s="2"/>
      <c r="C185" s="2"/>
      <c r="D185" s="2"/>
      <c r="E185" s="2"/>
      <c r="F185" s="2"/>
      <c r="G185" s="3"/>
    </row>
    <row r="186" spans="1:7" x14ac:dyDescent="0.25">
      <c r="A186" s="2"/>
      <c r="B186" s="2"/>
      <c r="C186" s="2"/>
      <c r="D186" s="2"/>
      <c r="E186" s="2"/>
      <c r="F186" s="2"/>
      <c r="G186" s="3"/>
    </row>
    <row r="187" spans="1:7" x14ac:dyDescent="0.25">
      <c r="A187" s="2"/>
      <c r="B187" s="2"/>
      <c r="C187" s="2"/>
      <c r="D187" s="2"/>
      <c r="E187" s="2"/>
      <c r="F187" s="2"/>
      <c r="G187" s="3"/>
    </row>
    <row r="188" spans="1:7" x14ac:dyDescent="0.25">
      <c r="A188" s="2"/>
      <c r="B188" s="2"/>
      <c r="C188" s="2"/>
      <c r="D188" s="2"/>
      <c r="E188" s="2"/>
      <c r="F188" s="2"/>
      <c r="G188" s="3"/>
    </row>
    <row r="189" spans="1:7" x14ac:dyDescent="0.25">
      <c r="A189" s="2"/>
      <c r="B189" s="2"/>
      <c r="C189" s="2"/>
      <c r="D189" s="2"/>
      <c r="E189" s="2"/>
      <c r="F189" s="2"/>
      <c r="G189" s="3"/>
    </row>
    <row r="190" spans="1:7" x14ac:dyDescent="0.25">
      <c r="A190" s="2"/>
      <c r="B190" s="2"/>
      <c r="C190" s="2"/>
      <c r="D190" s="2"/>
      <c r="E190" s="2"/>
      <c r="F190" s="2"/>
      <c r="G190" s="3"/>
    </row>
    <row r="191" spans="1:7" x14ac:dyDescent="0.25">
      <c r="A191" s="2"/>
      <c r="B191" s="2"/>
      <c r="C191" s="2"/>
      <c r="D191" s="2"/>
      <c r="E191" s="2"/>
      <c r="F191" s="2"/>
      <c r="G191" s="3"/>
    </row>
    <row r="192" spans="1:7" x14ac:dyDescent="0.25">
      <c r="A192" s="2"/>
      <c r="B192" s="2"/>
      <c r="C192" s="2"/>
      <c r="D192" s="2"/>
      <c r="E192" s="2"/>
      <c r="F192" s="2"/>
      <c r="G192" s="3"/>
    </row>
    <row r="193" spans="1:7" x14ac:dyDescent="0.25">
      <c r="A193" s="2"/>
      <c r="B193" s="2"/>
      <c r="C193" s="2"/>
      <c r="D193" s="2"/>
      <c r="E193" s="2"/>
      <c r="F193" s="2"/>
      <c r="G193" s="3"/>
    </row>
    <row r="194" spans="1:7" x14ac:dyDescent="0.25">
      <c r="A194" s="2"/>
      <c r="B194" s="2"/>
      <c r="C194" s="2"/>
      <c r="D194" s="2"/>
      <c r="E194" s="2"/>
      <c r="F194" s="2"/>
      <c r="G194" s="3"/>
    </row>
    <row r="195" spans="1:7" x14ac:dyDescent="0.25">
      <c r="A195" s="2"/>
      <c r="B195" s="2"/>
      <c r="C195" s="2"/>
      <c r="D195" s="2"/>
      <c r="E195" s="2"/>
      <c r="F195" s="2"/>
      <c r="G195" s="3"/>
    </row>
    <row r="196" spans="1:7" x14ac:dyDescent="0.25">
      <c r="A196" s="2"/>
      <c r="B196" s="2"/>
      <c r="C196" s="2"/>
      <c r="D196" s="2"/>
      <c r="E196" s="2"/>
      <c r="F196" s="2"/>
      <c r="G196" s="3"/>
    </row>
    <row r="197" spans="1:7" x14ac:dyDescent="0.25">
      <c r="A197" s="2"/>
      <c r="B197" s="2"/>
      <c r="C197" s="2"/>
      <c r="D197" s="2"/>
      <c r="E197" s="2"/>
      <c r="F197" s="2"/>
      <c r="G197" s="3"/>
    </row>
    <row r="198" spans="1:7" x14ac:dyDescent="0.25">
      <c r="A198" s="2"/>
      <c r="B198" s="2"/>
      <c r="C198" s="2"/>
      <c r="D198" s="2"/>
      <c r="E198" s="2"/>
      <c r="F198" s="2"/>
      <c r="G198" s="3"/>
    </row>
    <row r="199" spans="1:7" x14ac:dyDescent="0.25">
      <c r="A199" s="2"/>
      <c r="B199" s="2"/>
      <c r="C199" s="2"/>
      <c r="D199" s="2"/>
      <c r="E199" s="2"/>
      <c r="F199" s="2"/>
      <c r="G199" s="3"/>
    </row>
    <row r="200" spans="1:7" x14ac:dyDescent="0.25">
      <c r="A200" s="2"/>
      <c r="B200" s="2"/>
      <c r="C200" s="2"/>
      <c r="D200" s="2"/>
      <c r="E200" s="2"/>
      <c r="F200" s="2"/>
      <c r="G200" s="3"/>
    </row>
    <row r="201" spans="1:7" x14ac:dyDescent="0.25">
      <c r="A201" s="2"/>
      <c r="B201" s="2"/>
      <c r="C201" s="2"/>
      <c r="D201" s="2"/>
      <c r="E201" s="2"/>
      <c r="F201" s="2"/>
      <c r="G201" s="3"/>
    </row>
    <row r="202" spans="1:7" x14ac:dyDescent="0.25">
      <c r="A202" s="2"/>
      <c r="B202" s="2"/>
      <c r="C202" s="2"/>
      <c r="D202" s="2"/>
      <c r="E202" s="2"/>
      <c r="F202" s="2"/>
      <c r="G202" s="3"/>
    </row>
    <row r="203" spans="1:7" x14ac:dyDescent="0.25">
      <c r="A203" s="2"/>
      <c r="B203" s="2"/>
      <c r="C203" s="2"/>
      <c r="D203" s="2"/>
      <c r="E203" s="2"/>
      <c r="F203" s="2"/>
      <c r="G203" s="3"/>
    </row>
    <row r="204" spans="1:7" x14ac:dyDescent="0.25">
      <c r="A204" s="2"/>
      <c r="B204" s="2"/>
      <c r="C204" s="2"/>
      <c r="D204" s="2"/>
      <c r="E204" s="2"/>
      <c r="F204" s="2"/>
      <c r="G204" s="3"/>
    </row>
    <row r="205" spans="1:7" x14ac:dyDescent="0.25">
      <c r="A205" s="2"/>
      <c r="B205" s="2"/>
      <c r="C205" s="2"/>
      <c r="D205" s="2"/>
      <c r="E205" s="2"/>
      <c r="F205" s="2"/>
      <c r="G205" s="3"/>
    </row>
    <row r="206" spans="1:7" x14ac:dyDescent="0.25">
      <c r="A206" s="2"/>
      <c r="B206" s="2"/>
      <c r="C206" s="2"/>
      <c r="D206" s="2"/>
      <c r="E206" s="2"/>
      <c r="F206" s="2"/>
      <c r="G206" s="3"/>
    </row>
    <row r="207" spans="1:7" x14ac:dyDescent="0.25">
      <c r="A207" s="2"/>
      <c r="B207" s="2"/>
      <c r="C207" s="2"/>
      <c r="D207" s="2"/>
      <c r="E207" s="2"/>
      <c r="F207" s="2"/>
      <c r="G207" s="3"/>
    </row>
    <row r="208" spans="1:7" x14ac:dyDescent="0.25">
      <c r="A208" s="2"/>
      <c r="B208" s="2"/>
      <c r="C208" s="2"/>
      <c r="D208" s="2"/>
      <c r="E208" s="2"/>
      <c r="F208" s="2"/>
      <c r="G208" s="3"/>
    </row>
    <row r="209" spans="1:7" x14ac:dyDescent="0.25">
      <c r="A209" s="2"/>
      <c r="B209" s="2"/>
      <c r="C209" s="2"/>
      <c r="D209" s="2"/>
      <c r="E209" s="2"/>
      <c r="F209" s="2"/>
      <c r="G209" s="3"/>
    </row>
    <row r="210" spans="1:7" x14ac:dyDescent="0.25">
      <c r="A210" s="2"/>
      <c r="B210" s="2"/>
      <c r="C210" s="2"/>
      <c r="D210" s="2"/>
      <c r="E210" s="2"/>
      <c r="F210" s="2"/>
      <c r="G210" s="3"/>
    </row>
    <row r="211" spans="1:7" x14ac:dyDescent="0.25">
      <c r="A211" s="2"/>
      <c r="B211" s="2"/>
      <c r="C211" s="2"/>
      <c r="D211" s="2"/>
      <c r="E211" s="2"/>
      <c r="F211" s="2"/>
      <c r="G211" s="3"/>
    </row>
    <row r="212" spans="1:7" x14ac:dyDescent="0.25">
      <c r="A212" s="2"/>
      <c r="B212" s="2"/>
      <c r="C212" s="2"/>
      <c r="D212" s="2"/>
      <c r="E212" s="2"/>
      <c r="F212" s="2"/>
      <c r="G212" s="3"/>
    </row>
    <row r="213" spans="1:7" x14ac:dyDescent="0.25">
      <c r="A213" s="2"/>
      <c r="B213" s="2"/>
      <c r="C213" s="2"/>
      <c r="D213" s="2"/>
      <c r="E213" s="2"/>
      <c r="F213" s="2"/>
      <c r="G213" s="3"/>
    </row>
    <row r="214" spans="1:7" x14ac:dyDescent="0.25">
      <c r="A214" s="2"/>
      <c r="B214" s="2"/>
      <c r="C214" s="2"/>
      <c r="D214" s="2"/>
      <c r="E214" s="2"/>
      <c r="F214" s="2"/>
      <c r="G214" s="3"/>
    </row>
    <row r="215" spans="1:7" x14ac:dyDescent="0.25">
      <c r="A215" s="2"/>
      <c r="B215" s="2"/>
      <c r="C215" s="2"/>
      <c r="D215" s="2"/>
      <c r="E215" s="2"/>
      <c r="F215" s="2"/>
      <c r="G215" s="3"/>
    </row>
    <row r="216" spans="1:7" x14ac:dyDescent="0.25">
      <c r="A216" s="2"/>
      <c r="B216" s="2"/>
      <c r="C216" s="2"/>
      <c r="D216" s="2"/>
      <c r="E216" s="2"/>
      <c r="F216" s="2"/>
      <c r="G216" s="3"/>
    </row>
    <row r="217" spans="1:7" x14ac:dyDescent="0.25">
      <c r="A217" s="2"/>
      <c r="B217" s="2"/>
      <c r="C217" s="2"/>
      <c r="D217" s="2"/>
      <c r="E217" s="2"/>
      <c r="F217" s="2"/>
      <c r="G217" s="3"/>
    </row>
    <row r="218" spans="1:7" x14ac:dyDescent="0.25">
      <c r="A218" s="2"/>
      <c r="B218" s="2"/>
      <c r="C218" s="2"/>
      <c r="D218" s="2"/>
      <c r="E218" s="2"/>
      <c r="F218" s="2"/>
      <c r="G218" s="3"/>
    </row>
    <row r="219" spans="1:7" x14ac:dyDescent="0.25">
      <c r="A219" s="2"/>
      <c r="B219" s="2"/>
      <c r="C219" s="2"/>
      <c r="D219" s="2"/>
      <c r="E219" s="2"/>
      <c r="F219" s="2"/>
      <c r="G219" s="3"/>
    </row>
    <row r="220" spans="1:7" x14ac:dyDescent="0.25">
      <c r="A220" s="2"/>
      <c r="B220" s="2"/>
      <c r="C220" s="2"/>
      <c r="D220" s="2"/>
      <c r="E220" s="2"/>
      <c r="F220" s="2"/>
      <c r="G220" s="3"/>
    </row>
    <row r="221" spans="1:7" x14ac:dyDescent="0.25">
      <c r="A221" s="2"/>
      <c r="B221" s="2"/>
      <c r="C221" s="2"/>
      <c r="D221" s="2"/>
      <c r="E221" s="2"/>
      <c r="F221" s="2"/>
      <c r="G221" s="3"/>
    </row>
    <row r="222" spans="1:7" x14ac:dyDescent="0.25">
      <c r="A222" s="2"/>
      <c r="B222" s="2"/>
      <c r="C222" s="2"/>
      <c r="D222" s="2"/>
      <c r="E222" s="2"/>
      <c r="F222" s="2"/>
      <c r="G222" s="3"/>
    </row>
    <row r="223" spans="1:7" x14ac:dyDescent="0.25">
      <c r="A223" s="2"/>
      <c r="B223" s="2"/>
      <c r="C223" s="2"/>
      <c r="D223" s="2"/>
      <c r="E223" s="2"/>
      <c r="F223" s="2"/>
      <c r="G223" s="3"/>
    </row>
    <row r="224" spans="1:7" x14ac:dyDescent="0.25">
      <c r="A224" s="2"/>
      <c r="B224" s="2"/>
      <c r="C224" s="2"/>
      <c r="D224" s="2"/>
      <c r="E224" s="2"/>
      <c r="F224" s="2"/>
      <c r="G224" s="3"/>
    </row>
    <row r="225" spans="1:7" x14ac:dyDescent="0.25">
      <c r="A225" s="2"/>
      <c r="B225" s="2"/>
      <c r="C225" s="2"/>
      <c r="D225" s="2"/>
      <c r="E225" s="2"/>
      <c r="F225" s="2"/>
      <c r="G225" s="3"/>
    </row>
    <row r="226" spans="1:7" x14ac:dyDescent="0.25">
      <c r="A226" s="2"/>
      <c r="B226" s="2"/>
      <c r="C226" s="2"/>
      <c r="D226" s="2"/>
      <c r="E226" s="2"/>
      <c r="F226" s="2"/>
      <c r="G226" s="3"/>
    </row>
    <row r="227" spans="1:7" x14ac:dyDescent="0.25">
      <c r="A227" s="2"/>
      <c r="B227" s="2"/>
      <c r="C227" s="2"/>
      <c r="D227" s="2"/>
      <c r="E227" s="2"/>
      <c r="F227" s="2"/>
      <c r="G227" s="3"/>
    </row>
    <row r="228" spans="1:7" x14ac:dyDescent="0.25">
      <c r="A228" s="2"/>
      <c r="B228" s="2"/>
      <c r="C228" s="2"/>
      <c r="D228" s="2"/>
      <c r="E228" s="2"/>
      <c r="F228" s="2"/>
      <c r="G228" s="3"/>
    </row>
    <row r="229" spans="1:7" x14ac:dyDescent="0.25">
      <c r="A229" s="2"/>
      <c r="B229" s="2"/>
      <c r="C229" s="2"/>
      <c r="D229" s="2"/>
      <c r="E229" s="2"/>
      <c r="F229" s="2"/>
      <c r="G229" s="3"/>
    </row>
    <row r="230" spans="1:7" x14ac:dyDescent="0.25">
      <c r="A230" s="2"/>
      <c r="B230" s="2"/>
      <c r="C230" s="2"/>
      <c r="D230" s="2"/>
      <c r="E230" s="2"/>
      <c r="F230" s="2"/>
      <c r="G230" s="3"/>
    </row>
    <row r="231" spans="1:7" x14ac:dyDescent="0.25">
      <c r="A231" s="2"/>
      <c r="B231" s="2"/>
      <c r="C231" s="2"/>
      <c r="D231" s="2"/>
      <c r="E231" s="2"/>
      <c r="F231" s="2"/>
      <c r="G231" s="3"/>
    </row>
    <row r="232" spans="1:7" x14ac:dyDescent="0.25">
      <c r="A232" s="2"/>
      <c r="B232" s="2"/>
      <c r="C232" s="2"/>
      <c r="D232" s="2"/>
      <c r="E232" s="2"/>
      <c r="F232" s="2"/>
      <c r="G232" s="3"/>
    </row>
    <row r="233" spans="1:7" x14ac:dyDescent="0.25">
      <c r="A233" s="2"/>
      <c r="B233" s="2"/>
      <c r="C233" s="2"/>
      <c r="D233" s="2"/>
      <c r="E233" s="2"/>
      <c r="F233" s="2"/>
      <c r="G233" s="3"/>
    </row>
    <row r="234" spans="1:7" x14ac:dyDescent="0.25">
      <c r="A234" s="2"/>
      <c r="B234" s="2"/>
      <c r="C234" s="2"/>
      <c r="D234" s="2"/>
      <c r="E234" s="2"/>
      <c r="F234" s="2"/>
      <c r="G234" s="3"/>
    </row>
    <row r="235" spans="1:7" x14ac:dyDescent="0.25">
      <c r="A235" s="2"/>
      <c r="B235" s="2"/>
      <c r="C235" s="2"/>
      <c r="D235" s="2"/>
      <c r="E235" s="2"/>
      <c r="F235" s="2"/>
      <c r="G235" s="3"/>
    </row>
    <row r="236" spans="1:7" x14ac:dyDescent="0.25">
      <c r="A236" s="2"/>
      <c r="B236" s="2"/>
      <c r="C236" s="2"/>
      <c r="D236" s="2"/>
      <c r="E236" s="2"/>
      <c r="F236" s="2"/>
      <c r="G236" s="3"/>
    </row>
    <row r="237" spans="1:7" x14ac:dyDescent="0.25">
      <c r="A237" s="2"/>
      <c r="B237" s="2"/>
      <c r="C237" s="2"/>
      <c r="D237" s="2"/>
      <c r="E237" s="2"/>
      <c r="F237" s="2"/>
      <c r="G237" s="3"/>
    </row>
    <row r="238" spans="1:7" x14ac:dyDescent="0.25">
      <c r="A238" s="2"/>
      <c r="B238" s="2"/>
      <c r="C238" s="2"/>
      <c r="D238" s="2"/>
      <c r="E238" s="2"/>
      <c r="F238" s="2"/>
      <c r="G238" s="3"/>
    </row>
    <row r="239" spans="1:7" x14ac:dyDescent="0.25">
      <c r="A239" s="2"/>
      <c r="B239" s="2"/>
      <c r="C239" s="2"/>
      <c r="D239" s="2"/>
      <c r="E239" s="2"/>
      <c r="F239" s="2"/>
      <c r="G239" s="3"/>
    </row>
    <row r="240" spans="1:7" x14ac:dyDescent="0.25">
      <c r="A240" s="2"/>
      <c r="B240" s="2"/>
      <c r="C240" s="2"/>
      <c r="D240" s="2"/>
      <c r="E240" s="2"/>
      <c r="F240" s="2"/>
      <c r="G240" s="3"/>
    </row>
    <row r="241" spans="1:6" x14ac:dyDescent="0.25">
      <c r="A241" s="1"/>
      <c r="B241" s="1"/>
      <c r="C241" s="1"/>
      <c r="D241" s="1"/>
      <c r="E241" s="1"/>
      <c r="F241" s="1"/>
    </row>
    <row r="242" spans="1:6" x14ac:dyDescent="0.25">
      <c r="A242" s="1"/>
      <c r="B242" s="1"/>
      <c r="C242" s="1"/>
      <c r="D242" s="1"/>
      <c r="E242" s="1"/>
      <c r="F242" s="1"/>
    </row>
    <row r="243" spans="1:6" x14ac:dyDescent="0.25">
      <c r="A243" s="1"/>
      <c r="B243" s="1"/>
      <c r="C243" s="1"/>
      <c r="D243" s="1"/>
      <c r="E243" s="1"/>
      <c r="F243" s="1"/>
    </row>
    <row r="244" spans="1:6" x14ac:dyDescent="0.25">
      <c r="A244" s="1"/>
      <c r="B244" s="1"/>
      <c r="C244" s="1"/>
      <c r="D244" s="1"/>
      <c r="E244" s="1"/>
      <c r="F244" s="1"/>
    </row>
    <row r="245" spans="1:6" x14ac:dyDescent="0.25">
      <c r="A245" s="1"/>
      <c r="B245" s="1"/>
      <c r="C245" s="1"/>
      <c r="D245" s="1"/>
      <c r="E245" s="1"/>
      <c r="F245" s="1"/>
    </row>
    <row r="246" spans="1:6" x14ac:dyDescent="0.25">
      <c r="A246" s="1"/>
      <c r="B246" s="1"/>
      <c r="C246" s="1"/>
      <c r="D246" s="1"/>
      <c r="E246" s="1"/>
      <c r="F246" s="1"/>
    </row>
    <row r="247" spans="1:6" x14ac:dyDescent="0.25">
      <c r="A247" s="1"/>
      <c r="B247" s="1"/>
      <c r="C247" s="1"/>
      <c r="D247" s="1"/>
      <c r="E247" s="1"/>
      <c r="F247" s="1"/>
    </row>
    <row r="248" spans="1:6" x14ac:dyDescent="0.25">
      <c r="A248" s="1"/>
      <c r="B248" s="1"/>
      <c r="C248" s="1"/>
      <c r="D248" s="1"/>
      <c r="E248" s="1"/>
      <c r="F248" s="1"/>
    </row>
    <row r="249" spans="1:6" x14ac:dyDescent="0.25">
      <c r="A249" s="1"/>
      <c r="B249" s="1"/>
      <c r="C249" s="1"/>
      <c r="D249" s="1"/>
      <c r="E249" s="1"/>
      <c r="F249" s="1"/>
    </row>
    <row r="250" spans="1:6" x14ac:dyDescent="0.25">
      <c r="A250" s="1"/>
      <c r="B250" s="1"/>
      <c r="C250" s="1"/>
      <c r="D250" s="1"/>
      <c r="E250" s="1"/>
      <c r="F250" s="1"/>
    </row>
    <row r="251" spans="1:6" x14ac:dyDescent="0.25">
      <c r="A251" s="1"/>
      <c r="B251" s="1"/>
      <c r="C251" s="1"/>
      <c r="D251" s="1"/>
      <c r="E251" s="1"/>
      <c r="F251" s="1"/>
    </row>
    <row r="252" spans="1:6" x14ac:dyDescent="0.25">
      <c r="A252" s="1"/>
      <c r="B252" s="1"/>
      <c r="C252" s="1"/>
      <c r="D252" s="1"/>
      <c r="E252" s="1"/>
      <c r="F252" s="1"/>
    </row>
    <row r="253" spans="1:6" x14ac:dyDescent="0.25">
      <c r="A253" s="1"/>
      <c r="B253" s="1"/>
      <c r="C253" s="1"/>
      <c r="D253" s="1"/>
      <c r="E253" s="1"/>
      <c r="F253" s="1"/>
    </row>
    <row r="254" spans="1:6" x14ac:dyDescent="0.25">
      <c r="A254" s="1"/>
      <c r="B254" s="1"/>
      <c r="C254" s="1"/>
      <c r="D254" s="1"/>
      <c r="E254" s="1"/>
      <c r="F254" s="1"/>
    </row>
    <row r="255" spans="1:6" x14ac:dyDescent="0.25">
      <c r="A255" s="1"/>
      <c r="B255" s="1"/>
      <c r="C255" s="1"/>
      <c r="D255" s="1"/>
      <c r="E255" s="1"/>
      <c r="F255" s="1"/>
    </row>
    <row r="256" spans="1:6" x14ac:dyDescent="0.25">
      <c r="A256" s="1"/>
      <c r="B256" s="1"/>
      <c r="C256" s="1"/>
      <c r="D256" s="1"/>
      <c r="E256" s="1"/>
      <c r="F256" s="1"/>
    </row>
    <row r="257" spans="1:6" x14ac:dyDescent="0.25">
      <c r="A257" s="1"/>
      <c r="B257" s="1"/>
      <c r="C257" s="1"/>
      <c r="D257" s="1"/>
      <c r="E257" s="1"/>
      <c r="F257" s="1"/>
    </row>
    <row r="258" spans="1:6" x14ac:dyDescent="0.25">
      <c r="A258" s="1"/>
      <c r="B258" s="1"/>
      <c r="C258" s="1"/>
      <c r="D258" s="1"/>
      <c r="E258" s="1"/>
      <c r="F258" s="1"/>
    </row>
    <row r="259" spans="1:6" x14ac:dyDescent="0.25">
      <c r="A259" s="1"/>
      <c r="B259" s="1"/>
      <c r="C259" s="1"/>
      <c r="D259" s="1"/>
      <c r="E259" s="1"/>
      <c r="F259" s="1"/>
    </row>
    <row r="260" spans="1:6" x14ac:dyDescent="0.25">
      <c r="A260" s="1"/>
      <c r="B260" s="1"/>
      <c r="C260" s="1"/>
      <c r="D260" s="1"/>
      <c r="E260" s="1"/>
      <c r="F260" s="1"/>
    </row>
    <row r="261" spans="1:6" x14ac:dyDescent="0.25">
      <c r="A261" s="1"/>
      <c r="B261" s="1"/>
      <c r="C261" s="1"/>
      <c r="D261" s="1"/>
      <c r="E261" s="1"/>
      <c r="F261" s="1"/>
    </row>
    <row r="262" spans="1:6" x14ac:dyDescent="0.25">
      <c r="A262" s="1"/>
      <c r="B262" s="1"/>
      <c r="C262" s="1"/>
      <c r="D262" s="1"/>
      <c r="E262" s="1"/>
      <c r="F262" s="1"/>
    </row>
    <row r="263" spans="1:6" x14ac:dyDescent="0.25">
      <c r="A263" s="1"/>
      <c r="B263" s="1"/>
      <c r="C263" s="1"/>
      <c r="D263" s="1"/>
      <c r="E263" s="1"/>
      <c r="F263" s="1"/>
    </row>
    <row r="264" spans="1:6" x14ac:dyDescent="0.25">
      <c r="A264" s="1"/>
      <c r="B264" s="1"/>
      <c r="C264" s="1"/>
      <c r="D264" s="1"/>
      <c r="E264" s="1"/>
      <c r="F264" s="1"/>
    </row>
    <row r="265" spans="1:6" x14ac:dyDescent="0.25">
      <c r="A265" s="1"/>
      <c r="B265" s="1"/>
      <c r="C265" s="1"/>
      <c r="D265" s="1"/>
      <c r="E265" s="1"/>
      <c r="F265" s="1"/>
    </row>
    <row r="266" spans="1:6" x14ac:dyDescent="0.25">
      <c r="A266" s="1"/>
      <c r="B266" s="1"/>
      <c r="C266" s="1"/>
      <c r="D266" s="1"/>
      <c r="E266" s="1"/>
      <c r="F266" s="1"/>
    </row>
    <row r="267" spans="1:6" x14ac:dyDescent="0.25">
      <c r="A267" s="1"/>
      <c r="B267" s="1"/>
      <c r="C267" s="1"/>
      <c r="D267" s="1"/>
      <c r="E267" s="1"/>
      <c r="F267" s="1"/>
    </row>
    <row r="268" spans="1:6" x14ac:dyDescent="0.25">
      <c r="A268" s="1"/>
      <c r="B268" s="1"/>
      <c r="C268" s="1"/>
      <c r="D268" s="1"/>
      <c r="E268" s="1"/>
      <c r="F268" s="1"/>
    </row>
    <row r="269" spans="1:6" x14ac:dyDescent="0.25">
      <c r="A269" s="1"/>
      <c r="B269" s="1"/>
      <c r="C269" s="1"/>
      <c r="D269" s="1"/>
      <c r="E269" s="1"/>
      <c r="F269" s="1"/>
    </row>
    <row r="270" spans="1:6" x14ac:dyDescent="0.25">
      <c r="A270" s="1"/>
      <c r="B270" s="1"/>
      <c r="C270" s="1"/>
      <c r="D270" s="1"/>
      <c r="E270" s="1"/>
      <c r="F270" s="1"/>
    </row>
    <row r="271" spans="1:6" x14ac:dyDescent="0.25">
      <c r="A271" s="1"/>
      <c r="B271" s="1"/>
      <c r="C271" s="1"/>
      <c r="D271" s="1"/>
      <c r="E271" s="1"/>
      <c r="F271" s="1"/>
    </row>
    <row r="272" spans="1:6" x14ac:dyDescent="0.25">
      <c r="A272" s="1"/>
      <c r="B272" s="1"/>
      <c r="C272" s="1"/>
      <c r="D272" s="1"/>
      <c r="E272" s="1"/>
      <c r="F272" s="1"/>
    </row>
    <row r="273" spans="1:6" x14ac:dyDescent="0.25">
      <c r="A273" s="1"/>
      <c r="B273" s="1"/>
      <c r="C273" s="1"/>
      <c r="D273" s="1"/>
      <c r="E273" s="1"/>
      <c r="F273" s="1"/>
    </row>
    <row r="274" spans="1:6" x14ac:dyDescent="0.25">
      <c r="A274" s="1"/>
      <c r="B274" s="1"/>
      <c r="C274" s="1"/>
      <c r="D274" s="1"/>
      <c r="E274" s="1"/>
      <c r="F274" s="1"/>
    </row>
    <row r="275" spans="1:6" x14ac:dyDescent="0.25">
      <c r="A275" s="1"/>
      <c r="B275" s="1"/>
      <c r="C275" s="1"/>
      <c r="D275" s="1"/>
      <c r="E275" s="1"/>
      <c r="F275" s="1"/>
    </row>
    <row r="276" spans="1:6" x14ac:dyDescent="0.25">
      <c r="A276" s="1"/>
      <c r="B276" s="1"/>
      <c r="C276" s="1"/>
      <c r="D276" s="1"/>
      <c r="E276" s="1"/>
      <c r="F276" s="1"/>
    </row>
    <row r="277" spans="1:6" x14ac:dyDescent="0.25">
      <c r="A277" s="1"/>
      <c r="B277" s="1"/>
      <c r="C277" s="1"/>
      <c r="D277" s="1"/>
      <c r="E277" s="1"/>
      <c r="F277" s="1"/>
    </row>
    <row r="278" spans="1:6" x14ac:dyDescent="0.25">
      <c r="A278" s="1"/>
      <c r="B278" s="1"/>
      <c r="C278" s="1"/>
      <c r="D278" s="1"/>
      <c r="E278" s="1"/>
      <c r="F278" s="1"/>
    </row>
    <row r="279" spans="1:6" x14ac:dyDescent="0.25">
      <c r="A279" s="1"/>
      <c r="B279" s="1"/>
      <c r="C279" s="1"/>
      <c r="D279" s="1"/>
      <c r="E279" s="1"/>
      <c r="F279" s="1"/>
    </row>
    <row r="280" spans="1:6" x14ac:dyDescent="0.25">
      <c r="A280" s="1"/>
      <c r="B280" s="1"/>
      <c r="C280" s="1"/>
      <c r="D280" s="1"/>
      <c r="E280" s="1"/>
      <c r="F280" s="1"/>
    </row>
    <row r="281" spans="1:6" x14ac:dyDescent="0.25">
      <c r="A281" s="1"/>
      <c r="B281" s="1"/>
      <c r="C281" s="1"/>
      <c r="D281" s="1"/>
      <c r="E281" s="1"/>
      <c r="F281" s="1"/>
    </row>
    <row r="282" spans="1:6" x14ac:dyDescent="0.25">
      <c r="A282" s="1"/>
      <c r="B282" s="1"/>
      <c r="C282" s="1"/>
      <c r="D282" s="1"/>
      <c r="E282" s="1"/>
      <c r="F282" s="1"/>
    </row>
    <row r="283" spans="1:6" x14ac:dyDescent="0.25">
      <c r="A283" s="1"/>
      <c r="B283" s="1"/>
      <c r="C283" s="1"/>
      <c r="D283" s="1"/>
      <c r="E283" s="1"/>
      <c r="F283" s="1"/>
    </row>
    <row r="284" spans="1:6" x14ac:dyDescent="0.25">
      <c r="A284" s="1"/>
      <c r="B284" s="1"/>
      <c r="C284" s="1"/>
      <c r="D284" s="1"/>
      <c r="E284" s="1"/>
      <c r="F284" s="1"/>
    </row>
  </sheetData>
  <phoneticPr fontId="0" type="noConversion"/>
  <printOptions horizontalCentered="1"/>
  <pageMargins left="0.98425196850393704" right="0.78740157480314965" top="1.0236220472440944" bottom="0.98425196850393704" header="1.0236220472440944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workbookViewId="0">
      <selection activeCell="F31" sqref="F31"/>
    </sheetView>
  </sheetViews>
  <sheetFormatPr defaultRowHeight="13.2" x14ac:dyDescent="0.25"/>
  <cols>
    <col min="1" max="1" width="7.33203125" customWidth="1"/>
    <col min="2" max="2" width="8.44140625" customWidth="1"/>
    <col min="3" max="3" width="36.44140625" customWidth="1"/>
  </cols>
  <sheetData>
    <row r="1" spans="1:3" x14ac:dyDescent="0.25">
      <c r="A1" s="37"/>
      <c r="B1" s="37"/>
      <c r="C1" s="276" t="s">
        <v>411</v>
      </c>
    </row>
    <row r="2" spans="1:3" x14ac:dyDescent="0.25">
      <c r="A2" s="37"/>
      <c r="B2" s="37"/>
      <c r="C2" s="37"/>
    </row>
    <row r="3" spans="1:3" x14ac:dyDescent="0.25">
      <c r="A3" s="37"/>
      <c r="B3" s="167"/>
      <c r="C3" s="167" t="s">
        <v>284</v>
      </c>
    </row>
    <row r="4" spans="1:3" x14ac:dyDescent="0.25">
      <c r="A4" s="37"/>
      <c r="B4" s="167"/>
      <c r="C4" s="167" t="s">
        <v>302</v>
      </c>
    </row>
    <row r="5" spans="1:3" ht="13.8" thickBot="1" x14ac:dyDescent="0.3">
      <c r="A5" s="37"/>
      <c r="B5" s="37"/>
      <c r="C5" s="37"/>
    </row>
    <row r="6" spans="1:3" x14ac:dyDescent="0.25">
      <c r="A6" s="166" t="s">
        <v>285</v>
      </c>
      <c r="B6" s="166" t="s">
        <v>286</v>
      </c>
      <c r="C6" s="46"/>
    </row>
    <row r="7" spans="1:3" ht="13.8" thickBot="1" x14ac:dyDescent="0.3">
      <c r="A7" s="165"/>
      <c r="B7" s="165" t="s">
        <v>287</v>
      </c>
      <c r="C7" s="94" t="s">
        <v>126</v>
      </c>
    </row>
    <row r="8" spans="1:3" ht="13.8" thickBot="1" x14ac:dyDescent="0.3">
      <c r="A8" s="106">
        <v>1</v>
      </c>
      <c r="B8" s="51">
        <v>1</v>
      </c>
      <c r="C8" s="76" t="s">
        <v>203</v>
      </c>
    </row>
    <row r="9" spans="1:3" ht="13.8" thickBot="1" x14ac:dyDescent="0.3">
      <c r="A9" s="57"/>
      <c r="B9" s="38">
        <v>2</v>
      </c>
      <c r="C9" s="169" t="s">
        <v>288</v>
      </c>
    </row>
    <row r="10" spans="1:3" ht="13.8" thickBot="1" x14ac:dyDescent="0.3">
      <c r="A10" s="106">
        <v>2</v>
      </c>
      <c r="B10" s="51"/>
      <c r="C10" s="76" t="s">
        <v>242</v>
      </c>
    </row>
    <row r="11" spans="1:3" x14ac:dyDescent="0.25">
      <c r="A11" s="97"/>
      <c r="B11" s="39">
        <v>1</v>
      </c>
      <c r="C11" s="74" t="s">
        <v>290</v>
      </c>
    </row>
    <row r="12" spans="1:3" x14ac:dyDescent="0.25">
      <c r="A12" s="98"/>
      <c r="B12" s="70">
        <v>2</v>
      </c>
      <c r="C12" s="71" t="s">
        <v>291</v>
      </c>
    </row>
    <row r="13" spans="1:3" x14ac:dyDescent="0.25">
      <c r="A13" s="98"/>
      <c r="B13" s="70">
        <v>3</v>
      </c>
      <c r="C13" s="71" t="s">
        <v>292</v>
      </c>
    </row>
    <row r="14" spans="1:3" x14ac:dyDescent="0.25">
      <c r="A14" s="98"/>
      <c r="B14" s="70">
        <v>4</v>
      </c>
      <c r="C14" s="71" t="s">
        <v>189</v>
      </c>
    </row>
    <row r="15" spans="1:3" x14ac:dyDescent="0.25">
      <c r="A15" s="98"/>
      <c r="B15" s="70">
        <v>5</v>
      </c>
      <c r="C15" s="71" t="s">
        <v>293</v>
      </c>
    </row>
    <row r="16" spans="1:3" x14ac:dyDescent="0.25">
      <c r="A16" s="98"/>
      <c r="B16" s="70">
        <v>6</v>
      </c>
      <c r="C16" s="71" t="s">
        <v>294</v>
      </c>
    </row>
    <row r="17" spans="1:10" ht="13.8" thickBot="1" x14ac:dyDescent="0.3">
      <c r="A17" s="163"/>
      <c r="B17" s="168">
        <v>7</v>
      </c>
      <c r="C17" s="164" t="s">
        <v>295</v>
      </c>
    </row>
    <row r="18" spans="1:10" ht="13.8" thickBot="1" x14ac:dyDescent="0.3">
      <c r="A18" s="170">
        <v>3</v>
      </c>
      <c r="B18" s="171"/>
      <c r="C18" s="172" t="s">
        <v>239</v>
      </c>
    </row>
    <row r="19" spans="1:10" ht="13.8" thickBot="1" x14ac:dyDescent="0.3">
      <c r="A19" s="106">
        <v>4</v>
      </c>
      <c r="B19" s="51"/>
      <c r="C19" s="76" t="s">
        <v>238</v>
      </c>
    </row>
    <row r="20" spans="1:10" ht="13.8" thickBot="1" x14ac:dyDescent="0.3">
      <c r="A20" s="106">
        <v>5</v>
      </c>
      <c r="B20" s="51"/>
      <c r="C20" s="76" t="s">
        <v>237</v>
      </c>
    </row>
    <row r="21" spans="1:10" ht="13.8" thickBot="1" x14ac:dyDescent="0.3">
      <c r="A21" s="106">
        <v>6</v>
      </c>
      <c r="B21" s="51"/>
      <c r="C21" s="76" t="s">
        <v>289</v>
      </c>
    </row>
    <row r="26" spans="1:10" x14ac:dyDescent="0.25">
      <c r="G26" s="86"/>
      <c r="H26" s="86"/>
      <c r="I26" s="86"/>
      <c r="J26" s="154"/>
    </row>
    <row r="27" spans="1:10" x14ac:dyDescent="0.25">
      <c r="G27" s="86"/>
      <c r="H27" s="86"/>
      <c r="I27" s="86"/>
      <c r="J27" s="154"/>
    </row>
    <row r="28" spans="1:10" x14ac:dyDescent="0.25">
      <c r="G28" s="86"/>
      <c r="H28" s="86"/>
      <c r="I28" s="86"/>
      <c r="J28" s="154"/>
    </row>
    <row r="29" spans="1:10" x14ac:dyDescent="0.25">
      <c r="G29" s="86"/>
      <c r="H29" s="86"/>
      <c r="I29" s="86"/>
      <c r="J29" s="154"/>
    </row>
    <row r="30" spans="1:10" x14ac:dyDescent="0.25">
      <c r="A30" s="37"/>
      <c r="B30" s="37"/>
      <c r="C30" s="37"/>
      <c r="G30" s="86"/>
      <c r="H30" s="86"/>
      <c r="I30" s="86"/>
      <c r="J30" s="154"/>
    </row>
    <row r="31" spans="1:10" x14ac:dyDescent="0.25">
      <c r="A31" s="37"/>
      <c r="B31" s="37"/>
      <c r="C31" s="37"/>
      <c r="G31" s="86"/>
      <c r="H31" s="86"/>
      <c r="I31" s="86"/>
      <c r="J31" s="154"/>
    </row>
    <row r="32" spans="1:10" x14ac:dyDescent="0.25">
      <c r="A32" s="37"/>
      <c r="B32" s="37"/>
      <c r="C32" s="37"/>
      <c r="G32" s="86"/>
      <c r="H32" s="86"/>
      <c r="I32" s="86"/>
      <c r="J32" s="154"/>
    </row>
    <row r="33" spans="1:10" x14ac:dyDescent="0.25">
      <c r="A33" s="37"/>
      <c r="B33" s="37"/>
      <c r="C33" s="37"/>
      <c r="G33" s="86"/>
      <c r="H33" s="86"/>
      <c r="I33" s="86"/>
      <c r="J33" s="154"/>
    </row>
    <row r="34" spans="1:10" x14ac:dyDescent="0.25">
      <c r="A34" s="37"/>
      <c r="B34" s="37"/>
      <c r="C34" s="37"/>
    </row>
    <row r="35" spans="1:10" x14ac:dyDescent="0.25">
      <c r="A35" s="37"/>
      <c r="B35" s="37"/>
      <c r="C35" s="37"/>
    </row>
    <row r="36" spans="1:10" x14ac:dyDescent="0.25">
      <c r="A36" s="37"/>
      <c r="B36" s="37"/>
      <c r="C36" s="37"/>
    </row>
    <row r="37" spans="1:10" x14ac:dyDescent="0.25">
      <c r="A37" s="37"/>
      <c r="B37" s="37"/>
      <c r="C37" s="37"/>
    </row>
    <row r="38" spans="1:10" x14ac:dyDescent="0.25">
      <c r="A38" s="37"/>
      <c r="B38" s="37"/>
      <c r="C38" s="37"/>
    </row>
    <row r="39" spans="1:10" x14ac:dyDescent="0.25">
      <c r="A39" s="37"/>
      <c r="B39" s="37"/>
      <c r="C39" s="37"/>
    </row>
    <row r="40" spans="1:10" x14ac:dyDescent="0.25">
      <c r="A40" s="37"/>
      <c r="B40" s="37"/>
      <c r="C40" s="37"/>
    </row>
    <row r="41" spans="1:10" x14ac:dyDescent="0.25">
      <c r="A41" s="37"/>
      <c r="B41" s="37"/>
      <c r="C41" s="37"/>
    </row>
    <row r="42" spans="1:10" x14ac:dyDescent="0.25">
      <c r="A42" s="37"/>
      <c r="B42" s="37"/>
      <c r="C42" s="37"/>
    </row>
    <row r="43" spans="1:10" x14ac:dyDescent="0.25">
      <c r="A43" s="37"/>
      <c r="B43" s="37"/>
      <c r="C43" s="37"/>
    </row>
    <row r="44" spans="1:10" x14ac:dyDescent="0.25">
      <c r="A44" s="37"/>
      <c r="B44" s="37"/>
      <c r="C44" s="37"/>
    </row>
    <row r="45" spans="1:10" x14ac:dyDescent="0.25">
      <c r="A45" s="37"/>
      <c r="B45" s="37"/>
      <c r="C45" s="37"/>
    </row>
    <row r="46" spans="1:10" x14ac:dyDescent="0.25">
      <c r="A46" s="37"/>
      <c r="B46" s="37"/>
      <c r="C46" s="37"/>
    </row>
    <row r="47" spans="1:10" x14ac:dyDescent="0.25">
      <c r="A47" s="37"/>
      <c r="B47" s="37"/>
      <c r="C47" s="37"/>
    </row>
    <row r="48" spans="1:10" x14ac:dyDescent="0.25">
      <c r="A48" s="37"/>
      <c r="B48" s="37"/>
      <c r="C48" s="37"/>
    </row>
    <row r="49" spans="1:3" x14ac:dyDescent="0.25">
      <c r="A49" s="37"/>
      <c r="B49" s="37"/>
      <c r="C49" s="37"/>
    </row>
    <row r="50" spans="1:3" x14ac:dyDescent="0.25">
      <c r="A50" s="37"/>
      <c r="B50" s="37"/>
      <c r="C50" s="37"/>
    </row>
    <row r="51" spans="1:3" x14ac:dyDescent="0.25">
      <c r="A51" s="37"/>
      <c r="B51" s="37"/>
      <c r="C51" s="37"/>
    </row>
    <row r="52" spans="1:3" x14ac:dyDescent="0.25">
      <c r="A52" s="37"/>
      <c r="B52" s="37"/>
      <c r="C52" s="37"/>
    </row>
    <row r="53" spans="1:3" x14ac:dyDescent="0.25">
      <c r="A53" s="37"/>
      <c r="B53" s="37"/>
      <c r="C53" s="37"/>
    </row>
    <row r="54" spans="1:3" x14ac:dyDescent="0.25">
      <c r="A54" s="37"/>
      <c r="B54" s="37"/>
      <c r="C54" s="37"/>
    </row>
    <row r="55" spans="1:3" x14ac:dyDescent="0.25">
      <c r="A55" s="37"/>
      <c r="B55" s="37"/>
      <c r="C55" s="37"/>
    </row>
    <row r="56" spans="1:3" x14ac:dyDescent="0.25">
      <c r="A56" s="37"/>
      <c r="B56" s="37"/>
      <c r="C56" s="37"/>
    </row>
    <row r="57" spans="1:3" x14ac:dyDescent="0.25">
      <c r="A57" s="37"/>
      <c r="B57" s="37"/>
      <c r="C57" s="37"/>
    </row>
    <row r="58" spans="1:3" x14ac:dyDescent="0.25">
      <c r="A58" s="37"/>
      <c r="B58" s="37"/>
      <c r="C58" s="37"/>
    </row>
    <row r="59" spans="1:3" x14ac:dyDescent="0.25">
      <c r="A59" s="37"/>
      <c r="B59" s="37"/>
      <c r="C59" s="37"/>
    </row>
    <row r="60" spans="1:3" x14ac:dyDescent="0.25">
      <c r="A60" s="37"/>
      <c r="B60" s="37"/>
      <c r="C60" s="37"/>
    </row>
    <row r="61" spans="1:3" x14ac:dyDescent="0.25">
      <c r="A61" s="37"/>
      <c r="B61" s="37"/>
      <c r="C61" s="37"/>
    </row>
    <row r="62" spans="1:3" x14ac:dyDescent="0.25">
      <c r="A62" s="37"/>
      <c r="B62" s="37"/>
      <c r="C62" s="37"/>
    </row>
    <row r="63" spans="1:3" x14ac:dyDescent="0.25">
      <c r="A63" s="37"/>
      <c r="B63" s="37"/>
      <c r="C63" s="37"/>
    </row>
  </sheetData>
  <phoneticPr fontId="0" type="noConversion"/>
  <pageMargins left="2.77" right="0.75" top="1" bottom="1" header="0.5" footer="0.5"/>
  <pageSetup paperSize="9" scale="14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6" zoomScale="75" workbookViewId="0">
      <selection activeCell="N36" sqref="N36"/>
    </sheetView>
  </sheetViews>
  <sheetFormatPr defaultRowHeight="13.2" x14ac:dyDescent="0.25"/>
  <cols>
    <col min="1" max="1" width="20.6640625" customWidth="1"/>
    <col min="2" max="2" width="10.6640625" hidden="1" customWidth="1"/>
    <col min="3" max="5" width="10.6640625" customWidth="1"/>
    <col min="6" max="6" width="20.6640625" customWidth="1"/>
    <col min="7" max="7" width="10.6640625" hidden="1" customWidth="1"/>
    <col min="8" max="9" width="10.6640625" customWidth="1"/>
    <col min="10" max="10" width="10.5546875" customWidth="1"/>
  </cols>
  <sheetData>
    <row r="1" spans="1:13" x14ac:dyDescent="0.25">
      <c r="A1" s="1"/>
      <c r="B1" s="1"/>
      <c r="C1" s="1"/>
      <c r="D1" s="1"/>
      <c r="E1" s="1"/>
      <c r="F1" s="1"/>
      <c r="G1" s="1" t="s">
        <v>344</v>
      </c>
      <c r="H1" s="1"/>
      <c r="I1" s="1" t="s">
        <v>367</v>
      </c>
      <c r="J1" s="1"/>
      <c r="K1" s="1"/>
      <c r="L1" s="1"/>
      <c r="M1" s="1"/>
    </row>
    <row r="2" spans="1:13" x14ac:dyDescent="0.25">
      <c r="A2" s="309" t="s">
        <v>147</v>
      </c>
      <c r="B2" s="309"/>
      <c r="C2" s="304"/>
      <c r="D2" s="309"/>
      <c r="E2" s="309"/>
      <c r="F2" s="309"/>
      <c r="G2" s="309"/>
      <c r="H2" s="309"/>
      <c r="I2" s="309"/>
      <c r="J2" s="309"/>
      <c r="K2" s="1"/>
      <c r="L2" s="1"/>
      <c r="M2" s="1"/>
    </row>
    <row r="3" spans="1:13" ht="13.8" thickBot="1" x14ac:dyDescent="0.3">
      <c r="A3" s="307" t="s">
        <v>148</v>
      </c>
      <c r="B3" s="307"/>
      <c r="C3" s="308"/>
      <c r="D3" s="307"/>
      <c r="E3" s="307"/>
      <c r="F3" s="307"/>
      <c r="G3" s="307"/>
      <c r="H3" s="307"/>
      <c r="I3" s="307"/>
      <c r="J3" s="307"/>
      <c r="K3" s="1"/>
      <c r="L3" s="1"/>
      <c r="M3" s="1"/>
    </row>
    <row r="4" spans="1:13" x14ac:dyDescent="0.25">
      <c r="A4" s="126" t="s">
        <v>125</v>
      </c>
      <c r="B4" s="127" t="s">
        <v>123</v>
      </c>
      <c r="C4" s="127"/>
      <c r="D4" s="127"/>
      <c r="E4" s="127"/>
      <c r="F4" s="127"/>
      <c r="G4" s="127" t="s">
        <v>124</v>
      </c>
      <c r="H4" s="127"/>
      <c r="I4" s="127"/>
      <c r="J4" s="22"/>
      <c r="K4" s="1"/>
      <c r="L4" s="1"/>
      <c r="M4" s="1"/>
    </row>
    <row r="5" spans="1:13" x14ac:dyDescent="0.25">
      <c r="A5" s="128"/>
      <c r="B5" s="29"/>
      <c r="C5" s="29"/>
      <c r="D5" s="29"/>
      <c r="E5" s="29"/>
      <c r="F5" s="29"/>
      <c r="G5" s="29"/>
      <c r="H5" s="29"/>
      <c r="I5" s="29"/>
      <c r="J5" s="27"/>
      <c r="K5" s="1"/>
      <c r="L5" s="1"/>
      <c r="M5" s="1"/>
    </row>
    <row r="6" spans="1:13" x14ac:dyDescent="0.25">
      <c r="A6" s="129"/>
      <c r="B6" s="24" t="s">
        <v>5</v>
      </c>
      <c r="C6" s="24" t="s">
        <v>301</v>
      </c>
      <c r="D6" s="235" t="s">
        <v>301</v>
      </c>
      <c r="E6" s="235" t="s">
        <v>301</v>
      </c>
      <c r="F6" s="23"/>
      <c r="G6" s="24" t="s">
        <v>5</v>
      </c>
      <c r="H6" s="229" t="s">
        <v>301</v>
      </c>
      <c r="I6" s="235" t="s">
        <v>301</v>
      </c>
      <c r="J6" s="240" t="s">
        <v>301</v>
      </c>
      <c r="K6" s="1"/>
      <c r="L6" s="1"/>
      <c r="M6" s="1"/>
    </row>
    <row r="7" spans="1:13" x14ac:dyDescent="0.25">
      <c r="A7" s="130" t="s">
        <v>126</v>
      </c>
      <c r="B7" s="26" t="s">
        <v>6</v>
      </c>
      <c r="C7" s="26" t="s">
        <v>7</v>
      </c>
      <c r="D7" s="26" t="s">
        <v>376</v>
      </c>
      <c r="E7" s="26" t="s">
        <v>397</v>
      </c>
      <c r="F7" s="25" t="s">
        <v>126</v>
      </c>
      <c r="G7" s="26" t="s">
        <v>6</v>
      </c>
      <c r="H7" s="230" t="s">
        <v>7</v>
      </c>
      <c r="I7" s="26" t="s">
        <v>376</v>
      </c>
      <c r="J7" s="27" t="s">
        <v>397</v>
      </c>
      <c r="K7" s="1"/>
      <c r="L7" s="1"/>
      <c r="M7" s="1"/>
    </row>
    <row r="8" spans="1:13" x14ac:dyDescent="0.25">
      <c r="A8" s="131" t="s">
        <v>127</v>
      </c>
      <c r="B8" s="14"/>
      <c r="C8" s="14">
        <v>148093</v>
      </c>
      <c r="D8" s="14">
        <v>243334</v>
      </c>
      <c r="E8" s="14">
        <v>261322</v>
      </c>
      <c r="F8" s="14" t="s">
        <v>137</v>
      </c>
      <c r="G8" s="14"/>
      <c r="H8" s="232">
        <v>389150</v>
      </c>
      <c r="I8" s="14">
        <v>407529</v>
      </c>
      <c r="J8" s="242">
        <v>398245</v>
      </c>
      <c r="K8" s="1"/>
      <c r="L8" s="1"/>
      <c r="M8" s="1"/>
    </row>
    <row r="9" spans="1:13" x14ac:dyDescent="0.25">
      <c r="A9" s="131" t="s">
        <v>128</v>
      </c>
      <c r="B9" s="14"/>
      <c r="C9" s="14">
        <v>72878</v>
      </c>
      <c r="D9" s="14">
        <v>76578</v>
      </c>
      <c r="E9" s="14">
        <v>76555</v>
      </c>
      <c r="F9" s="14" t="s">
        <v>138</v>
      </c>
      <c r="G9" s="14"/>
      <c r="H9" s="232">
        <v>125503</v>
      </c>
      <c r="I9" s="14">
        <v>128066</v>
      </c>
      <c r="J9" s="242">
        <v>125545</v>
      </c>
      <c r="K9" s="1"/>
      <c r="L9" s="1"/>
      <c r="M9" s="1"/>
    </row>
    <row r="10" spans="1:13" x14ac:dyDescent="0.25">
      <c r="A10" s="131" t="s">
        <v>129</v>
      </c>
      <c r="B10" s="14"/>
      <c r="C10" s="14">
        <v>26967</v>
      </c>
      <c r="D10" s="14">
        <v>29373</v>
      </c>
      <c r="E10" s="14">
        <v>24199</v>
      </c>
      <c r="F10" s="14" t="s">
        <v>139</v>
      </c>
      <c r="G10" s="14"/>
      <c r="H10" s="232">
        <v>174081</v>
      </c>
      <c r="I10" s="14">
        <v>192461</v>
      </c>
      <c r="J10" s="242">
        <v>174165</v>
      </c>
      <c r="K10" s="1"/>
      <c r="L10" s="1"/>
      <c r="M10" s="1"/>
    </row>
    <row r="11" spans="1:13" x14ac:dyDescent="0.25">
      <c r="A11" s="131" t="s">
        <v>130</v>
      </c>
      <c r="B11" s="14"/>
      <c r="C11" s="14">
        <v>396442</v>
      </c>
      <c r="D11" s="14">
        <v>398255</v>
      </c>
      <c r="E11" s="14">
        <v>408443</v>
      </c>
      <c r="F11" s="14" t="s">
        <v>140</v>
      </c>
      <c r="G11" s="14"/>
      <c r="H11" s="232">
        <v>1903</v>
      </c>
      <c r="I11" s="14">
        <v>1658</v>
      </c>
      <c r="J11" s="242">
        <v>1326</v>
      </c>
      <c r="K11" s="1"/>
      <c r="L11" s="1"/>
      <c r="M11" s="1"/>
    </row>
    <row r="12" spans="1:13" x14ac:dyDescent="0.25">
      <c r="A12" s="131" t="s">
        <v>131</v>
      </c>
      <c r="B12" s="14"/>
      <c r="C12" s="14">
        <v>91129</v>
      </c>
      <c r="D12" s="14">
        <v>67115</v>
      </c>
      <c r="E12" s="14">
        <v>65905</v>
      </c>
      <c r="F12" s="14" t="s">
        <v>144</v>
      </c>
      <c r="G12" s="14"/>
      <c r="H12" s="232">
        <v>24760</v>
      </c>
      <c r="I12" s="14">
        <v>26395</v>
      </c>
      <c r="J12" s="242">
        <v>25346</v>
      </c>
      <c r="K12" s="1"/>
      <c r="L12" s="1"/>
      <c r="M12" s="1"/>
    </row>
    <row r="13" spans="1:13" x14ac:dyDescent="0.25">
      <c r="A13" s="131" t="s">
        <v>132</v>
      </c>
      <c r="B13" s="14"/>
      <c r="C13" s="14"/>
      <c r="D13" s="14"/>
      <c r="E13" s="14"/>
      <c r="F13" s="14" t="s">
        <v>141</v>
      </c>
      <c r="G13" s="14"/>
      <c r="H13" s="232">
        <v>16070</v>
      </c>
      <c r="I13" s="14">
        <v>22492</v>
      </c>
      <c r="J13" s="242">
        <v>22189</v>
      </c>
      <c r="K13" s="1"/>
      <c r="L13" s="1"/>
      <c r="M13" s="1"/>
    </row>
    <row r="14" spans="1:13" x14ac:dyDescent="0.25">
      <c r="A14" s="131" t="s">
        <v>133</v>
      </c>
      <c r="B14" s="14"/>
      <c r="C14" s="14"/>
      <c r="D14" s="14"/>
      <c r="E14" s="14"/>
      <c r="F14" s="14" t="s">
        <v>142</v>
      </c>
      <c r="G14" s="14"/>
      <c r="H14" s="232"/>
      <c r="I14" s="14"/>
      <c r="J14" s="242"/>
      <c r="K14" s="1"/>
      <c r="L14" s="1"/>
      <c r="M14" s="1"/>
    </row>
    <row r="15" spans="1:13" x14ac:dyDescent="0.25">
      <c r="A15" s="131" t="s">
        <v>243</v>
      </c>
      <c r="B15" s="14"/>
      <c r="C15" s="14"/>
      <c r="D15" s="14">
        <v>89724</v>
      </c>
      <c r="E15" s="14">
        <v>90224</v>
      </c>
      <c r="F15" s="14" t="s">
        <v>143</v>
      </c>
      <c r="G15" s="14"/>
      <c r="H15" s="232">
        <v>4042</v>
      </c>
      <c r="I15" s="14">
        <v>124955</v>
      </c>
      <c r="J15" s="242">
        <v>179009</v>
      </c>
      <c r="K15" s="1"/>
      <c r="L15" s="1"/>
      <c r="M15" s="1"/>
    </row>
    <row r="16" spans="1:13" x14ac:dyDescent="0.25">
      <c r="A16" s="131" t="s">
        <v>248</v>
      </c>
      <c r="B16" s="14"/>
      <c r="C16" s="14"/>
      <c r="D16" s="14"/>
      <c r="E16" s="14"/>
      <c r="F16" s="14" t="s">
        <v>133</v>
      </c>
      <c r="G16" s="14"/>
      <c r="H16" s="232"/>
      <c r="I16" s="14">
        <v>823</v>
      </c>
      <c r="J16" s="242">
        <v>823</v>
      </c>
      <c r="K16" s="1"/>
      <c r="L16" s="1"/>
      <c r="M16" s="1"/>
    </row>
    <row r="17" spans="1:31" x14ac:dyDescent="0.25">
      <c r="A17" s="131"/>
      <c r="B17" s="14"/>
      <c r="C17" s="14"/>
      <c r="D17" s="14"/>
      <c r="E17" s="14"/>
      <c r="F17" s="14" t="s">
        <v>249</v>
      </c>
      <c r="G17" s="14"/>
      <c r="H17" s="232"/>
      <c r="I17" s="14"/>
      <c r="J17" s="242"/>
      <c r="K17" s="1"/>
      <c r="L17" s="1"/>
      <c r="M17" s="1"/>
    </row>
    <row r="18" spans="1:31" x14ac:dyDescent="0.25">
      <c r="A18" s="131"/>
      <c r="B18" s="14"/>
      <c r="C18" s="14"/>
      <c r="D18" s="14"/>
      <c r="E18" s="14"/>
      <c r="F18" s="14" t="s">
        <v>250</v>
      </c>
      <c r="G18" s="14"/>
      <c r="H18" s="232"/>
      <c r="I18" s="14"/>
      <c r="J18" s="242"/>
      <c r="K18" s="1"/>
      <c r="L18" s="1"/>
      <c r="M18" s="1"/>
    </row>
    <row r="19" spans="1:31" ht="13.8" thickBot="1" x14ac:dyDescent="0.3">
      <c r="A19" s="132"/>
      <c r="B19" s="19"/>
      <c r="C19" s="19"/>
      <c r="D19" s="19"/>
      <c r="E19" s="19"/>
      <c r="F19" s="19"/>
      <c r="G19" s="19"/>
      <c r="H19" s="233"/>
      <c r="I19" s="19"/>
      <c r="J19" s="241"/>
      <c r="K19" s="1"/>
      <c r="L19" s="1"/>
      <c r="M19" s="1"/>
    </row>
    <row r="20" spans="1:31" ht="13.8" thickBot="1" x14ac:dyDescent="0.3">
      <c r="A20" s="33" t="s">
        <v>134</v>
      </c>
      <c r="B20" s="31">
        <f>SUM(B8:B19)</f>
        <v>0</v>
      </c>
      <c r="C20" s="31">
        <f>SUM(C8:C19)</f>
        <v>735509</v>
      </c>
      <c r="D20" s="31">
        <f>SUM(D8:D19)</f>
        <v>904379</v>
      </c>
      <c r="E20" s="31">
        <f>SUM(E8:E19)</f>
        <v>926648</v>
      </c>
      <c r="F20" s="36" t="s">
        <v>134</v>
      </c>
      <c r="G20" s="31">
        <f>SUM(G8:G19)</f>
        <v>0</v>
      </c>
      <c r="H20" s="279">
        <f>SUM(H8:H19)</f>
        <v>735509</v>
      </c>
      <c r="I20" s="281">
        <f>SUM(I8:I19)</f>
        <v>904379</v>
      </c>
      <c r="J20" s="135">
        <f>SUM(J8:J19)</f>
        <v>926648</v>
      </c>
      <c r="K20" s="1"/>
      <c r="L20" s="1"/>
      <c r="M20" s="1"/>
    </row>
    <row r="21" spans="1:31" ht="13.8" thickBot="1" x14ac:dyDescent="0.3">
      <c r="A21" s="33" t="s">
        <v>135</v>
      </c>
      <c r="B21" s="31"/>
      <c r="C21" s="31"/>
      <c r="D21" s="32"/>
      <c r="E21" s="32"/>
      <c r="F21" s="34" t="s">
        <v>136</v>
      </c>
      <c r="G21" s="35"/>
      <c r="H21" s="280"/>
      <c r="I21" s="35"/>
      <c r="J21" s="30"/>
      <c r="K21" s="1"/>
      <c r="L21" s="1"/>
      <c r="M21" s="1"/>
    </row>
    <row r="22" spans="1:3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x14ac:dyDescent="0.25"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x14ac:dyDescent="0.25">
      <c r="H25" s="173"/>
      <c r="I25" s="173"/>
      <c r="J25" s="173"/>
      <c r="K25" s="17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x14ac:dyDescent="0.25">
      <c r="H26" s="173"/>
      <c r="I26" s="173"/>
      <c r="J26" s="173"/>
      <c r="K26" s="17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x14ac:dyDescent="0.25"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x14ac:dyDescent="0.25">
      <c r="I28" t="s">
        <v>368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x14ac:dyDescent="0.25">
      <c r="A29" s="309" t="s">
        <v>145</v>
      </c>
      <c r="B29" s="309"/>
      <c r="C29" s="304"/>
      <c r="D29" s="309"/>
      <c r="E29" s="309"/>
      <c r="F29" s="309"/>
      <c r="G29" s="309"/>
      <c r="H29" s="309"/>
      <c r="I29" s="309"/>
      <c r="J29" s="309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ht="13.8" thickBot="1" x14ac:dyDescent="0.3">
      <c r="A30" s="307" t="s">
        <v>146</v>
      </c>
      <c r="B30" s="307"/>
      <c r="C30" s="308"/>
      <c r="D30" s="307"/>
      <c r="E30" s="307"/>
      <c r="F30" s="307"/>
      <c r="G30" s="307"/>
      <c r="H30" s="307"/>
      <c r="I30" s="307"/>
      <c r="J30" s="307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x14ac:dyDescent="0.25">
      <c r="A31" s="126" t="s">
        <v>125</v>
      </c>
      <c r="B31" s="127" t="s">
        <v>123</v>
      </c>
      <c r="C31" s="127"/>
      <c r="D31" s="127"/>
      <c r="E31" s="127"/>
      <c r="F31" s="127"/>
      <c r="G31" s="127" t="s">
        <v>124</v>
      </c>
      <c r="H31" s="127"/>
      <c r="I31" s="127"/>
      <c r="J31" s="2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x14ac:dyDescent="0.25">
      <c r="A32" s="128"/>
      <c r="B32" s="29"/>
      <c r="C32" s="29"/>
      <c r="D32" s="29"/>
      <c r="E32" s="29"/>
      <c r="F32" s="29"/>
      <c r="G32" s="29"/>
      <c r="H32" s="29"/>
      <c r="I32" s="29"/>
      <c r="J32" s="2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x14ac:dyDescent="0.25">
      <c r="A33" s="129"/>
      <c r="B33" s="24" t="s">
        <v>5</v>
      </c>
      <c r="C33" s="234" t="s">
        <v>301</v>
      </c>
      <c r="D33" s="235" t="s">
        <v>301</v>
      </c>
      <c r="E33" s="235" t="s">
        <v>301</v>
      </c>
      <c r="F33" s="23"/>
      <c r="G33" s="24" t="s">
        <v>5</v>
      </c>
      <c r="H33" s="229" t="s">
        <v>301</v>
      </c>
      <c r="I33" s="294" t="s">
        <v>301</v>
      </c>
      <c r="J33" s="295" t="s">
        <v>301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x14ac:dyDescent="0.25">
      <c r="A34" s="129" t="s">
        <v>126</v>
      </c>
      <c r="B34" s="26" t="s">
        <v>6</v>
      </c>
      <c r="C34" s="230" t="s">
        <v>7</v>
      </c>
      <c r="D34" s="26" t="s">
        <v>376</v>
      </c>
      <c r="E34" s="26" t="s">
        <v>397</v>
      </c>
      <c r="F34" s="23" t="s">
        <v>126</v>
      </c>
      <c r="G34" s="26" t="s">
        <v>6</v>
      </c>
      <c r="H34" s="230" t="s">
        <v>7</v>
      </c>
      <c r="I34" s="230" t="s">
        <v>376</v>
      </c>
      <c r="J34" s="283" t="s">
        <v>397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x14ac:dyDescent="0.25">
      <c r="A35" s="132" t="s">
        <v>149</v>
      </c>
      <c r="B35" s="19"/>
      <c r="C35" s="15"/>
      <c r="D35" s="233"/>
      <c r="E35" s="233"/>
      <c r="F35" s="19" t="s">
        <v>151</v>
      </c>
      <c r="G35" s="19"/>
      <c r="H35" s="15"/>
      <c r="I35" s="233"/>
      <c r="J35" s="284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x14ac:dyDescent="0.25">
      <c r="A36" s="133" t="s">
        <v>150</v>
      </c>
      <c r="B36" s="20"/>
      <c r="C36" s="16">
        <v>11400</v>
      </c>
      <c r="D36" s="236">
        <v>11400</v>
      </c>
      <c r="E36" s="236">
        <v>11894</v>
      </c>
      <c r="F36" s="20" t="s">
        <v>152</v>
      </c>
      <c r="G36" s="21"/>
      <c r="H36" s="16">
        <v>166780</v>
      </c>
      <c r="I36" s="236">
        <v>177739</v>
      </c>
      <c r="J36" s="285">
        <v>166874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x14ac:dyDescent="0.25">
      <c r="A37" s="132" t="s">
        <v>155</v>
      </c>
      <c r="B37" s="19"/>
      <c r="C37" s="15"/>
      <c r="D37" s="233"/>
      <c r="E37" s="233"/>
      <c r="F37" s="19" t="s">
        <v>153</v>
      </c>
      <c r="G37" s="28"/>
      <c r="H37" s="15"/>
      <c r="I37" s="233"/>
      <c r="J37" s="284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x14ac:dyDescent="0.25">
      <c r="A38" s="134" t="s">
        <v>156</v>
      </c>
      <c r="B38" s="21"/>
      <c r="C38" s="17"/>
      <c r="D38" s="231"/>
      <c r="E38" s="231"/>
      <c r="F38" s="21" t="s">
        <v>154</v>
      </c>
      <c r="G38" s="88"/>
      <c r="H38" s="17">
        <v>11400</v>
      </c>
      <c r="I38" s="231">
        <v>11900</v>
      </c>
      <c r="J38" s="286">
        <v>11882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x14ac:dyDescent="0.25">
      <c r="A39" s="134" t="s">
        <v>157</v>
      </c>
      <c r="B39" s="21"/>
      <c r="C39" s="231"/>
      <c r="D39" s="21"/>
      <c r="E39" s="21"/>
      <c r="F39" s="21" t="s">
        <v>158</v>
      </c>
      <c r="G39" s="18"/>
      <c r="H39" s="231">
        <v>13800</v>
      </c>
      <c r="I39" s="231">
        <v>19061</v>
      </c>
      <c r="J39" s="286">
        <v>18198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1" x14ac:dyDescent="0.25">
      <c r="A40" s="131" t="s">
        <v>159</v>
      </c>
      <c r="B40" s="14"/>
      <c r="C40" s="232"/>
      <c r="D40" s="14"/>
      <c r="E40" s="14"/>
      <c r="F40" s="14" t="s">
        <v>160</v>
      </c>
      <c r="G40" s="14"/>
      <c r="H40" s="232"/>
      <c r="I40" s="232"/>
      <c r="J40" s="287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x14ac:dyDescent="0.25">
      <c r="A41" s="131" t="s">
        <v>161</v>
      </c>
      <c r="B41" s="14"/>
      <c r="C41" s="232"/>
      <c r="D41" s="14"/>
      <c r="E41" s="14"/>
      <c r="F41" s="14" t="s">
        <v>162</v>
      </c>
      <c r="G41" s="14"/>
      <c r="H41" s="232"/>
      <c r="I41" s="232"/>
      <c r="J41" s="287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x14ac:dyDescent="0.25">
      <c r="A42" s="131" t="s">
        <v>163</v>
      </c>
      <c r="B42" s="14"/>
      <c r="C42" s="232"/>
      <c r="D42" s="14"/>
      <c r="E42" s="14"/>
      <c r="F42" s="14" t="s">
        <v>164</v>
      </c>
      <c r="G42" s="14"/>
      <c r="H42" s="232">
        <v>18904</v>
      </c>
      <c r="I42" s="14">
        <v>18904</v>
      </c>
      <c r="J42" s="287">
        <v>18904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x14ac:dyDescent="0.25">
      <c r="A43" s="131" t="s">
        <v>133</v>
      </c>
      <c r="B43" s="14"/>
      <c r="C43" s="232"/>
      <c r="D43" s="14"/>
      <c r="E43" s="14"/>
      <c r="F43" s="14" t="s">
        <v>133</v>
      </c>
      <c r="G43" s="14"/>
      <c r="H43" s="232"/>
      <c r="I43" s="14"/>
      <c r="J43" s="287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x14ac:dyDescent="0.25">
      <c r="A44" s="131" t="s">
        <v>244</v>
      </c>
      <c r="B44" s="14"/>
      <c r="C44" s="232"/>
      <c r="D44" s="14"/>
      <c r="E44" s="14"/>
      <c r="F44" s="14" t="s">
        <v>143</v>
      </c>
      <c r="G44" s="14"/>
      <c r="H44" s="232"/>
      <c r="I44" s="14"/>
      <c r="J44" s="287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1" x14ac:dyDescent="0.25">
      <c r="A45" s="131" t="s">
        <v>245</v>
      </c>
      <c r="B45" s="14"/>
      <c r="C45" s="232">
        <v>199484</v>
      </c>
      <c r="D45" s="14">
        <v>216204</v>
      </c>
      <c r="E45" s="14">
        <v>203964</v>
      </c>
      <c r="F45" s="14"/>
      <c r="G45" s="14"/>
      <c r="H45" s="232"/>
      <c r="I45" s="14"/>
      <c r="J45" s="242"/>
    </row>
    <row r="46" spans="1:31" ht="13.8" thickBot="1" x14ac:dyDescent="0.3">
      <c r="A46" s="132"/>
      <c r="B46" s="19"/>
      <c r="C46" s="233"/>
      <c r="D46" s="19"/>
      <c r="E46" s="19"/>
      <c r="F46" s="19"/>
      <c r="G46" s="19"/>
      <c r="H46" s="233"/>
      <c r="I46" s="19"/>
      <c r="J46" s="241"/>
    </row>
    <row r="47" spans="1:31" ht="13.8" thickBot="1" x14ac:dyDescent="0.3">
      <c r="A47" s="106" t="s">
        <v>134</v>
      </c>
      <c r="B47" s="123">
        <f>SUM(B36:B46)</f>
        <v>0</v>
      </c>
      <c r="C47" s="122">
        <f>SUM(C36:C46)</f>
        <v>210884</v>
      </c>
      <c r="D47" s="239">
        <f>SUM(D36:D46)</f>
        <v>227604</v>
      </c>
      <c r="E47" s="239">
        <f>SUM(E36:E46)</f>
        <v>215858</v>
      </c>
      <c r="F47" s="51" t="s">
        <v>134</v>
      </c>
      <c r="G47" s="123">
        <f>SUM(G36:G46)</f>
        <v>0</v>
      </c>
      <c r="H47" s="122">
        <f>SUM(H36:H46)</f>
        <v>210884</v>
      </c>
      <c r="I47" s="51">
        <f>SUM(I36:I46)</f>
        <v>227604</v>
      </c>
      <c r="J47" s="123">
        <f>SUM(J36:J46)</f>
        <v>215858</v>
      </c>
    </row>
    <row r="48" spans="1:31" ht="13.8" thickBot="1" x14ac:dyDescent="0.3">
      <c r="A48" s="33" t="s">
        <v>135</v>
      </c>
      <c r="B48" s="31"/>
      <c r="C48" s="31"/>
      <c r="D48" s="32"/>
      <c r="E48" s="32"/>
      <c r="F48" s="34" t="s">
        <v>136</v>
      </c>
      <c r="G48" s="35"/>
      <c r="H48" s="280"/>
      <c r="I48" s="35"/>
      <c r="J48" s="30"/>
    </row>
  </sheetData>
  <mergeCells count="4">
    <mergeCell ref="A30:J30"/>
    <mergeCell ref="A2:J2"/>
    <mergeCell ref="A3:J3"/>
    <mergeCell ref="A29:J29"/>
  </mergeCells>
  <phoneticPr fontId="0" type="noConversion"/>
  <pageMargins left="0.98425196850393704" right="0.78740157480314965" top="1.52" bottom="0.9055118110236221" header="0.51181102362204722" footer="0.51181102362204722"/>
  <pageSetup paperSize="9" scale="12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683"/>
  <sheetViews>
    <sheetView workbookViewId="0">
      <selection activeCell="I6" sqref="I6"/>
    </sheetView>
  </sheetViews>
  <sheetFormatPr defaultRowHeight="13.2" x14ac:dyDescent="0.25"/>
  <cols>
    <col min="3" max="3" width="31.5546875" customWidth="1"/>
    <col min="4" max="4" width="14.88671875" customWidth="1"/>
    <col min="5" max="5" width="14.33203125" customWidth="1"/>
    <col min="6" max="6" width="15" customWidth="1"/>
  </cols>
  <sheetData>
    <row r="3" spans="1:9" ht="13.8" thickBot="1" x14ac:dyDescent="0.3">
      <c r="F3" s="37" t="s">
        <v>304</v>
      </c>
    </row>
    <row r="4" spans="1:9" x14ac:dyDescent="0.25">
      <c r="A4" s="102" t="s">
        <v>205</v>
      </c>
      <c r="B4" s="103"/>
      <c r="C4" s="45" t="s">
        <v>203</v>
      </c>
      <c r="D4" s="44"/>
      <c r="E4" s="250">
        <v>1</v>
      </c>
      <c r="F4" s="103"/>
    </row>
    <row r="5" spans="1:9" ht="13.8" thickBot="1" x14ac:dyDescent="0.3">
      <c r="A5" s="104" t="s">
        <v>204</v>
      </c>
      <c r="B5" s="94"/>
      <c r="C5" s="105" t="s">
        <v>253</v>
      </c>
      <c r="D5" s="210"/>
      <c r="E5" s="251"/>
      <c r="F5" s="248"/>
    </row>
    <row r="6" spans="1:9" ht="13.8" thickBot="1" x14ac:dyDescent="0.3">
      <c r="A6" s="37"/>
      <c r="B6" s="37"/>
      <c r="C6" s="37"/>
      <c r="D6" s="37"/>
      <c r="E6" s="38"/>
      <c r="F6" s="180"/>
      <c r="I6" t="s">
        <v>125</v>
      </c>
    </row>
    <row r="7" spans="1:9" x14ac:dyDescent="0.25">
      <c r="A7" s="90" t="s">
        <v>206</v>
      </c>
      <c r="B7" s="42" t="s">
        <v>208</v>
      </c>
      <c r="C7" s="59"/>
      <c r="D7" s="43"/>
      <c r="E7" s="42" t="s">
        <v>355</v>
      </c>
      <c r="F7" s="46" t="s">
        <v>301</v>
      </c>
    </row>
    <row r="8" spans="1:9" x14ac:dyDescent="0.25">
      <c r="A8" s="91" t="s">
        <v>207</v>
      </c>
      <c r="B8" s="47" t="s">
        <v>7</v>
      </c>
      <c r="C8" s="107" t="s">
        <v>209</v>
      </c>
      <c r="D8" s="80" t="s">
        <v>206</v>
      </c>
      <c r="E8" s="47" t="s">
        <v>377</v>
      </c>
      <c r="F8" s="48" t="s">
        <v>397</v>
      </c>
    </row>
    <row r="9" spans="1:9" ht="13.8" thickBot="1" x14ac:dyDescent="0.3">
      <c r="A9" s="92"/>
      <c r="B9" s="93"/>
      <c r="C9" s="107" t="s">
        <v>210</v>
      </c>
      <c r="D9" s="243"/>
      <c r="E9" s="47"/>
      <c r="F9" s="48"/>
    </row>
    <row r="10" spans="1:9" ht="13.8" thickBot="1" x14ac:dyDescent="0.3">
      <c r="A10" s="83">
        <v>1</v>
      </c>
      <c r="B10" s="84">
        <v>2</v>
      </c>
      <c r="C10" s="50">
        <v>3</v>
      </c>
      <c r="D10" s="257"/>
      <c r="E10" s="50">
        <v>4</v>
      </c>
      <c r="F10" s="108">
        <v>4</v>
      </c>
    </row>
    <row r="11" spans="1:9" ht="13.8" thickBot="1" x14ac:dyDescent="0.3">
      <c r="A11" s="96"/>
      <c r="B11" s="75"/>
      <c r="C11" s="114" t="s">
        <v>123</v>
      </c>
      <c r="D11" s="258"/>
      <c r="E11" s="139"/>
      <c r="F11" s="89"/>
    </row>
    <row r="12" spans="1:9" ht="14.4" thickBot="1" x14ac:dyDescent="0.35">
      <c r="A12" s="110">
        <v>1</v>
      </c>
      <c r="B12" s="111"/>
      <c r="C12" s="174" t="s">
        <v>127</v>
      </c>
      <c r="D12" s="244">
        <f>SUM(D13:D16)</f>
        <v>7350</v>
      </c>
      <c r="E12" s="174">
        <f>SUM(E13:E16)</f>
        <v>14336</v>
      </c>
      <c r="F12" s="217">
        <f>SUM(F13:F16)</f>
        <v>22414</v>
      </c>
    </row>
    <row r="13" spans="1:9" x14ac:dyDescent="0.25">
      <c r="A13" s="97"/>
      <c r="B13" s="39">
        <v>1</v>
      </c>
      <c r="C13" s="39" t="s">
        <v>211</v>
      </c>
      <c r="D13" s="87">
        <v>7350</v>
      </c>
      <c r="E13" s="39">
        <v>12287</v>
      </c>
      <c r="F13" s="203">
        <v>20365</v>
      </c>
    </row>
    <row r="14" spans="1:9" x14ac:dyDescent="0.25">
      <c r="A14" s="98"/>
      <c r="B14" s="70">
        <v>2</v>
      </c>
      <c r="C14" s="70" t="s">
        <v>400</v>
      </c>
      <c r="D14" s="211"/>
      <c r="E14" s="70"/>
      <c r="F14" s="204"/>
    </row>
    <row r="15" spans="1:9" x14ac:dyDescent="0.25">
      <c r="A15" s="98"/>
      <c r="B15" s="70">
        <v>3</v>
      </c>
      <c r="C15" s="70" t="s">
        <v>212</v>
      </c>
      <c r="D15" s="211"/>
      <c r="E15" s="70"/>
      <c r="F15" s="204"/>
    </row>
    <row r="16" spans="1:9" x14ac:dyDescent="0.25">
      <c r="A16" s="98"/>
      <c r="B16" s="70">
        <v>4</v>
      </c>
      <c r="C16" s="70" t="s">
        <v>297</v>
      </c>
      <c r="D16" s="211"/>
      <c r="E16" s="70">
        <v>2049</v>
      </c>
      <c r="F16" s="204">
        <v>2049</v>
      </c>
    </row>
    <row r="17" spans="1:6" ht="13.8" x14ac:dyDescent="0.3">
      <c r="A17" s="98">
        <v>2</v>
      </c>
      <c r="B17" s="70"/>
      <c r="C17" s="175" t="s">
        <v>129</v>
      </c>
      <c r="D17" s="245">
        <f>SUM(D18:D19)</f>
        <v>0</v>
      </c>
      <c r="E17" s="175">
        <f>SUM(E18:E19)</f>
        <v>104</v>
      </c>
      <c r="F17" s="222">
        <f>SUM(F18:F19)</f>
        <v>104</v>
      </c>
    </row>
    <row r="18" spans="1:6" x14ac:dyDescent="0.25">
      <c r="A18" s="98"/>
      <c r="B18" s="70">
        <v>1</v>
      </c>
      <c r="C18" s="70" t="s">
        <v>227</v>
      </c>
      <c r="D18" s="211"/>
      <c r="E18" s="70"/>
      <c r="F18" s="204"/>
    </row>
    <row r="19" spans="1:6" ht="13.8" thickBot="1" x14ac:dyDescent="0.3">
      <c r="A19" s="109"/>
      <c r="B19" s="52">
        <v>2</v>
      </c>
      <c r="C19" s="52" t="s">
        <v>296</v>
      </c>
      <c r="D19" s="212"/>
      <c r="E19" s="52">
        <v>104</v>
      </c>
      <c r="F19" s="205">
        <v>104</v>
      </c>
    </row>
    <row r="20" spans="1:6" ht="13.8" thickBot="1" x14ac:dyDescent="0.3">
      <c r="A20" s="110">
        <v>3</v>
      </c>
      <c r="B20" s="111"/>
      <c r="C20" s="111" t="s">
        <v>229</v>
      </c>
      <c r="D20" s="213">
        <v>176314</v>
      </c>
      <c r="E20" s="111">
        <v>177745</v>
      </c>
      <c r="F20" s="225">
        <v>160186</v>
      </c>
    </row>
    <row r="21" spans="1:6" ht="13.8" thickBot="1" x14ac:dyDescent="0.3">
      <c r="A21" s="117"/>
      <c r="B21" s="125"/>
      <c r="C21" s="75" t="s">
        <v>88</v>
      </c>
      <c r="D21" s="214">
        <f>SUM(D12+D17+D20)</f>
        <v>183664</v>
      </c>
      <c r="E21" s="116">
        <f>SUM(E12+E17+E20)</f>
        <v>192185</v>
      </c>
      <c r="F21" s="161">
        <f>SUM(F12+F17+F20)</f>
        <v>182704</v>
      </c>
    </row>
    <row r="22" spans="1:6" ht="14.4" thickBot="1" x14ac:dyDescent="0.35">
      <c r="A22" s="138"/>
      <c r="B22" s="139"/>
      <c r="C22" s="140" t="s">
        <v>214</v>
      </c>
      <c r="D22" s="124"/>
      <c r="E22" s="139"/>
      <c r="F22" s="89"/>
    </row>
    <row r="23" spans="1:6" ht="14.4" thickBot="1" x14ac:dyDescent="0.35">
      <c r="A23" s="110">
        <v>4</v>
      </c>
      <c r="B23" s="111"/>
      <c r="C23" s="174" t="s">
        <v>215</v>
      </c>
      <c r="D23" s="244">
        <f>SUM(D24:D26)</f>
        <v>110312</v>
      </c>
      <c r="E23" s="174">
        <f>SUM(E24:E26)</f>
        <v>112226</v>
      </c>
      <c r="F23" s="217">
        <f>SUM(F24:F26)</f>
        <v>107637</v>
      </c>
    </row>
    <row r="24" spans="1:6" x14ac:dyDescent="0.25">
      <c r="A24" s="97"/>
      <c r="B24" s="39">
        <v>1</v>
      </c>
      <c r="C24" s="39" t="s">
        <v>137</v>
      </c>
      <c r="D24" s="87">
        <v>63819</v>
      </c>
      <c r="E24" s="39">
        <v>66329</v>
      </c>
      <c r="F24" s="203">
        <v>63286</v>
      </c>
    </row>
    <row r="25" spans="1:6" x14ac:dyDescent="0.25">
      <c r="A25" s="98"/>
      <c r="B25" s="70">
        <v>2</v>
      </c>
      <c r="C25" s="70" t="s">
        <v>216</v>
      </c>
      <c r="D25" s="211">
        <v>19509</v>
      </c>
      <c r="E25" s="70">
        <v>19729</v>
      </c>
      <c r="F25" s="204">
        <v>18520</v>
      </c>
    </row>
    <row r="26" spans="1:6" x14ac:dyDescent="0.25">
      <c r="A26" s="98"/>
      <c r="B26" s="70">
        <v>3</v>
      </c>
      <c r="C26" s="70" t="s">
        <v>139</v>
      </c>
      <c r="D26" s="211">
        <v>26984</v>
      </c>
      <c r="E26" s="70">
        <v>26168</v>
      </c>
      <c r="F26" s="204">
        <v>25831</v>
      </c>
    </row>
    <row r="27" spans="1:6" ht="14.4" thickBot="1" x14ac:dyDescent="0.35">
      <c r="A27" s="170">
        <v>5</v>
      </c>
      <c r="B27" s="171"/>
      <c r="C27" s="179" t="s">
        <v>217</v>
      </c>
      <c r="D27" s="262">
        <f>SUM(D28:D30)</f>
        <v>0</v>
      </c>
      <c r="E27" s="266">
        <f>SUM(E28:E30)</f>
        <v>0</v>
      </c>
      <c r="F27" s="264">
        <f>SUM(F28:F30)</f>
        <v>0</v>
      </c>
    </row>
    <row r="28" spans="1:6" x14ac:dyDescent="0.25">
      <c r="A28" s="97"/>
      <c r="B28" s="39">
        <v>1</v>
      </c>
      <c r="C28" s="39" t="s">
        <v>218</v>
      </c>
      <c r="D28" s="87"/>
      <c r="E28" s="39"/>
      <c r="F28" s="203"/>
    </row>
    <row r="29" spans="1:6" x14ac:dyDescent="0.25">
      <c r="A29" s="98"/>
      <c r="B29" s="70">
        <v>2</v>
      </c>
      <c r="C29" s="70" t="s">
        <v>219</v>
      </c>
      <c r="D29" s="211"/>
      <c r="E29" s="70"/>
      <c r="F29" s="204"/>
    </row>
    <row r="30" spans="1:6" ht="13.8" thickBot="1" x14ac:dyDescent="0.3">
      <c r="A30" s="109"/>
      <c r="B30" s="52">
        <v>3</v>
      </c>
      <c r="C30" s="52" t="s">
        <v>220</v>
      </c>
      <c r="D30" s="212"/>
      <c r="E30" s="52"/>
      <c r="F30" s="205"/>
    </row>
    <row r="31" spans="1:6" ht="14.4" thickBot="1" x14ac:dyDescent="0.35">
      <c r="A31" s="106"/>
      <c r="B31" s="51"/>
      <c r="C31" s="116" t="s">
        <v>298</v>
      </c>
      <c r="D31" s="244">
        <f>SUM(D23+D27)</f>
        <v>110312</v>
      </c>
      <c r="E31" s="174">
        <f>SUM(E23+E27)</f>
        <v>112226</v>
      </c>
      <c r="F31" s="217">
        <f>SUM(F23+F27)</f>
        <v>107637</v>
      </c>
    </row>
    <row r="32" spans="1:6" x14ac:dyDescent="0.25">
      <c r="A32" s="162"/>
      <c r="B32" s="177"/>
      <c r="C32" s="178" t="s">
        <v>221</v>
      </c>
      <c r="D32" s="263">
        <f>SUM(D33:D35)</f>
        <v>73352</v>
      </c>
      <c r="E32" s="178">
        <f>SUM(E33:E35)</f>
        <v>79959</v>
      </c>
      <c r="F32" s="265">
        <f>SUM(F33:F35)</f>
        <v>75067</v>
      </c>
    </row>
    <row r="33" spans="1:6" x14ac:dyDescent="0.25">
      <c r="A33" s="98"/>
      <c r="B33" s="70">
        <v>1</v>
      </c>
      <c r="C33" s="70" t="s">
        <v>193</v>
      </c>
      <c r="D33" s="211">
        <v>61952</v>
      </c>
      <c r="E33" s="70">
        <v>68003</v>
      </c>
      <c r="F33" s="204">
        <v>63059</v>
      </c>
    </row>
    <row r="34" spans="1:6" x14ac:dyDescent="0.25">
      <c r="A34" s="98"/>
      <c r="B34" s="70">
        <v>2</v>
      </c>
      <c r="C34" s="70" t="s">
        <v>222</v>
      </c>
      <c r="D34" s="211"/>
      <c r="E34" s="70">
        <v>56</v>
      </c>
      <c r="F34" s="204">
        <v>126</v>
      </c>
    </row>
    <row r="35" spans="1:6" ht="13.8" thickBot="1" x14ac:dyDescent="0.3">
      <c r="A35" s="109"/>
      <c r="B35" s="52">
        <v>3</v>
      </c>
      <c r="C35" s="52" t="s">
        <v>223</v>
      </c>
      <c r="D35" s="212">
        <v>11400</v>
      </c>
      <c r="E35" s="52">
        <v>11900</v>
      </c>
      <c r="F35" s="205">
        <v>11882</v>
      </c>
    </row>
    <row r="36" spans="1:6" ht="13.8" thickBot="1" x14ac:dyDescent="0.3">
      <c r="A36" s="182"/>
      <c r="B36" s="182"/>
      <c r="C36" s="116" t="s">
        <v>226</v>
      </c>
      <c r="D36" s="214">
        <f>SUM(D31:D32)</f>
        <v>183664</v>
      </c>
      <c r="E36" s="116">
        <f>SUM(E31:E32)</f>
        <v>192185</v>
      </c>
      <c r="F36" s="161">
        <f>SUM(F31:F32)</f>
        <v>182704</v>
      </c>
    </row>
    <row r="37" spans="1:6" ht="13.8" thickBot="1" x14ac:dyDescent="0.3">
      <c r="A37" s="67" t="s">
        <v>240</v>
      </c>
      <c r="B37" s="176"/>
      <c r="C37" s="267"/>
      <c r="D37" s="214">
        <v>23</v>
      </c>
      <c r="E37" s="176">
        <v>23</v>
      </c>
      <c r="F37" s="181">
        <v>23</v>
      </c>
    </row>
    <row r="42" spans="1:6" ht="13.8" thickBot="1" x14ac:dyDescent="0.3">
      <c r="E42" s="37"/>
      <c r="F42" s="37" t="s">
        <v>380</v>
      </c>
    </row>
    <row r="43" spans="1:6" x14ac:dyDescent="0.25">
      <c r="A43" s="102" t="s">
        <v>205</v>
      </c>
      <c r="B43" s="45"/>
      <c r="C43" s="45" t="s">
        <v>203</v>
      </c>
      <c r="D43" s="44"/>
      <c r="E43" s="250"/>
      <c r="F43" s="103"/>
    </row>
    <row r="44" spans="1:6" ht="13.8" thickBot="1" x14ac:dyDescent="0.3">
      <c r="A44" s="104" t="s">
        <v>204</v>
      </c>
      <c r="B44" s="268"/>
      <c r="C44" s="105" t="s">
        <v>279</v>
      </c>
      <c r="D44" s="210"/>
      <c r="E44" s="251"/>
      <c r="F44" s="248"/>
    </row>
    <row r="45" spans="1:6" ht="13.8" thickBot="1" x14ac:dyDescent="0.3">
      <c r="A45" s="37"/>
      <c r="B45" s="37"/>
      <c r="C45" s="37"/>
      <c r="D45" s="37"/>
      <c r="E45" s="38"/>
      <c r="F45" s="37"/>
    </row>
    <row r="46" spans="1:6" x14ac:dyDescent="0.25">
      <c r="A46" s="90" t="s">
        <v>206</v>
      </c>
      <c r="B46" s="42" t="s">
        <v>208</v>
      </c>
      <c r="C46" s="59"/>
      <c r="D46" s="43"/>
      <c r="E46" s="42" t="s">
        <v>355</v>
      </c>
      <c r="F46" s="46" t="s">
        <v>301</v>
      </c>
    </row>
    <row r="47" spans="1:6" x14ac:dyDescent="0.25">
      <c r="A47" s="91" t="s">
        <v>207</v>
      </c>
      <c r="B47" s="47" t="s">
        <v>7</v>
      </c>
      <c r="C47" s="107" t="s">
        <v>209</v>
      </c>
      <c r="D47" s="80" t="s">
        <v>206</v>
      </c>
      <c r="E47" s="47" t="s">
        <v>377</v>
      </c>
      <c r="F47" s="48" t="s">
        <v>397</v>
      </c>
    </row>
    <row r="48" spans="1:6" ht="13.8" thickBot="1" x14ac:dyDescent="0.3">
      <c r="A48" s="92"/>
      <c r="B48" s="93"/>
      <c r="C48" s="107" t="s">
        <v>210</v>
      </c>
      <c r="D48" s="243"/>
      <c r="E48" s="47"/>
      <c r="F48" s="48"/>
    </row>
    <row r="49" spans="1:6" ht="13.8" thickBot="1" x14ac:dyDescent="0.3">
      <c r="A49" s="83">
        <v>1</v>
      </c>
      <c r="B49" s="84">
        <v>2</v>
      </c>
      <c r="C49" s="50">
        <v>3</v>
      </c>
      <c r="D49" s="255"/>
      <c r="E49" s="50">
        <v>4</v>
      </c>
      <c r="F49" s="108">
        <v>4</v>
      </c>
    </row>
    <row r="50" spans="1:6" ht="13.8" thickBot="1" x14ac:dyDescent="0.3">
      <c r="A50" s="96"/>
      <c r="B50" s="116"/>
      <c r="C50" s="214" t="s">
        <v>123</v>
      </c>
      <c r="D50" s="214"/>
      <c r="E50" s="139"/>
      <c r="F50" s="89"/>
    </row>
    <row r="51" spans="1:6" ht="14.4" thickBot="1" x14ac:dyDescent="0.35">
      <c r="A51" s="110">
        <v>1</v>
      </c>
      <c r="B51" s="111"/>
      <c r="C51" s="111" t="s">
        <v>127</v>
      </c>
      <c r="D51" s="213"/>
      <c r="E51" s="174">
        <f>SUM(E52:E55)</f>
        <v>0</v>
      </c>
      <c r="F51" s="217">
        <f>SUM(F52:F55)</f>
        <v>0</v>
      </c>
    </row>
    <row r="52" spans="1:6" x14ac:dyDescent="0.25">
      <c r="A52" s="97"/>
      <c r="B52" s="39">
        <v>1</v>
      </c>
      <c r="C52" s="39" t="s">
        <v>211</v>
      </c>
      <c r="D52" s="87"/>
      <c r="E52" s="39"/>
      <c r="F52" s="203"/>
    </row>
    <row r="53" spans="1:6" x14ac:dyDescent="0.25">
      <c r="A53" s="98"/>
      <c r="B53" s="70">
        <v>2</v>
      </c>
      <c r="C53" s="70" t="s">
        <v>400</v>
      </c>
      <c r="D53" s="211"/>
      <c r="E53" s="70"/>
      <c r="F53" s="204"/>
    </row>
    <row r="54" spans="1:6" x14ac:dyDescent="0.25">
      <c r="A54" s="98"/>
      <c r="B54" s="70">
        <v>3</v>
      </c>
      <c r="C54" s="70" t="s">
        <v>212</v>
      </c>
      <c r="D54" s="211"/>
      <c r="E54" s="70"/>
      <c r="F54" s="204"/>
    </row>
    <row r="55" spans="1:6" x14ac:dyDescent="0.25">
      <c r="A55" s="98"/>
      <c r="B55" s="70">
        <v>4</v>
      </c>
      <c r="C55" s="70" t="s">
        <v>213</v>
      </c>
      <c r="D55" s="211"/>
      <c r="E55" s="70"/>
      <c r="F55" s="204"/>
    </row>
    <row r="56" spans="1:6" x14ac:dyDescent="0.25">
      <c r="A56" s="112">
        <v>2</v>
      </c>
      <c r="B56" s="113"/>
      <c r="C56" s="113" t="s">
        <v>129</v>
      </c>
      <c r="D56" s="215"/>
      <c r="E56" s="158">
        <v>0</v>
      </c>
      <c r="F56" s="254">
        <v>0</v>
      </c>
    </row>
    <row r="57" spans="1:6" x14ac:dyDescent="0.25">
      <c r="A57" s="98"/>
      <c r="B57" s="70">
        <v>1</v>
      </c>
      <c r="C57" s="70" t="s">
        <v>227</v>
      </c>
      <c r="D57" s="211"/>
      <c r="E57" s="70"/>
      <c r="F57" s="204"/>
    </row>
    <row r="58" spans="1:6" ht="13.8" thickBot="1" x14ac:dyDescent="0.3">
      <c r="A58" s="109"/>
      <c r="B58" s="52">
        <v>2</v>
      </c>
      <c r="C58" s="52" t="s">
        <v>228</v>
      </c>
      <c r="D58" s="212"/>
      <c r="E58" s="52"/>
      <c r="F58" s="205"/>
    </row>
    <row r="59" spans="1:6" ht="13.8" thickBot="1" x14ac:dyDescent="0.3">
      <c r="A59" s="110">
        <v>3</v>
      </c>
      <c r="B59" s="111"/>
      <c r="C59" s="111" t="s">
        <v>229</v>
      </c>
      <c r="D59" s="213">
        <v>597</v>
      </c>
      <c r="E59" s="111">
        <v>597</v>
      </c>
      <c r="F59" s="225">
        <v>460</v>
      </c>
    </row>
    <row r="60" spans="1:6" ht="13.8" thickBot="1" x14ac:dyDescent="0.3">
      <c r="A60" s="117"/>
      <c r="B60" s="58"/>
      <c r="C60" s="116" t="s">
        <v>88</v>
      </c>
      <c r="D60" s="214">
        <f>SUM(D51+D56+D59)</f>
        <v>597</v>
      </c>
      <c r="E60" s="116">
        <f>SUM(E51+E56+E59)</f>
        <v>597</v>
      </c>
      <c r="F60" s="161">
        <f>SUM(F51+F56+F59)</f>
        <v>460</v>
      </c>
    </row>
    <row r="61" spans="1:6" ht="13.8" x14ac:dyDescent="0.3">
      <c r="A61" s="97"/>
      <c r="B61" s="39"/>
      <c r="C61" s="121" t="s">
        <v>214</v>
      </c>
      <c r="D61" s="87"/>
      <c r="E61" s="39"/>
      <c r="F61" s="203"/>
    </row>
    <row r="62" spans="1:6" ht="13.8" x14ac:dyDescent="0.3">
      <c r="A62" s="118">
        <v>4</v>
      </c>
      <c r="B62" s="119"/>
      <c r="C62" s="119" t="s">
        <v>215</v>
      </c>
      <c r="D62" s="246">
        <f>SUM(D63:D65)</f>
        <v>597</v>
      </c>
      <c r="E62" s="252">
        <f>SUM(E63:E65)</f>
        <v>597</v>
      </c>
      <c r="F62" s="249">
        <f>SUM(F63:F65)</f>
        <v>460</v>
      </c>
    </row>
    <row r="63" spans="1:6" x14ac:dyDescent="0.25">
      <c r="A63" s="113"/>
      <c r="B63" s="113">
        <v>1</v>
      </c>
      <c r="C63" s="70" t="s">
        <v>137</v>
      </c>
      <c r="D63" s="215"/>
      <c r="E63" s="113"/>
      <c r="F63" s="221"/>
    </row>
    <row r="64" spans="1:6" x14ac:dyDescent="0.25">
      <c r="A64" s="97"/>
      <c r="B64" s="39">
        <v>2</v>
      </c>
      <c r="C64" s="39" t="s">
        <v>216</v>
      </c>
      <c r="D64" s="87">
        <v>597</v>
      </c>
      <c r="E64" s="39">
        <v>597</v>
      </c>
      <c r="F64" s="203">
        <v>460</v>
      </c>
    </row>
    <row r="65" spans="1:6" x14ac:dyDescent="0.25">
      <c r="A65" s="98"/>
      <c r="B65" s="70">
        <v>3</v>
      </c>
      <c r="C65" s="70" t="s">
        <v>139</v>
      </c>
      <c r="D65" s="211"/>
      <c r="E65" s="70"/>
      <c r="F65" s="204"/>
    </row>
    <row r="66" spans="1:6" ht="13.8" x14ac:dyDescent="0.3">
      <c r="A66" s="118">
        <v>5</v>
      </c>
      <c r="B66" s="119"/>
      <c r="C66" s="119" t="s">
        <v>217</v>
      </c>
      <c r="D66" s="246">
        <f>SUM(D67:D69)</f>
        <v>0</v>
      </c>
      <c r="E66" s="252">
        <f>SUM(E67:E69)</f>
        <v>0</v>
      </c>
      <c r="F66" s="249">
        <f>SUM(F67:F69)</f>
        <v>0</v>
      </c>
    </row>
    <row r="67" spans="1:6" x14ac:dyDescent="0.25">
      <c r="A67" s="70"/>
      <c r="B67" s="70">
        <v>1</v>
      </c>
      <c r="C67" s="70" t="s">
        <v>230</v>
      </c>
      <c r="D67" s="211"/>
      <c r="E67" s="70"/>
      <c r="F67" s="204"/>
    </row>
    <row r="68" spans="1:6" x14ac:dyDescent="0.25">
      <c r="A68" s="39"/>
      <c r="B68" s="39">
        <v>2</v>
      </c>
      <c r="C68" s="39" t="s">
        <v>231</v>
      </c>
      <c r="D68" s="87"/>
      <c r="E68" s="39"/>
      <c r="F68" s="203"/>
    </row>
    <row r="69" spans="1:6" x14ac:dyDescent="0.25">
      <c r="A69" s="70"/>
      <c r="B69" s="70">
        <v>3</v>
      </c>
      <c r="C69" s="70" t="s">
        <v>220</v>
      </c>
      <c r="D69" s="247"/>
      <c r="E69" s="253"/>
      <c r="F69" s="220"/>
    </row>
    <row r="70" spans="1:6" ht="13.8" x14ac:dyDescent="0.3">
      <c r="A70" s="113">
        <v>6</v>
      </c>
      <c r="B70" s="113"/>
      <c r="C70" s="113" t="s">
        <v>221</v>
      </c>
      <c r="D70" s="245">
        <f>SUM(D71:D73)</f>
        <v>0</v>
      </c>
      <c r="E70" s="175">
        <f>SUM(E71:E73)</f>
        <v>0</v>
      </c>
      <c r="F70" s="222">
        <f>SUM(F71:F73)</f>
        <v>0</v>
      </c>
    </row>
    <row r="71" spans="1:6" x14ac:dyDescent="0.25">
      <c r="A71" s="70"/>
      <c r="B71" s="70">
        <v>1</v>
      </c>
      <c r="C71" s="70" t="s">
        <v>193</v>
      </c>
      <c r="D71" s="211"/>
      <c r="E71" s="70"/>
      <c r="F71" s="204"/>
    </row>
    <row r="72" spans="1:6" x14ac:dyDescent="0.25">
      <c r="A72" s="70"/>
      <c r="B72" s="70">
        <v>2</v>
      </c>
      <c r="C72" s="70" t="s">
        <v>200</v>
      </c>
      <c r="D72" s="211"/>
      <c r="E72" s="70"/>
      <c r="F72" s="204"/>
    </row>
    <row r="73" spans="1:6" ht="13.8" thickBot="1" x14ac:dyDescent="0.3">
      <c r="A73" s="52"/>
      <c r="B73" s="52">
        <v>3</v>
      </c>
      <c r="C73" s="52" t="s">
        <v>223</v>
      </c>
      <c r="D73" s="212"/>
      <c r="E73" s="52"/>
      <c r="F73" s="205"/>
    </row>
    <row r="74" spans="1:6" ht="13.8" thickBot="1" x14ac:dyDescent="0.3">
      <c r="A74" s="117"/>
      <c r="B74" s="58"/>
      <c r="C74" s="116" t="s">
        <v>226</v>
      </c>
      <c r="D74" s="214">
        <f>SUM(D62+D66+D70)</f>
        <v>597</v>
      </c>
      <c r="E74" s="116">
        <f>SUM(E62+E66+E70)</f>
        <v>597</v>
      </c>
      <c r="F74" s="161">
        <f>SUM(F62+F66+F70)</f>
        <v>460</v>
      </c>
    </row>
    <row r="75" spans="1:6" ht="13.8" thickBot="1" x14ac:dyDescent="0.3">
      <c r="A75" s="75" t="s">
        <v>232</v>
      </c>
      <c r="B75" s="116"/>
      <c r="C75" s="116"/>
      <c r="D75" s="214"/>
      <c r="E75" s="111"/>
      <c r="F75" s="225"/>
    </row>
    <row r="80" spans="1:6" ht="13.8" thickBot="1" x14ac:dyDescent="0.3">
      <c r="E80" s="37"/>
      <c r="F80" s="37" t="s">
        <v>383</v>
      </c>
    </row>
    <row r="81" spans="1:6" x14ac:dyDescent="0.25">
      <c r="A81" s="102" t="s">
        <v>205</v>
      </c>
      <c r="B81" s="45"/>
      <c r="C81" s="45" t="s">
        <v>203</v>
      </c>
      <c r="D81" s="44"/>
      <c r="E81" s="250"/>
      <c r="F81" s="103"/>
    </row>
    <row r="82" spans="1:6" ht="13.8" thickBot="1" x14ac:dyDescent="0.3">
      <c r="A82" s="104" t="s">
        <v>204</v>
      </c>
      <c r="B82" s="268"/>
      <c r="C82" s="105" t="s">
        <v>283</v>
      </c>
      <c r="D82" s="210"/>
      <c r="E82" s="251"/>
      <c r="F82" s="248"/>
    </row>
    <row r="83" spans="1:6" ht="13.8" thickBot="1" x14ac:dyDescent="0.3">
      <c r="A83" s="37"/>
      <c r="B83" s="37"/>
      <c r="C83" s="37"/>
      <c r="D83" s="37"/>
      <c r="E83" s="38"/>
      <c r="F83" s="76"/>
    </row>
    <row r="84" spans="1:6" x14ac:dyDescent="0.25">
      <c r="A84" s="90" t="s">
        <v>206</v>
      </c>
      <c r="B84" s="42" t="s">
        <v>208</v>
      </c>
      <c r="C84" s="60"/>
      <c r="D84" s="43"/>
      <c r="E84" s="42" t="s">
        <v>355</v>
      </c>
      <c r="F84" s="46" t="s">
        <v>301</v>
      </c>
    </row>
    <row r="85" spans="1:6" x14ac:dyDescent="0.25">
      <c r="A85" s="91" t="s">
        <v>207</v>
      </c>
      <c r="B85" s="47" t="s">
        <v>7</v>
      </c>
      <c r="C85" s="80" t="s">
        <v>209</v>
      </c>
      <c r="D85" s="243" t="s">
        <v>206</v>
      </c>
      <c r="E85" s="47" t="s">
        <v>377</v>
      </c>
      <c r="F85" s="48" t="s">
        <v>397</v>
      </c>
    </row>
    <row r="86" spans="1:6" ht="13.8" thickBot="1" x14ac:dyDescent="0.3">
      <c r="A86" s="92"/>
      <c r="B86" s="93"/>
      <c r="C86" s="80" t="s">
        <v>210</v>
      </c>
      <c r="D86" s="243"/>
      <c r="E86" s="47"/>
      <c r="F86" s="48"/>
    </row>
    <row r="87" spans="1:6" ht="13.8" thickBot="1" x14ac:dyDescent="0.3">
      <c r="A87" s="83">
        <v>1</v>
      </c>
      <c r="B87" s="84">
        <v>2</v>
      </c>
      <c r="C87" s="216">
        <v>3</v>
      </c>
      <c r="D87" s="216">
        <v>4</v>
      </c>
      <c r="E87" s="50">
        <v>6</v>
      </c>
      <c r="F87" s="108">
        <v>6</v>
      </c>
    </row>
    <row r="88" spans="1:6" ht="13.8" thickBot="1" x14ac:dyDescent="0.3">
      <c r="A88" s="96"/>
      <c r="B88" s="116"/>
      <c r="C88" s="214" t="s">
        <v>123</v>
      </c>
      <c r="D88" s="124"/>
      <c r="E88" s="139"/>
      <c r="F88" s="89"/>
    </row>
    <row r="89" spans="1:6" ht="14.4" thickBot="1" x14ac:dyDescent="0.35">
      <c r="A89" s="110">
        <v>1</v>
      </c>
      <c r="B89" s="111"/>
      <c r="C89" s="213" t="s">
        <v>127</v>
      </c>
      <c r="D89" s="244">
        <f>SUM(D90:D93)</f>
        <v>0</v>
      </c>
      <c r="E89" s="174">
        <f>SUM(E90:E93)</f>
        <v>0</v>
      </c>
      <c r="F89" s="217">
        <f>SUM(F90:F93)</f>
        <v>0</v>
      </c>
    </row>
    <row r="90" spans="1:6" x14ac:dyDescent="0.25">
      <c r="A90" s="97"/>
      <c r="B90" s="39">
        <v>1</v>
      </c>
      <c r="C90" s="39" t="s">
        <v>211</v>
      </c>
      <c r="D90" s="87"/>
      <c r="E90" s="39"/>
      <c r="F90" s="203"/>
    </row>
    <row r="91" spans="1:6" x14ac:dyDescent="0.25">
      <c r="A91" s="98"/>
      <c r="B91" s="70">
        <v>2</v>
      </c>
      <c r="C91" s="70" t="s">
        <v>400</v>
      </c>
      <c r="D91" s="211"/>
      <c r="E91" s="70"/>
      <c r="F91" s="204"/>
    </row>
    <row r="92" spans="1:6" x14ac:dyDescent="0.25">
      <c r="A92" s="98"/>
      <c r="B92" s="70">
        <v>3</v>
      </c>
      <c r="C92" s="70" t="s">
        <v>212</v>
      </c>
      <c r="D92" s="211"/>
      <c r="E92" s="70"/>
      <c r="F92" s="204"/>
    </row>
    <row r="93" spans="1:6" x14ac:dyDescent="0.25">
      <c r="A93" s="98"/>
      <c r="B93" s="70">
        <v>4</v>
      </c>
      <c r="C93" s="70" t="s">
        <v>213</v>
      </c>
      <c r="D93" s="211"/>
      <c r="E93" s="70"/>
      <c r="F93" s="204"/>
    </row>
    <row r="94" spans="1:6" ht="13.8" x14ac:dyDescent="0.3">
      <c r="A94" s="112">
        <v>2</v>
      </c>
      <c r="B94" s="113"/>
      <c r="C94" s="113" t="s">
        <v>129</v>
      </c>
      <c r="D94" s="245">
        <f>SUM(D95:D96)</f>
        <v>0</v>
      </c>
      <c r="E94" s="175">
        <f>SUM(E95:E96)</f>
        <v>0</v>
      </c>
      <c r="F94" s="222">
        <f>SUM(F95:F96)</f>
        <v>0</v>
      </c>
    </row>
    <row r="95" spans="1:6" x14ac:dyDescent="0.25">
      <c r="A95" s="98"/>
      <c r="B95" s="70">
        <v>1</v>
      </c>
      <c r="C95" s="70" t="s">
        <v>227</v>
      </c>
      <c r="D95" s="211"/>
      <c r="E95" s="70"/>
      <c r="F95" s="204"/>
    </row>
    <row r="96" spans="1:6" ht="13.8" thickBot="1" x14ac:dyDescent="0.3">
      <c r="A96" s="109"/>
      <c r="B96" s="52">
        <v>2</v>
      </c>
      <c r="C96" s="52" t="s">
        <v>228</v>
      </c>
      <c r="D96" s="212"/>
      <c r="E96" s="52"/>
      <c r="F96" s="205"/>
    </row>
    <row r="97" spans="1:6" ht="13.8" thickBot="1" x14ac:dyDescent="0.3">
      <c r="A97" s="110">
        <v>3</v>
      </c>
      <c r="B97" s="111"/>
      <c r="C97" s="111" t="s">
        <v>229</v>
      </c>
      <c r="D97" s="213">
        <v>103</v>
      </c>
      <c r="E97" s="111">
        <v>123</v>
      </c>
      <c r="F97" s="225">
        <v>123</v>
      </c>
    </row>
    <row r="98" spans="1:6" ht="13.8" thickBot="1" x14ac:dyDescent="0.3">
      <c r="A98" s="117"/>
      <c r="B98" s="58"/>
      <c r="C98" s="116" t="s">
        <v>88</v>
      </c>
      <c r="D98" s="214">
        <f>SUM(D89+D94+D97)</f>
        <v>103</v>
      </c>
      <c r="E98" s="116">
        <f>SUM(E89+E94+E97)</f>
        <v>123</v>
      </c>
      <c r="F98" s="161">
        <f>SUM(F89+F94+F97)</f>
        <v>123</v>
      </c>
    </row>
    <row r="99" spans="1:6" ht="13.8" x14ac:dyDescent="0.3">
      <c r="A99" s="97"/>
      <c r="B99" s="39"/>
      <c r="C99" s="121" t="s">
        <v>214</v>
      </c>
      <c r="D99" s="87"/>
      <c r="E99" s="39"/>
      <c r="F99" s="203"/>
    </row>
    <row r="100" spans="1:6" ht="13.8" x14ac:dyDescent="0.3">
      <c r="A100" s="118">
        <v>4</v>
      </c>
      <c r="B100" s="119"/>
      <c r="C100" s="119" t="s">
        <v>215</v>
      </c>
      <c r="D100" s="246">
        <f>SUM(D101:D103)</f>
        <v>103</v>
      </c>
      <c r="E100" s="252">
        <f>SUM(E101:E103)</f>
        <v>123</v>
      </c>
      <c r="F100" s="249">
        <f>SUM(F101:F103)</f>
        <v>123</v>
      </c>
    </row>
    <row r="101" spans="1:6" x14ac:dyDescent="0.25">
      <c r="A101" s="113"/>
      <c r="B101" s="113">
        <v>1</v>
      </c>
      <c r="C101" s="70" t="s">
        <v>137</v>
      </c>
      <c r="D101" s="211">
        <v>80</v>
      </c>
      <c r="E101" s="70">
        <v>58</v>
      </c>
      <c r="F101" s="204">
        <v>58</v>
      </c>
    </row>
    <row r="102" spans="1:6" x14ac:dyDescent="0.25">
      <c r="A102" s="97"/>
      <c r="B102" s="39">
        <v>2</v>
      </c>
      <c r="C102" s="39" t="s">
        <v>216</v>
      </c>
      <c r="D102" s="87">
        <v>23</v>
      </c>
      <c r="E102" s="39">
        <v>15</v>
      </c>
      <c r="F102" s="203">
        <v>15</v>
      </c>
    </row>
    <row r="103" spans="1:6" x14ac:dyDescent="0.25">
      <c r="A103" s="98"/>
      <c r="B103" s="70">
        <v>3</v>
      </c>
      <c r="C103" s="70" t="s">
        <v>139</v>
      </c>
      <c r="D103" s="211"/>
      <c r="E103" s="70">
        <v>50</v>
      </c>
      <c r="F103" s="204">
        <v>50</v>
      </c>
    </row>
    <row r="104" spans="1:6" ht="13.8" x14ac:dyDescent="0.3">
      <c r="A104" s="118">
        <v>5</v>
      </c>
      <c r="B104" s="119"/>
      <c r="C104" s="119" t="s">
        <v>217</v>
      </c>
      <c r="D104" s="246">
        <f>SUM(D105:D107)</f>
        <v>0</v>
      </c>
      <c r="E104" s="252">
        <f>SUM(E105:E107)</f>
        <v>0</v>
      </c>
      <c r="F104" s="249">
        <f>SUM(F105:F107)</f>
        <v>0</v>
      </c>
    </row>
    <row r="105" spans="1:6" x14ac:dyDescent="0.25">
      <c r="A105" s="70"/>
      <c r="B105" s="70">
        <v>1</v>
      </c>
      <c r="C105" s="70" t="s">
        <v>230</v>
      </c>
      <c r="D105" s="211"/>
      <c r="E105" s="70"/>
      <c r="F105" s="204"/>
    </row>
    <row r="106" spans="1:6" x14ac:dyDescent="0.25">
      <c r="A106" s="39"/>
      <c r="B106" s="39">
        <v>2</v>
      </c>
      <c r="C106" s="39" t="s">
        <v>231</v>
      </c>
      <c r="D106" s="87"/>
      <c r="E106" s="39"/>
      <c r="F106" s="203"/>
    </row>
    <row r="107" spans="1:6" x14ac:dyDescent="0.25">
      <c r="A107" s="70"/>
      <c r="B107" s="70">
        <v>3</v>
      </c>
      <c r="C107" s="70" t="s">
        <v>220</v>
      </c>
      <c r="D107" s="247"/>
      <c r="E107" s="253"/>
      <c r="F107" s="220"/>
    </row>
    <row r="108" spans="1:6" ht="13.8" x14ac:dyDescent="0.3">
      <c r="A108" s="113">
        <v>6</v>
      </c>
      <c r="B108" s="113"/>
      <c r="C108" s="113" t="s">
        <v>221</v>
      </c>
      <c r="D108" s="245">
        <f>SUM(D109:D111)</f>
        <v>0</v>
      </c>
      <c r="E108" s="175">
        <f>SUM(E109:E111)</f>
        <v>0</v>
      </c>
      <c r="F108" s="222">
        <f>SUM(F109:F111)</f>
        <v>0</v>
      </c>
    </row>
    <row r="109" spans="1:6" x14ac:dyDescent="0.25">
      <c r="A109" s="70"/>
      <c r="B109" s="70">
        <v>1</v>
      </c>
      <c r="C109" s="70" t="s">
        <v>193</v>
      </c>
      <c r="D109" s="211"/>
      <c r="E109" s="70"/>
      <c r="F109" s="204"/>
    </row>
    <row r="110" spans="1:6" x14ac:dyDescent="0.25">
      <c r="A110" s="70"/>
      <c r="B110" s="70">
        <v>2</v>
      </c>
      <c r="C110" s="70" t="s">
        <v>200</v>
      </c>
      <c r="D110" s="211"/>
      <c r="E110" s="70"/>
      <c r="F110" s="204"/>
    </row>
    <row r="111" spans="1:6" ht="13.8" thickBot="1" x14ac:dyDescent="0.3">
      <c r="A111" s="52"/>
      <c r="B111" s="52">
        <v>3</v>
      </c>
      <c r="C111" s="52" t="s">
        <v>223</v>
      </c>
      <c r="D111" s="212"/>
      <c r="E111" s="52"/>
      <c r="F111" s="205"/>
    </row>
    <row r="112" spans="1:6" ht="13.8" thickBot="1" x14ac:dyDescent="0.3">
      <c r="A112" s="117"/>
      <c r="B112" s="58"/>
      <c r="C112" s="116" t="s">
        <v>226</v>
      </c>
      <c r="D112" s="214">
        <f>SUM(D100+D104+D108)</f>
        <v>103</v>
      </c>
      <c r="E112" s="116">
        <f>SUM(E100+E104+E108)</f>
        <v>123</v>
      </c>
      <c r="F112" s="161">
        <f>SUM(F100+F104+F108)</f>
        <v>123</v>
      </c>
    </row>
    <row r="113" spans="1:6" ht="13.8" thickBot="1" x14ac:dyDescent="0.3">
      <c r="A113" s="75" t="s">
        <v>232</v>
      </c>
      <c r="B113" s="116"/>
      <c r="C113" s="116"/>
      <c r="D113" s="214"/>
      <c r="E113" s="111"/>
      <c r="F113" s="225"/>
    </row>
    <row r="118" spans="1:6" ht="13.8" thickBot="1" x14ac:dyDescent="0.3">
      <c r="E118" s="37"/>
      <c r="F118" s="37" t="s">
        <v>382</v>
      </c>
    </row>
    <row r="119" spans="1:6" x14ac:dyDescent="0.25">
      <c r="A119" s="102" t="s">
        <v>205</v>
      </c>
      <c r="B119" s="45"/>
      <c r="C119" s="45" t="s">
        <v>203</v>
      </c>
      <c r="D119" s="44"/>
      <c r="E119" s="103"/>
      <c r="F119" s="103"/>
    </row>
    <row r="120" spans="1:6" ht="13.8" thickBot="1" x14ac:dyDescent="0.3">
      <c r="A120" s="104" t="s">
        <v>204</v>
      </c>
      <c r="B120" s="268"/>
      <c r="C120" s="105" t="s">
        <v>264</v>
      </c>
      <c r="D120" s="210"/>
      <c r="E120" s="248"/>
      <c r="F120" s="248"/>
    </row>
    <row r="121" spans="1:6" ht="13.8" thickBot="1" x14ac:dyDescent="0.3">
      <c r="A121" s="37"/>
      <c r="B121" s="37"/>
      <c r="C121" s="37"/>
      <c r="D121" s="37"/>
      <c r="E121" s="37"/>
      <c r="F121" s="123"/>
    </row>
    <row r="122" spans="1:6" x14ac:dyDescent="0.25">
      <c r="A122" s="90" t="s">
        <v>206</v>
      </c>
      <c r="B122" s="42" t="s">
        <v>208</v>
      </c>
      <c r="C122" s="60"/>
      <c r="D122" s="43"/>
      <c r="E122" s="42" t="s">
        <v>355</v>
      </c>
      <c r="F122" s="46" t="s">
        <v>301</v>
      </c>
    </row>
    <row r="123" spans="1:6" x14ac:dyDescent="0.25">
      <c r="A123" s="91" t="s">
        <v>207</v>
      </c>
      <c r="B123" s="47" t="s">
        <v>7</v>
      </c>
      <c r="C123" s="80" t="s">
        <v>209</v>
      </c>
      <c r="D123" s="80" t="s">
        <v>206</v>
      </c>
      <c r="E123" s="47" t="s">
        <v>377</v>
      </c>
      <c r="F123" s="48" t="s">
        <v>397</v>
      </c>
    </row>
    <row r="124" spans="1:6" ht="13.8" thickBot="1" x14ac:dyDescent="0.3">
      <c r="A124" s="92"/>
      <c r="B124" s="93"/>
      <c r="C124" s="80" t="s">
        <v>210</v>
      </c>
      <c r="D124" s="243"/>
      <c r="E124" s="47"/>
      <c r="F124" s="48"/>
    </row>
    <row r="125" spans="1:6" ht="13.8" thickBot="1" x14ac:dyDescent="0.3">
      <c r="A125" s="83">
        <v>1</v>
      </c>
      <c r="B125" s="84">
        <v>2</v>
      </c>
      <c r="C125" s="216">
        <v>3</v>
      </c>
      <c r="D125" s="216"/>
      <c r="E125" s="50">
        <v>4</v>
      </c>
      <c r="F125" s="108">
        <v>4</v>
      </c>
    </row>
    <row r="126" spans="1:6" ht="13.8" thickBot="1" x14ac:dyDescent="0.3">
      <c r="A126" s="96"/>
      <c r="B126" s="116"/>
      <c r="C126" s="214" t="s">
        <v>123</v>
      </c>
      <c r="D126" s="214"/>
      <c r="E126" s="139"/>
      <c r="F126" s="89"/>
    </row>
    <row r="127" spans="1:6" ht="14.4" thickBot="1" x14ac:dyDescent="0.35">
      <c r="A127" s="110">
        <v>1</v>
      </c>
      <c r="B127" s="111"/>
      <c r="C127" s="111" t="s">
        <v>127</v>
      </c>
      <c r="D127" s="213"/>
      <c r="E127" s="174">
        <f>SUM(E128:E131)</f>
        <v>543</v>
      </c>
      <c r="F127" s="217">
        <f>SUM(F128:F131)</f>
        <v>543</v>
      </c>
    </row>
    <row r="128" spans="1:6" x14ac:dyDescent="0.25">
      <c r="A128" s="97"/>
      <c r="B128" s="39">
        <v>1</v>
      </c>
      <c r="C128" s="39" t="s">
        <v>211</v>
      </c>
      <c r="D128" s="87"/>
      <c r="E128" s="39"/>
      <c r="F128" s="203"/>
    </row>
    <row r="129" spans="1:6" x14ac:dyDescent="0.25">
      <c r="A129" s="98"/>
      <c r="B129" s="70">
        <v>2</v>
      </c>
      <c r="C129" s="70" t="s">
        <v>400</v>
      </c>
      <c r="D129" s="211"/>
      <c r="E129" s="70"/>
      <c r="F129" s="204"/>
    </row>
    <row r="130" spans="1:6" x14ac:dyDescent="0.25">
      <c r="A130" s="98"/>
      <c r="B130" s="70">
        <v>3</v>
      </c>
      <c r="C130" s="70" t="s">
        <v>212</v>
      </c>
      <c r="D130" s="211"/>
      <c r="E130" s="70"/>
      <c r="F130" s="204"/>
    </row>
    <row r="131" spans="1:6" x14ac:dyDescent="0.25">
      <c r="A131" s="98"/>
      <c r="B131" s="70">
        <v>4</v>
      </c>
      <c r="C131" s="70" t="s">
        <v>213</v>
      </c>
      <c r="D131" s="211"/>
      <c r="E131" s="70">
        <v>543</v>
      </c>
      <c r="F131" s="204">
        <v>543</v>
      </c>
    </row>
    <row r="132" spans="1:6" x14ac:dyDescent="0.25">
      <c r="A132" s="112">
        <v>2</v>
      </c>
      <c r="B132" s="113"/>
      <c r="C132" s="113" t="s">
        <v>129</v>
      </c>
      <c r="D132" s="215"/>
      <c r="E132" s="158">
        <f>SUM(E133:E134)</f>
        <v>0</v>
      </c>
      <c r="F132" s="254">
        <f>SUM(F133:F134)</f>
        <v>0</v>
      </c>
    </row>
    <row r="133" spans="1:6" x14ac:dyDescent="0.25">
      <c r="A133" s="98"/>
      <c r="B133" s="70">
        <v>1</v>
      </c>
      <c r="C133" s="70" t="s">
        <v>227</v>
      </c>
      <c r="D133" s="211"/>
      <c r="E133" s="70"/>
      <c r="F133" s="204"/>
    </row>
    <row r="134" spans="1:6" ht="13.8" thickBot="1" x14ac:dyDescent="0.3">
      <c r="A134" s="109"/>
      <c r="B134" s="52">
        <v>2</v>
      </c>
      <c r="C134" s="52" t="s">
        <v>228</v>
      </c>
      <c r="D134" s="212"/>
      <c r="E134" s="52"/>
      <c r="F134" s="205"/>
    </row>
    <row r="135" spans="1:6" ht="13.8" thickBot="1" x14ac:dyDescent="0.3">
      <c r="A135" s="110">
        <v>3</v>
      </c>
      <c r="B135" s="111"/>
      <c r="C135" s="111" t="s">
        <v>229</v>
      </c>
      <c r="D135" s="213">
        <v>7500</v>
      </c>
      <c r="E135" s="111">
        <v>8300</v>
      </c>
      <c r="F135" s="225">
        <v>4028</v>
      </c>
    </row>
    <row r="136" spans="1:6" ht="13.8" thickBot="1" x14ac:dyDescent="0.3">
      <c r="A136" s="117"/>
      <c r="B136" s="58"/>
      <c r="C136" s="116" t="s">
        <v>88</v>
      </c>
      <c r="D136" s="214">
        <f>SUM(D127+D132+D135)</f>
        <v>7500</v>
      </c>
      <c r="E136" s="116">
        <f>SUM(E127+E132+E135)</f>
        <v>8843</v>
      </c>
      <c r="F136" s="161">
        <f>SUM(F127+F132+F135)</f>
        <v>4571</v>
      </c>
    </row>
    <row r="137" spans="1:6" ht="13.8" x14ac:dyDescent="0.3">
      <c r="A137" s="97"/>
      <c r="B137" s="39"/>
      <c r="C137" s="121" t="s">
        <v>214</v>
      </c>
      <c r="D137" s="87"/>
      <c r="E137" s="39"/>
      <c r="F137" s="203"/>
    </row>
    <row r="138" spans="1:6" ht="13.8" x14ac:dyDescent="0.3">
      <c r="A138" s="118">
        <v>4</v>
      </c>
      <c r="B138" s="119"/>
      <c r="C138" s="119" t="s">
        <v>215</v>
      </c>
      <c r="D138" s="246">
        <f>SUM(D139:D141)</f>
        <v>7500</v>
      </c>
      <c r="E138" s="252">
        <f>SUM(E139:E141)</f>
        <v>8843</v>
      </c>
      <c r="F138" s="249">
        <f>SUM(F139:F141)</f>
        <v>4571</v>
      </c>
    </row>
    <row r="139" spans="1:6" x14ac:dyDescent="0.25">
      <c r="A139" s="113"/>
      <c r="B139" s="113">
        <v>1</v>
      </c>
      <c r="C139" s="70" t="s">
        <v>137</v>
      </c>
      <c r="D139" s="215"/>
      <c r="E139" s="113"/>
      <c r="F139" s="221"/>
    </row>
    <row r="140" spans="1:6" x14ac:dyDescent="0.25">
      <c r="A140" s="97"/>
      <c r="B140" s="39">
        <v>2</v>
      </c>
      <c r="C140" s="39" t="s">
        <v>216</v>
      </c>
      <c r="D140" s="87"/>
      <c r="E140" s="39"/>
      <c r="F140" s="203"/>
    </row>
    <row r="141" spans="1:6" x14ac:dyDescent="0.25">
      <c r="A141" s="98"/>
      <c r="B141" s="70">
        <v>3</v>
      </c>
      <c r="C141" s="70" t="s">
        <v>139</v>
      </c>
      <c r="D141" s="211">
        <v>7500</v>
      </c>
      <c r="E141" s="70">
        <v>8843</v>
      </c>
      <c r="F141" s="204">
        <v>4571</v>
      </c>
    </row>
    <row r="142" spans="1:6" ht="13.8" x14ac:dyDescent="0.3">
      <c r="A142" s="118">
        <v>5</v>
      </c>
      <c r="B142" s="119"/>
      <c r="C142" s="119" t="s">
        <v>217</v>
      </c>
      <c r="D142" s="246">
        <f>SUM(D143:D145)</f>
        <v>0</v>
      </c>
      <c r="E142" s="252">
        <f>SUM(E143:E145)</f>
        <v>0</v>
      </c>
      <c r="F142" s="249">
        <f>SUM(F143:F145)</f>
        <v>0</v>
      </c>
    </row>
    <row r="143" spans="1:6" x14ac:dyDescent="0.25">
      <c r="A143" s="70"/>
      <c r="B143" s="70">
        <v>1</v>
      </c>
      <c r="C143" s="70" t="s">
        <v>230</v>
      </c>
      <c r="D143" s="211"/>
      <c r="E143" s="70"/>
      <c r="F143" s="204"/>
    </row>
    <row r="144" spans="1:6" x14ac:dyDescent="0.25">
      <c r="A144" s="39"/>
      <c r="B144" s="39">
        <v>2</v>
      </c>
      <c r="C144" s="39" t="s">
        <v>231</v>
      </c>
      <c r="D144" s="87"/>
      <c r="E144" s="39"/>
      <c r="F144" s="203"/>
    </row>
    <row r="145" spans="1:6" x14ac:dyDescent="0.25">
      <c r="A145" s="70"/>
      <c r="B145" s="70">
        <v>3</v>
      </c>
      <c r="C145" s="70" t="s">
        <v>220</v>
      </c>
      <c r="D145" s="247"/>
      <c r="E145" s="253"/>
      <c r="F145" s="220"/>
    </row>
    <row r="146" spans="1:6" ht="13.8" x14ac:dyDescent="0.3">
      <c r="A146" s="113">
        <v>6</v>
      </c>
      <c r="B146" s="113"/>
      <c r="C146" s="113" t="s">
        <v>221</v>
      </c>
      <c r="D146" s="245">
        <f>SUM(D147:D149)</f>
        <v>0</v>
      </c>
      <c r="E146" s="175">
        <f>SUM(E147:E149)</f>
        <v>0</v>
      </c>
      <c r="F146" s="222">
        <f>SUM(F147:F149)</f>
        <v>0</v>
      </c>
    </row>
    <row r="147" spans="1:6" x14ac:dyDescent="0.25">
      <c r="A147" s="70"/>
      <c r="B147" s="70">
        <v>1</v>
      </c>
      <c r="C147" s="70" t="s">
        <v>193</v>
      </c>
      <c r="D147" s="211"/>
      <c r="E147" s="70"/>
      <c r="F147" s="204"/>
    </row>
    <row r="148" spans="1:6" x14ac:dyDescent="0.25">
      <c r="A148" s="70"/>
      <c r="B148" s="70">
        <v>2</v>
      </c>
      <c r="C148" s="70" t="s">
        <v>200</v>
      </c>
      <c r="D148" s="211"/>
      <c r="E148" s="70"/>
      <c r="F148" s="204"/>
    </row>
    <row r="149" spans="1:6" ht="13.8" thickBot="1" x14ac:dyDescent="0.3">
      <c r="A149" s="52"/>
      <c r="B149" s="52">
        <v>3</v>
      </c>
      <c r="C149" s="52" t="s">
        <v>223</v>
      </c>
      <c r="D149" s="212"/>
      <c r="E149" s="52"/>
      <c r="F149" s="205"/>
    </row>
    <row r="150" spans="1:6" ht="13.8" thickBot="1" x14ac:dyDescent="0.3">
      <c r="A150" s="117"/>
      <c r="B150" s="58"/>
      <c r="C150" s="116" t="s">
        <v>226</v>
      </c>
      <c r="D150" s="214">
        <f>SUM(D138+D142+D146)</f>
        <v>7500</v>
      </c>
      <c r="E150" s="116">
        <f>SUM(E138+E142+E146)</f>
        <v>8843</v>
      </c>
      <c r="F150" s="161">
        <f>SUM(F138+F142+F146)</f>
        <v>4571</v>
      </c>
    </row>
    <row r="151" spans="1:6" ht="13.8" thickBot="1" x14ac:dyDescent="0.3">
      <c r="A151" s="75" t="s">
        <v>232</v>
      </c>
      <c r="B151" s="116"/>
      <c r="C151" s="116"/>
      <c r="D151" s="214"/>
      <c r="E151" s="111"/>
      <c r="F151" s="225"/>
    </row>
    <row r="156" spans="1:6" ht="13.8" thickBot="1" x14ac:dyDescent="0.3">
      <c r="E156" s="37"/>
      <c r="F156" s="37" t="s">
        <v>381</v>
      </c>
    </row>
    <row r="157" spans="1:6" x14ac:dyDescent="0.25">
      <c r="A157" s="102" t="s">
        <v>205</v>
      </c>
      <c r="B157" s="45"/>
      <c r="C157" s="45" t="s">
        <v>203</v>
      </c>
      <c r="D157" s="44"/>
      <c r="E157" s="250"/>
      <c r="F157" s="103"/>
    </row>
    <row r="158" spans="1:6" ht="13.8" thickBot="1" x14ac:dyDescent="0.3">
      <c r="A158" s="104" t="s">
        <v>204</v>
      </c>
      <c r="B158" s="268"/>
      <c r="C158" s="105" t="s">
        <v>265</v>
      </c>
      <c r="D158" s="210"/>
      <c r="E158" s="251"/>
      <c r="F158" s="248"/>
    </row>
    <row r="159" spans="1:6" ht="13.8" thickBot="1" x14ac:dyDescent="0.3">
      <c r="A159" s="37"/>
      <c r="B159" s="37"/>
      <c r="C159" s="37"/>
      <c r="D159" s="37"/>
      <c r="E159" s="38"/>
      <c r="F159" s="37"/>
    </row>
    <row r="160" spans="1:6" x14ac:dyDescent="0.25">
      <c r="A160" s="90" t="s">
        <v>206</v>
      </c>
      <c r="B160" s="42" t="s">
        <v>208</v>
      </c>
      <c r="C160" s="60"/>
      <c r="D160" s="43"/>
      <c r="E160" s="42" t="s">
        <v>355</v>
      </c>
      <c r="F160" s="46" t="s">
        <v>301</v>
      </c>
    </row>
    <row r="161" spans="1:6" x14ac:dyDescent="0.25">
      <c r="A161" s="91" t="s">
        <v>207</v>
      </c>
      <c r="B161" s="47" t="s">
        <v>7</v>
      </c>
      <c r="C161" s="80" t="s">
        <v>209</v>
      </c>
      <c r="D161" s="80" t="s">
        <v>206</v>
      </c>
      <c r="E161" s="47" t="s">
        <v>377</v>
      </c>
      <c r="F161" s="48" t="s">
        <v>397</v>
      </c>
    </row>
    <row r="162" spans="1:6" ht="13.8" thickBot="1" x14ac:dyDescent="0.3">
      <c r="A162" s="92"/>
      <c r="B162" s="93"/>
      <c r="C162" s="80" t="s">
        <v>210</v>
      </c>
      <c r="D162" s="243"/>
      <c r="E162" s="47"/>
      <c r="F162" s="48"/>
    </row>
    <row r="163" spans="1:6" ht="13.8" thickBot="1" x14ac:dyDescent="0.3">
      <c r="A163" s="83">
        <v>1</v>
      </c>
      <c r="B163" s="84">
        <v>2</v>
      </c>
      <c r="C163" s="216">
        <v>3</v>
      </c>
      <c r="D163" s="216"/>
      <c r="E163" s="50">
        <v>4</v>
      </c>
      <c r="F163" s="108">
        <v>4</v>
      </c>
    </row>
    <row r="164" spans="1:6" ht="13.8" thickBot="1" x14ac:dyDescent="0.3">
      <c r="A164" s="96"/>
      <c r="B164" s="116"/>
      <c r="C164" s="214" t="s">
        <v>123</v>
      </c>
      <c r="D164" s="214"/>
      <c r="E164" s="139"/>
      <c r="F164" s="89"/>
    </row>
    <row r="165" spans="1:6" ht="14.4" thickBot="1" x14ac:dyDescent="0.35">
      <c r="A165" s="110">
        <v>1</v>
      </c>
      <c r="B165" s="111"/>
      <c r="C165" s="111" t="s">
        <v>127</v>
      </c>
      <c r="D165" s="244">
        <f>SUM(D166:D169)</f>
        <v>400</v>
      </c>
      <c r="E165" s="174">
        <f>SUM(E166:E169)</f>
        <v>400</v>
      </c>
      <c r="F165" s="217">
        <f>SUM(F166:F169)</f>
        <v>214</v>
      </c>
    </row>
    <row r="166" spans="1:6" x14ac:dyDescent="0.25">
      <c r="A166" s="97"/>
      <c r="B166" s="39">
        <v>1</v>
      </c>
      <c r="C166" s="39" t="s">
        <v>211</v>
      </c>
      <c r="D166" s="87">
        <v>400</v>
      </c>
      <c r="E166" s="39">
        <v>400</v>
      </c>
      <c r="F166" s="203">
        <v>214</v>
      </c>
    </row>
    <row r="167" spans="1:6" x14ac:dyDescent="0.25">
      <c r="A167" s="98"/>
      <c r="B167" s="70">
        <v>2</v>
      </c>
      <c r="C167" s="70" t="s">
        <v>400</v>
      </c>
      <c r="D167" s="211"/>
      <c r="E167" s="70"/>
      <c r="F167" s="204"/>
    </row>
    <row r="168" spans="1:6" x14ac:dyDescent="0.25">
      <c r="A168" s="98"/>
      <c r="B168" s="70">
        <v>3</v>
      </c>
      <c r="C168" s="70" t="s">
        <v>212</v>
      </c>
      <c r="D168" s="211"/>
      <c r="E168" s="70"/>
      <c r="F168" s="204"/>
    </row>
    <row r="169" spans="1:6" x14ac:dyDescent="0.25">
      <c r="A169" s="98"/>
      <c r="B169" s="70">
        <v>4</v>
      </c>
      <c r="C169" s="70" t="s">
        <v>213</v>
      </c>
      <c r="D169" s="211"/>
      <c r="E169" s="70"/>
      <c r="F169" s="204"/>
    </row>
    <row r="170" spans="1:6" ht="13.8" x14ac:dyDescent="0.3">
      <c r="A170" s="112">
        <v>2</v>
      </c>
      <c r="B170" s="113"/>
      <c r="C170" s="113" t="s">
        <v>129</v>
      </c>
      <c r="D170" s="245">
        <f>SUM(D171:D172)</f>
        <v>0</v>
      </c>
      <c r="E170" s="175">
        <f>SUM(E171:E172)</f>
        <v>0</v>
      </c>
      <c r="F170" s="222">
        <f>SUM(F171:F172)</f>
        <v>0</v>
      </c>
    </row>
    <row r="171" spans="1:6" x14ac:dyDescent="0.25">
      <c r="A171" s="98"/>
      <c r="B171" s="70">
        <v>1</v>
      </c>
      <c r="C171" s="70" t="s">
        <v>227</v>
      </c>
      <c r="D171" s="211"/>
      <c r="E171" s="70"/>
      <c r="F171" s="204"/>
    </row>
    <row r="172" spans="1:6" ht="13.8" thickBot="1" x14ac:dyDescent="0.3">
      <c r="A172" s="109"/>
      <c r="B172" s="52">
        <v>2</v>
      </c>
      <c r="C172" s="52" t="s">
        <v>228</v>
      </c>
      <c r="D172" s="212"/>
      <c r="E172" s="52"/>
      <c r="F172" s="205"/>
    </row>
    <row r="173" spans="1:6" ht="13.8" thickBot="1" x14ac:dyDescent="0.3">
      <c r="A173" s="110">
        <v>3</v>
      </c>
      <c r="B173" s="111"/>
      <c r="C173" s="111" t="s">
        <v>229</v>
      </c>
      <c r="D173" s="213">
        <v>24544</v>
      </c>
      <c r="E173" s="111">
        <v>28405</v>
      </c>
      <c r="F173" s="225">
        <v>28543</v>
      </c>
    </row>
    <row r="174" spans="1:6" ht="13.8" thickBot="1" x14ac:dyDescent="0.3">
      <c r="A174" s="117"/>
      <c r="B174" s="58"/>
      <c r="C174" s="116" t="s">
        <v>88</v>
      </c>
      <c r="D174" s="214">
        <f>SUM(D165+D170+D173)</f>
        <v>24944</v>
      </c>
      <c r="E174" s="116">
        <f>SUM(E165+E170+E173)</f>
        <v>28805</v>
      </c>
      <c r="F174" s="161">
        <f>SUM(F165+F170+F173)</f>
        <v>28757</v>
      </c>
    </row>
    <row r="175" spans="1:6" ht="13.8" x14ac:dyDescent="0.3">
      <c r="A175" s="97"/>
      <c r="B175" s="39"/>
      <c r="C175" s="121" t="s">
        <v>214</v>
      </c>
      <c r="D175" s="87"/>
      <c r="E175" s="39"/>
      <c r="F175" s="203"/>
    </row>
    <row r="176" spans="1:6" ht="13.8" x14ac:dyDescent="0.3">
      <c r="A176" s="118">
        <v>4</v>
      </c>
      <c r="B176" s="119"/>
      <c r="C176" s="119" t="s">
        <v>215</v>
      </c>
      <c r="D176" s="246">
        <f>SUM(D177:D179)</f>
        <v>2862</v>
      </c>
      <c r="E176" s="252">
        <f>SUM(E177:E179)</f>
        <v>2862</v>
      </c>
      <c r="F176" s="249">
        <f>SUM(F177:F179)</f>
        <v>2814</v>
      </c>
    </row>
    <row r="177" spans="1:6" x14ac:dyDescent="0.25">
      <c r="A177" s="113"/>
      <c r="B177" s="113">
        <v>1</v>
      </c>
      <c r="C177" s="70" t="s">
        <v>137</v>
      </c>
      <c r="D177" s="215"/>
      <c r="E177" s="113"/>
      <c r="F177" s="221"/>
    </row>
    <row r="178" spans="1:6" x14ac:dyDescent="0.25">
      <c r="A178" s="97"/>
      <c r="B178" s="39">
        <v>2</v>
      </c>
      <c r="C178" s="39" t="s">
        <v>216</v>
      </c>
      <c r="D178" s="87"/>
      <c r="E178" s="39"/>
      <c r="F178" s="203"/>
    </row>
    <row r="179" spans="1:6" x14ac:dyDescent="0.25">
      <c r="A179" s="98"/>
      <c r="B179" s="70">
        <v>3</v>
      </c>
      <c r="C179" s="70" t="s">
        <v>139</v>
      </c>
      <c r="D179" s="211">
        <v>2862</v>
      </c>
      <c r="E179" s="70">
        <v>2862</v>
      </c>
      <c r="F179" s="204">
        <v>2814</v>
      </c>
    </row>
    <row r="180" spans="1:6" ht="13.8" x14ac:dyDescent="0.3">
      <c r="A180" s="118">
        <v>5</v>
      </c>
      <c r="B180" s="119"/>
      <c r="C180" s="119" t="s">
        <v>217</v>
      </c>
      <c r="D180" s="246">
        <f>SUM(D181:D183)</f>
        <v>0</v>
      </c>
      <c r="E180" s="252">
        <f>SUM(E181:E183)</f>
        <v>0</v>
      </c>
      <c r="F180" s="249">
        <f>SUM(F181:F183)</f>
        <v>0</v>
      </c>
    </row>
    <row r="181" spans="1:6" x14ac:dyDescent="0.25">
      <c r="A181" s="70"/>
      <c r="B181" s="70">
        <v>1</v>
      </c>
      <c r="C181" s="70" t="s">
        <v>230</v>
      </c>
      <c r="D181" s="211"/>
      <c r="E181" s="70"/>
      <c r="F181" s="204"/>
    </row>
    <row r="182" spans="1:6" x14ac:dyDescent="0.25">
      <c r="A182" s="39"/>
      <c r="B182" s="39">
        <v>2</v>
      </c>
      <c r="C182" s="39" t="s">
        <v>231</v>
      </c>
      <c r="D182" s="87"/>
      <c r="E182" s="39"/>
      <c r="F182" s="203"/>
    </row>
    <row r="183" spans="1:6" x14ac:dyDescent="0.25">
      <c r="A183" s="70"/>
      <c r="B183" s="70">
        <v>3</v>
      </c>
      <c r="C183" s="70" t="s">
        <v>220</v>
      </c>
      <c r="D183" s="247"/>
      <c r="E183" s="253"/>
      <c r="F183" s="220"/>
    </row>
    <row r="184" spans="1:6" ht="13.8" x14ac:dyDescent="0.3">
      <c r="A184" s="113">
        <v>6</v>
      </c>
      <c r="B184" s="113"/>
      <c r="C184" s="113" t="s">
        <v>221</v>
      </c>
      <c r="D184" s="245">
        <f>SUM(D185:D187)</f>
        <v>22082</v>
      </c>
      <c r="E184" s="175">
        <f>SUM(E185:E187)</f>
        <v>25943</v>
      </c>
      <c r="F184" s="222">
        <f>SUM(F185:F187)</f>
        <v>25943</v>
      </c>
    </row>
    <row r="185" spans="1:6" x14ac:dyDescent="0.25">
      <c r="A185" s="70"/>
      <c r="B185" s="70">
        <v>1</v>
      </c>
      <c r="C185" s="70" t="s">
        <v>193</v>
      </c>
      <c r="D185" s="211">
        <v>22082</v>
      </c>
      <c r="E185" s="70">
        <v>25943</v>
      </c>
      <c r="F185" s="204">
        <v>25943</v>
      </c>
    </row>
    <row r="186" spans="1:6" x14ac:dyDescent="0.25">
      <c r="A186" s="70"/>
      <c r="B186" s="70">
        <v>2</v>
      </c>
      <c r="C186" s="70" t="s">
        <v>200</v>
      </c>
      <c r="D186" s="211"/>
      <c r="E186" s="70"/>
      <c r="F186" s="204"/>
    </row>
    <row r="187" spans="1:6" ht="13.8" thickBot="1" x14ac:dyDescent="0.3">
      <c r="A187" s="52"/>
      <c r="B187" s="52">
        <v>3</v>
      </c>
      <c r="C187" s="52" t="s">
        <v>223</v>
      </c>
      <c r="D187" s="212"/>
      <c r="E187" s="52"/>
      <c r="F187" s="205"/>
    </row>
    <row r="188" spans="1:6" ht="13.8" thickBot="1" x14ac:dyDescent="0.3">
      <c r="A188" s="117"/>
      <c r="B188" s="58"/>
      <c r="C188" s="116" t="s">
        <v>226</v>
      </c>
      <c r="D188" s="214">
        <f>SUM(D176+D180+D184)</f>
        <v>24944</v>
      </c>
      <c r="E188" s="116">
        <f>SUM(E176+E180+E184)</f>
        <v>28805</v>
      </c>
      <c r="F188" s="161">
        <f>SUM(F176+F180+F184)</f>
        <v>28757</v>
      </c>
    </row>
    <row r="189" spans="1:6" ht="13.8" thickBot="1" x14ac:dyDescent="0.3">
      <c r="A189" s="75" t="s">
        <v>232</v>
      </c>
      <c r="B189" s="116"/>
      <c r="C189" s="116"/>
      <c r="D189" s="214"/>
      <c r="E189" s="111"/>
      <c r="F189" s="225"/>
    </row>
    <row r="194" spans="1:6" ht="13.8" thickBot="1" x14ac:dyDescent="0.3">
      <c r="E194" s="37"/>
      <c r="F194" s="37" t="s">
        <v>389</v>
      </c>
    </row>
    <row r="195" spans="1:6" x14ac:dyDescent="0.25">
      <c r="A195" s="102" t="s">
        <v>205</v>
      </c>
      <c r="B195" s="103"/>
      <c r="C195" s="45" t="s">
        <v>203</v>
      </c>
      <c r="D195" s="44"/>
      <c r="E195" s="250"/>
      <c r="F195" s="103"/>
    </row>
    <row r="196" spans="1:6" ht="13.8" thickBot="1" x14ac:dyDescent="0.3">
      <c r="A196" s="104" t="s">
        <v>204</v>
      </c>
      <c r="B196" s="94"/>
      <c r="C196" s="105" t="s">
        <v>266</v>
      </c>
      <c r="D196" s="210"/>
      <c r="E196" s="251"/>
      <c r="F196" s="248"/>
    </row>
    <row r="197" spans="1:6" ht="13.8" thickBot="1" x14ac:dyDescent="0.3">
      <c r="A197" s="37"/>
      <c r="B197" s="37"/>
      <c r="C197" s="37"/>
      <c r="D197" s="37"/>
      <c r="E197" s="38"/>
      <c r="F197" s="37"/>
    </row>
    <row r="198" spans="1:6" x14ac:dyDescent="0.25">
      <c r="A198" s="90" t="s">
        <v>206</v>
      </c>
      <c r="B198" s="42" t="s">
        <v>208</v>
      </c>
      <c r="C198" s="59"/>
      <c r="D198" s="43"/>
      <c r="E198" s="42" t="s">
        <v>355</v>
      </c>
      <c r="F198" s="46" t="s">
        <v>399</v>
      </c>
    </row>
    <row r="199" spans="1:6" x14ac:dyDescent="0.25">
      <c r="A199" s="91" t="s">
        <v>207</v>
      </c>
      <c r="B199" s="47" t="s">
        <v>7</v>
      </c>
      <c r="C199" s="107" t="s">
        <v>209</v>
      </c>
      <c r="D199" s="80" t="s">
        <v>206</v>
      </c>
      <c r="E199" s="47" t="s">
        <v>377</v>
      </c>
      <c r="F199" s="48" t="s">
        <v>397</v>
      </c>
    </row>
    <row r="200" spans="1:6" ht="13.8" thickBot="1" x14ac:dyDescent="0.3">
      <c r="A200" s="92"/>
      <c r="B200" s="93"/>
      <c r="C200" s="107" t="s">
        <v>210</v>
      </c>
      <c r="D200" s="243"/>
      <c r="E200" s="47"/>
      <c r="F200" s="48"/>
    </row>
    <row r="201" spans="1:6" ht="13.8" thickBot="1" x14ac:dyDescent="0.3">
      <c r="A201" s="83">
        <v>1</v>
      </c>
      <c r="B201" s="84">
        <v>2</v>
      </c>
      <c r="C201" s="50">
        <v>3</v>
      </c>
      <c r="D201" s="257"/>
      <c r="E201" s="50">
        <v>4</v>
      </c>
      <c r="F201" s="108">
        <v>4</v>
      </c>
    </row>
    <row r="202" spans="1:6" ht="13.8" thickBot="1" x14ac:dyDescent="0.3">
      <c r="A202" s="96"/>
      <c r="B202" s="75"/>
      <c r="C202" s="114" t="s">
        <v>123</v>
      </c>
      <c r="D202" s="258"/>
      <c r="E202" s="139"/>
      <c r="F202" s="89"/>
    </row>
    <row r="203" spans="1:6" ht="14.4" thickBot="1" x14ac:dyDescent="0.35">
      <c r="A203" s="110">
        <v>1</v>
      </c>
      <c r="B203" s="111"/>
      <c r="C203" s="111" t="s">
        <v>127</v>
      </c>
      <c r="D203" s="213"/>
      <c r="E203" s="174">
        <f>SUM(E204:E207)</f>
        <v>2240</v>
      </c>
      <c r="F203" s="217">
        <f>SUM(F204:F207)</f>
        <v>2240</v>
      </c>
    </row>
    <row r="204" spans="1:6" x14ac:dyDescent="0.25">
      <c r="A204" s="97"/>
      <c r="B204" s="39">
        <v>1</v>
      </c>
      <c r="C204" s="39" t="s">
        <v>211</v>
      </c>
      <c r="D204" s="87"/>
      <c r="E204" s="39"/>
      <c r="F204" s="203"/>
    </row>
    <row r="205" spans="1:6" x14ac:dyDescent="0.25">
      <c r="A205" s="98"/>
      <c r="B205" s="70">
        <v>2</v>
      </c>
      <c r="C205" s="70" t="s">
        <v>400</v>
      </c>
      <c r="D205" s="211"/>
      <c r="E205" s="70"/>
      <c r="F205" s="204"/>
    </row>
    <row r="206" spans="1:6" x14ac:dyDescent="0.25">
      <c r="A206" s="98"/>
      <c r="B206" s="70">
        <v>3</v>
      </c>
      <c r="C206" s="70" t="s">
        <v>212</v>
      </c>
      <c r="D206" s="211"/>
      <c r="E206" s="70"/>
      <c r="F206" s="204"/>
    </row>
    <row r="207" spans="1:6" x14ac:dyDescent="0.25">
      <c r="A207" s="98"/>
      <c r="B207" s="70">
        <v>4</v>
      </c>
      <c r="C207" s="70" t="s">
        <v>213</v>
      </c>
      <c r="D207" s="211"/>
      <c r="E207" s="70">
        <v>2240</v>
      </c>
      <c r="F207" s="204">
        <v>2240</v>
      </c>
    </row>
    <row r="208" spans="1:6" ht="13.8" x14ac:dyDescent="0.3">
      <c r="A208" s="112">
        <v>2</v>
      </c>
      <c r="B208" s="113"/>
      <c r="C208" s="113" t="s">
        <v>129</v>
      </c>
      <c r="D208" s="215"/>
      <c r="E208" s="175">
        <v>0</v>
      </c>
      <c r="F208" s="222">
        <v>0</v>
      </c>
    </row>
    <row r="209" spans="1:6" x14ac:dyDescent="0.25">
      <c r="A209" s="98"/>
      <c r="B209" s="70">
        <v>1</v>
      </c>
      <c r="C209" s="70" t="s">
        <v>227</v>
      </c>
      <c r="D209" s="211"/>
      <c r="E209" s="70"/>
      <c r="F209" s="204"/>
    </row>
    <row r="210" spans="1:6" ht="13.8" thickBot="1" x14ac:dyDescent="0.3">
      <c r="A210" s="109"/>
      <c r="B210" s="52">
        <v>2</v>
      </c>
      <c r="C210" s="52" t="s">
        <v>228</v>
      </c>
      <c r="D210" s="212"/>
      <c r="E210" s="52"/>
      <c r="F210" s="205"/>
    </row>
    <row r="211" spans="1:6" ht="13.8" thickBot="1" x14ac:dyDescent="0.3">
      <c r="A211" s="110">
        <v>3</v>
      </c>
      <c r="B211" s="111"/>
      <c r="C211" s="111" t="s">
        <v>229</v>
      </c>
      <c r="D211" s="213">
        <v>14120</v>
      </c>
      <c r="E211" s="111">
        <v>13620</v>
      </c>
      <c r="F211" s="225">
        <v>9838</v>
      </c>
    </row>
    <row r="212" spans="1:6" ht="13.8" thickBot="1" x14ac:dyDescent="0.3">
      <c r="A212" s="117"/>
      <c r="B212" s="58"/>
      <c r="C212" s="116" t="s">
        <v>88</v>
      </c>
      <c r="D212" s="214">
        <f>SUM(D203+D208+D211)</f>
        <v>14120</v>
      </c>
      <c r="E212" s="116">
        <f>SUM(E203+E208+E211)</f>
        <v>15860</v>
      </c>
      <c r="F212" s="161">
        <f>SUM(F203+F208+F211)</f>
        <v>12078</v>
      </c>
    </row>
    <row r="213" spans="1:6" ht="13.8" x14ac:dyDescent="0.3">
      <c r="A213" s="97"/>
      <c r="B213" s="39"/>
      <c r="C213" s="121" t="s">
        <v>214</v>
      </c>
      <c r="D213" s="87"/>
      <c r="E213" s="39"/>
      <c r="F213" s="203"/>
    </row>
    <row r="214" spans="1:6" ht="13.8" x14ac:dyDescent="0.3">
      <c r="A214" s="118">
        <v>4</v>
      </c>
      <c r="B214" s="119"/>
      <c r="C214" s="119" t="s">
        <v>215</v>
      </c>
      <c r="D214" s="246">
        <f>SUM(D215:D217)</f>
        <v>14120</v>
      </c>
      <c r="E214" s="252">
        <f>SUM(E215:E217)</f>
        <v>15860</v>
      </c>
      <c r="F214" s="249">
        <f>SUM(F215:F217)</f>
        <v>12078</v>
      </c>
    </row>
    <row r="215" spans="1:6" x14ac:dyDescent="0.25">
      <c r="A215" s="113"/>
      <c r="B215" s="113">
        <v>1</v>
      </c>
      <c r="C215" s="70" t="s">
        <v>137</v>
      </c>
      <c r="D215" s="215"/>
      <c r="E215" s="113"/>
      <c r="F215" s="221"/>
    </row>
    <row r="216" spans="1:6" x14ac:dyDescent="0.25">
      <c r="A216" s="97"/>
      <c r="B216" s="39">
        <v>2</v>
      </c>
      <c r="C216" s="39" t="s">
        <v>216</v>
      </c>
      <c r="D216" s="87"/>
      <c r="E216" s="39"/>
      <c r="F216" s="203"/>
    </row>
    <row r="217" spans="1:6" x14ac:dyDescent="0.25">
      <c r="A217" s="98"/>
      <c r="B217" s="70">
        <v>3</v>
      </c>
      <c r="C217" s="70" t="s">
        <v>139</v>
      </c>
      <c r="D217" s="211">
        <v>14120</v>
      </c>
      <c r="E217" s="70">
        <v>15860</v>
      </c>
      <c r="F217" s="204">
        <v>12078</v>
      </c>
    </row>
    <row r="218" spans="1:6" ht="13.8" x14ac:dyDescent="0.3">
      <c r="A218" s="118">
        <v>5</v>
      </c>
      <c r="B218" s="119"/>
      <c r="C218" s="119" t="s">
        <v>217</v>
      </c>
      <c r="D218" s="246">
        <f>SUM(D219:D221)</f>
        <v>0</v>
      </c>
      <c r="E218" s="252">
        <f>SUM(E219:E221)</f>
        <v>0</v>
      </c>
      <c r="F218" s="249">
        <f>SUM(F219:F221)</f>
        <v>0</v>
      </c>
    </row>
    <row r="219" spans="1:6" x14ac:dyDescent="0.25">
      <c r="A219" s="70"/>
      <c r="B219" s="70">
        <v>1</v>
      </c>
      <c r="C219" s="70" t="s">
        <v>230</v>
      </c>
      <c r="D219" s="211"/>
      <c r="E219" s="70"/>
      <c r="F219" s="204"/>
    </row>
    <row r="220" spans="1:6" x14ac:dyDescent="0.25">
      <c r="A220" s="39"/>
      <c r="B220" s="39">
        <v>2</v>
      </c>
      <c r="C220" s="39" t="s">
        <v>231</v>
      </c>
      <c r="D220" s="87"/>
      <c r="E220" s="39"/>
      <c r="F220" s="203"/>
    </row>
    <row r="221" spans="1:6" x14ac:dyDescent="0.25">
      <c r="A221" s="70"/>
      <c r="B221" s="70">
        <v>3</v>
      </c>
      <c r="C221" s="70" t="s">
        <v>220</v>
      </c>
      <c r="D221" s="247"/>
      <c r="E221" s="253"/>
      <c r="F221" s="220"/>
    </row>
    <row r="222" spans="1:6" ht="13.8" x14ac:dyDescent="0.3">
      <c r="A222" s="113">
        <v>6</v>
      </c>
      <c r="B222" s="113"/>
      <c r="C222" s="113" t="s">
        <v>221</v>
      </c>
      <c r="D222" s="245">
        <f>SUM(D223:D225)</f>
        <v>0</v>
      </c>
      <c r="E222" s="175">
        <f>SUM(E223:E225)</f>
        <v>0</v>
      </c>
      <c r="F222" s="222">
        <f>SUM(F223:F225)</f>
        <v>0</v>
      </c>
    </row>
    <row r="223" spans="1:6" x14ac:dyDescent="0.25">
      <c r="A223" s="70"/>
      <c r="B223" s="70">
        <v>1</v>
      </c>
      <c r="C223" s="70" t="s">
        <v>193</v>
      </c>
      <c r="D223" s="211"/>
      <c r="E223" s="70"/>
      <c r="F223" s="204"/>
    </row>
    <row r="224" spans="1:6" x14ac:dyDescent="0.25">
      <c r="A224" s="70"/>
      <c r="B224" s="70">
        <v>2</v>
      </c>
      <c r="C224" s="70" t="s">
        <v>200</v>
      </c>
      <c r="D224" s="211"/>
      <c r="E224" s="70"/>
      <c r="F224" s="204"/>
    </row>
    <row r="225" spans="1:6" ht="13.8" thickBot="1" x14ac:dyDescent="0.3">
      <c r="A225" s="52"/>
      <c r="B225" s="52">
        <v>3</v>
      </c>
      <c r="C225" s="52" t="s">
        <v>223</v>
      </c>
      <c r="D225" s="212"/>
      <c r="E225" s="52"/>
      <c r="F225" s="205"/>
    </row>
    <row r="226" spans="1:6" ht="13.8" thickBot="1" x14ac:dyDescent="0.3">
      <c r="A226" s="117"/>
      <c r="B226" s="58"/>
      <c r="C226" s="116" t="s">
        <v>226</v>
      </c>
      <c r="D226" s="214">
        <f>SUM(D214+D218+D222)</f>
        <v>14120</v>
      </c>
      <c r="E226" s="116">
        <f>SUM(E214+E218+E222)</f>
        <v>15860</v>
      </c>
      <c r="F226" s="161">
        <f>SUM(F214+F218+F222)</f>
        <v>12078</v>
      </c>
    </row>
    <row r="227" spans="1:6" ht="13.8" thickBot="1" x14ac:dyDescent="0.3">
      <c r="A227" s="75" t="s">
        <v>232</v>
      </c>
      <c r="B227" s="116"/>
      <c r="C227" s="116"/>
      <c r="D227" s="214"/>
      <c r="E227" s="111"/>
      <c r="F227" s="225"/>
    </row>
    <row r="232" spans="1:6" ht="13.8" thickBot="1" x14ac:dyDescent="0.3">
      <c r="E232" s="37"/>
      <c r="F232" s="37" t="s">
        <v>387</v>
      </c>
    </row>
    <row r="233" spans="1:6" x14ac:dyDescent="0.25">
      <c r="A233" s="102" t="s">
        <v>205</v>
      </c>
      <c r="B233" s="103"/>
      <c r="C233" s="45" t="s">
        <v>203</v>
      </c>
      <c r="D233" s="44"/>
      <c r="E233" s="250"/>
      <c r="F233" s="103"/>
    </row>
    <row r="234" spans="1:6" ht="13.8" thickBot="1" x14ac:dyDescent="0.3">
      <c r="A234" s="104" t="s">
        <v>204</v>
      </c>
      <c r="B234" s="94"/>
      <c r="C234" s="105" t="s">
        <v>267</v>
      </c>
      <c r="D234" s="210"/>
      <c r="E234" s="251"/>
      <c r="F234" s="248"/>
    </row>
    <row r="235" spans="1:6" ht="13.8" thickBot="1" x14ac:dyDescent="0.3">
      <c r="A235" s="37"/>
      <c r="B235" s="37"/>
      <c r="C235" s="37"/>
      <c r="D235" s="37"/>
      <c r="E235" s="38"/>
      <c r="F235" s="37"/>
    </row>
    <row r="236" spans="1:6" x14ac:dyDescent="0.25">
      <c r="A236" s="90" t="s">
        <v>206</v>
      </c>
      <c r="B236" s="42" t="s">
        <v>208</v>
      </c>
      <c r="C236" s="59"/>
      <c r="D236" s="43"/>
      <c r="E236" s="42" t="s">
        <v>355</v>
      </c>
      <c r="F236" s="46" t="s">
        <v>301</v>
      </c>
    </row>
    <row r="237" spans="1:6" x14ac:dyDescent="0.25">
      <c r="A237" s="91" t="s">
        <v>207</v>
      </c>
      <c r="B237" s="47" t="s">
        <v>7</v>
      </c>
      <c r="C237" s="107" t="s">
        <v>209</v>
      </c>
      <c r="D237" s="80" t="s">
        <v>206</v>
      </c>
      <c r="E237" s="47" t="s">
        <v>377</v>
      </c>
      <c r="F237" s="48" t="s">
        <v>397</v>
      </c>
    </row>
    <row r="238" spans="1:6" ht="13.8" thickBot="1" x14ac:dyDescent="0.3">
      <c r="A238" s="92"/>
      <c r="B238" s="93"/>
      <c r="C238" s="107" t="s">
        <v>210</v>
      </c>
      <c r="D238" s="243"/>
      <c r="E238" s="47"/>
      <c r="F238" s="48"/>
    </row>
    <row r="239" spans="1:6" ht="13.8" thickBot="1" x14ac:dyDescent="0.3">
      <c r="A239" s="83">
        <v>1</v>
      </c>
      <c r="B239" s="84">
        <v>2</v>
      </c>
      <c r="C239" s="50">
        <v>3</v>
      </c>
      <c r="D239" s="255"/>
      <c r="E239" s="50">
        <v>4</v>
      </c>
      <c r="F239" s="108">
        <v>4</v>
      </c>
    </row>
    <row r="240" spans="1:6" ht="13.8" thickBot="1" x14ac:dyDescent="0.3">
      <c r="A240" s="96"/>
      <c r="B240" s="75"/>
      <c r="C240" s="114" t="s">
        <v>123</v>
      </c>
      <c r="D240" s="256"/>
      <c r="E240" s="139"/>
      <c r="F240" s="89"/>
    </row>
    <row r="241" spans="1:6" ht="14.4" thickBot="1" x14ac:dyDescent="0.35">
      <c r="A241" s="110">
        <v>1</v>
      </c>
      <c r="B241" s="111"/>
      <c r="C241" s="111" t="s">
        <v>127</v>
      </c>
      <c r="D241" s="213"/>
      <c r="E241" s="174">
        <f>SUM(E242:E245)</f>
        <v>385</v>
      </c>
      <c r="F241" s="217">
        <f>SUM(F242:F245)</f>
        <v>385</v>
      </c>
    </row>
    <row r="242" spans="1:6" x14ac:dyDescent="0.25">
      <c r="A242" s="97"/>
      <c r="B242" s="39">
        <v>1</v>
      </c>
      <c r="C242" s="39" t="s">
        <v>211</v>
      </c>
      <c r="D242" s="87"/>
      <c r="E242" s="39"/>
      <c r="F242" s="203"/>
    </row>
    <row r="243" spans="1:6" x14ac:dyDescent="0.25">
      <c r="A243" s="98"/>
      <c r="B243" s="70">
        <v>2</v>
      </c>
      <c r="C243" s="70" t="s">
        <v>400</v>
      </c>
      <c r="D243" s="211"/>
      <c r="E243" s="70"/>
      <c r="F243" s="204"/>
    </row>
    <row r="244" spans="1:6" x14ac:dyDescent="0.25">
      <c r="A244" s="98"/>
      <c r="B244" s="70">
        <v>3</v>
      </c>
      <c r="C244" s="70" t="s">
        <v>212</v>
      </c>
      <c r="D244" s="211"/>
      <c r="E244" s="70"/>
      <c r="F244" s="204"/>
    </row>
    <row r="245" spans="1:6" x14ac:dyDescent="0.25">
      <c r="A245" s="98"/>
      <c r="B245" s="70">
        <v>4</v>
      </c>
      <c r="C245" s="70" t="s">
        <v>213</v>
      </c>
      <c r="D245" s="211"/>
      <c r="E245" s="70">
        <v>385</v>
      </c>
      <c r="F245" s="204">
        <v>385</v>
      </c>
    </row>
    <row r="246" spans="1:6" ht="13.8" x14ac:dyDescent="0.3">
      <c r="A246" s="112">
        <v>2</v>
      </c>
      <c r="B246" s="113"/>
      <c r="C246" s="113" t="s">
        <v>129</v>
      </c>
      <c r="D246" s="215"/>
      <c r="E246" s="175">
        <v>0</v>
      </c>
      <c r="F246" s="222">
        <v>0</v>
      </c>
    </row>
    <row r="247" spans="1:6" x14ac:dyDescent="0.25">
      <c r="A247" s="98"/>
      <c r="B247" s="70">
        <v>1</v>
      </c>
      <c r="C247" s="70" t="s">
        <v>227</v>
      </c>
      <c r="D247" s="211"/>
      <c r="E247" s="70"/>
      <c r="F247" s="204"/>
    </row>
    <row r="248" spans="1:6" ht="13.8" thickBot="1" x14ac:dyDescent="0.3">
      <c r="A248" s="109"/>
      <c r="B248" s="52">
        <v>2</v>
      </c>
      <c r="C248" s="52" t="s">
        <v>228</v>
      </c>
      <c r="D248" s="212"/>
      <c r="E248" s="52"/>
      <c r="F248" s="205"/>
    </row>
    <row r="249" spans="1:6" ht="13.8" thickBot="1" x14ac:dyDescent="0.3">
      <c r="A249" s="110">
        <v>3</v>
      </c>
      <c r="B249" s="111"/>
      <c r="C249" s="111" t="s">
        <v>229</v>
      </c>
      <c r="D249" s="213">
        <v>12100</v>
      </c>
      <c r="E249" s="111">
        <v>11272</v>
      </c>
      <c r="F249" s="225">
        <v>10984</v>
      </c>
    </row>
    <row r="250" spans="1:6" ht="13.8" thickBot="1" x14ac:dyDescent="0.3">
      <c r="A250" s="117"/>
      <c r="B250" s="58"/>
      <c r="C250" s="116" t="s">
        <v>88</v>
      </c>
      <c r="D250" s="214">
        <f>SUM(D241+D246+D249)</f>
        <v>12100</v>
      </c>
      <c r="E250" s="116">
        <f>SUM(E241+E246+E249)</f>
        <v>11657</v>
      </c>
      <c r="F250" s="161">
        <f>SUM(F241+F246+F249)</f>
        <v>11369</v>
      </c>
    </row>
    <row r="251" spans="1:6" ht="13.8" x14ac:dyDescent="0.3">
      <c r="A251" s="97"/>
      <c r="B251" s="39"/>
      <c r="C251" s="121" t="s">
        <v>214</v>
      </c>
      <c r="D251" s="87"/>
      <c r="E251" s="39"/>
      <c r="F251" s="203"/>
    </row>
    <row r="252" spans="1:6" ht="13.8" x14ac:dyDescent="0.3">
      <c r="A252" s="118">
        <v>4</v>
      </c>
      <c r="B252" s="119"/>
      <c r="C252" s="119" t="s">
        <v>215</v>
      </c>
      <c r="D252" s="246">
        <f>SUM(D253:D255)</f>
        <v>12100</v>
      </c>
      <c r="E252" s="252">
        <f>SUM(E253:E255)</f>
        <v>11657</v>
      </c>
      <c r="F252" s="249">
        <f>SUM(F253:F255)</f>
        <v>11369</v>
      </c>
    </row>
    <row r="253" spans="1:6" x14ac:dyDescent="0.25">
      <c r="A253" s="113"/>
      <c r="B253" s="113">
        <v>1</v>
      </c>
      <c r="C253" s="70" t="s">
        <v>137</v>
      </c>
      <c r="D253" s="215"/>
      <c r="E253" s="113"/>
      <c r="F253" s="221"/>
    </row>
    <row r="254" spans="1:6" x14ac:dyDescent="0.25">
      <c r="A254" s="97"/>
      <c r="B254" s="39">
        <v>2</v>
      </c>
      <c r="C254" s="39" t="s">
        <v>216</v>
      </c>
      <c r="D254" s="87"/>
      <c r="E254" s="39"/>
      <c r="F254" s="203"/>
    </row>
    <row r="255" spans="1:6" x14ac:dyDescent="0.25">
      <c r="A255" s="98"/>
      <c r="B255" s="70">
        <v>3</v>
      </c>
      <c r="C255" s="70" t="s">
        <v>139</v>
      </c>
      <c r="D255" s="211">
        <v>12100</v>
      </c>
      <c r="E255" s="70">
        <v>11657</v>
      </c>
      <c r="F255" s="204">
        <v>11369</v>
      </c>
    </row>
    <row r="256" spans="1:6" ht="13.8" x14ac:dyDescent="0.3">
      <c r="A256" s="118">
        <v>5</v>
      </c>
      <c r="B256" s="119"/>
      <c r="C256" s="119" t="s">
        <v>217</v>
      </c>
      <c r="D256" s="246">
        <f>SUM(D257:D259)</f>
        <v>0</v>
      </c>
      <c r="E256" s="252">
        <f>SUM(E257:E259)</f>
        <v>0</v>
      </c>
      <c r="F256" s="249">
        <f>SUM(F257:F259)</f>
        <v>0</v>
      </c>
    </row>
    <row r="257" spans="1:6" x14ac:dyDescent="0.25">
      <c r="A257" s="70"/>
      <c r="B257" s="70">
        <v>1</v>
      </c>
      <c r="C257" s="70" t="s">
        <v>230</v>
      </c>
      <c r="D257" s="211"/>
      <c r="E257" s="70"/>
      <c r="F257" s="204"/>
    </row>
    <row r="258" spans="1:6" x14ac:dyDescent="0.25">
      <c r="A258" s="39"/>
      <c r="B258" s="39">
        <v>2</v>
      </c>
      <c r="C258" s="39" t="s">
        <v>231</v>
      </c>
      <c r="D258" s="87"/>
      <c r="E258" s="39"/>
      <c r="F258" s="203"/>
    </row>
    <row r="259" spans="1:6" x14ac:dyDescent="0.25">
      <c r="A259" s="70"/>
      <c r="B259" s="70">
        <v>3</v>
      </c>
      <c r="C259" s="70" t="s">
        <v>220</v>
      </c>
      <c r="D259" s="247"/>
      <c r="E259" s="253"/>
      <c r="F259" s="220"/>
    </row>
    <row r="260" spans="1:6" ht="13.8" x14ac:dyDescent="0.3">
      <c r="A260" s="113">
        <v>6</v>
      </c>
      <c r="B260" s="113"/>
      <c r="C260" s="113" t="s">
        <v>221</v>
      </c>
      <c r="D260" s="245">
        <f>SUM(D261:D263)</f>
        <v>0</v>
      </c>
      <c r="E260" s="175">
        <f>SUM(E261:E263)</f>
        <v>0</v>
      </c>
      <c r="F260" s="222">
        <f>SUM(F261:F263)</f>
        <v>0</v>
      </c>
    </row>
    <row r="261" spans="1:6" x14ac:dyDescent="0.25">
      <c r="A261" s="70"/>
      <c r="B261" s="70">
        <v>1</v>
      </c>
      <c r="C261" s="70" t="s">
        <v>193</v>
      </c>
      <c r="D261" s="211"/>
      <c r="E261" s="70"/>
      <c r="F261" s="204"/>
    </row>
    <row r="262" spans="1:6" x14ac:dyDescent="0.25">
      <c r="A262" s="70"/>
      <c r="B262" s="70">
        <v>2</v>
      </c>
      <c r="C262" s="70" t="s">
        <v>200</v>
      </c>
      <c r="D262" s="211"/>
      <c r="E262" s="70"/>
      <c r="F262" s="204"/>
    </row>
    <row r="263" spans="1:6" ht="13.8" thickBot="1" x14ac:dyDescent="0.3">
      <c r="A263" s="52"/>
      <c r="B263" s="52">
        <v>3</v>
      </c>
      <c r="C263" s="52" t="s">
        <v>223</v>
      </c>
      <c r="D263" s="212"/>
      <c r="E263" s="52"/>
      <c r="F263" s="205"/>
    </row>
    <row r="264" spans="1:6" ht="13.8" thickBot="1" x14ac:dyDescent="0.3">
      <c r="A264" s="117"/>
      <c r="B264" s="58"/>
      <c r="C264" s="116" t="s">
        <v>226</v>
      </c>
      <c r="D264" s="214">
        <f>SUM(D252+D256+D260)</f>
        <v>12100</v>
      </c>
      <c r="E264" s="116">
        <f>SUM(E252+E256+E260)</f>
        <v>11657</v>
      </c>
      <c r="F264" s="161">
        <f>SUM(F252+F256+F260)</f>
        <v>11369</v>
      </c>
    </row>
    <row r="265" spans="1:6" ht="13.8" thickBot="1" x14ac:dyDescent="0.3">
      <c r="A265" s="75" t="s">
        <v>232</v>
      </c>
      <c r="B265" s="116"/>
      <c r="C265" s="116"/>
      <c r="D265" s="214"/>
      <c r="E265" s="111"/>
      <c r="F265" s="225"/>
    </row>
    <row r="270" spans="1:6" ht="13.8" thickBot="1" x14ac:dyDescent="0.3">
      <c r="E270" s="37"/>
      <c r="F270" s="37" t="s">
        <v>388</v>
      </c>
    </row>
    <row r="271" spans="1:6" x14ac:dyDescent="0.25">
      <c r="A271" s="102" t="s">
        <v>205</v>
      </c>
      <c r="B271" s="103"/>
      <c r="C271" s="45" t="s">
        <v>203</v>
      </c>
      <c r="D271" s="44"/>
      <c r="E271" s="250"/>
      <c r="F271" s="103"/>
    </row>
    <row r="272" spans="1:6" ht="13.8" thickBot="1" x14ac:dyDescent="0.3">
      <c r="A272" s="104" t="s">
        <v>204</v>
      </c>
      <c r="B272" s="94"/>
      <c r="C272" s="105" t="s">
        <v>268</v>
      </c>
      <c r="D272" s="210"/>
      <c r="E272" s="251"/>
      <c r="F272" s="248"/>
    </row>
    <row r="273" spans="1:6" ht="13.8" thickBot="1" x14ac:dyDescent="0.3">
      <c r="A273" s="37"/>
      <c r="B273" s="37"/>
      <c r="C273" s="37"/>
      <c r="D273" s="37"/>
      <c r="E273" s="38"/>
      <c r="F273" s="37"/>
    </row>
    <row r="274" spans="1:6" x14ac:dyDescent="0.25">
      <c r="A274" s="90" t="s">
        <v>206</v>
      </c>
      <c r="B274" s="42" t="s">
        <v>208</v>
      </c>
      <c r="C274" s="59"/>
      <c r="D274" s="43"/>
      <c r="E274" s="42" t="s">
        <v>355</v>
      </c>
      <c r="F274" s="46" t="s">
        <v>301</v>
      </c>
    </row>
    <row r="275" spans="1:6" x14ac:dyDescent="0.25">
      <c r="A275" s="91" t="s">
        <v>207</v>
      </c>
      <c r="B275" s="47" t="s">
        <v>7</v>
      </c>
      <c r="C275" s="107" t="s">
        <v>209</v>
      </c>
      <c r="D275" s="80" t="s">
        <v>206</v>
      </c>
      <c r="E275" s="47" t="s">
        <v>377</v>
      </c>
      <c r="F275" s="48" t="s">
        <v>397</v>
      </c>
    </row>
    <row r="276" spans="1:6" ht="13.8" thickBot="1" x14ac:dyDescent="0.3">
      <c r="A276" s="92"/>
      <c r="B276" s="93"/>
      <c r="C276" s="107" t="s">
        <v>210</v>
      </c>
      <c r="D276" s="243"/>
      <c r="E276" s="47"/>
      <c r="F276" s="48"/>
    </row>
    <row r="277" spans="1:6" ht="13.8" thickBot="1" x14ac:dyDescent="0.3">
      <c r="A277" s="83">
        <v>1</v>
      </c>
      <c r="B277" s="84">
        <v>2</v>
      </c>
      <c r="C277" s="50">
        <v>3</v>
      </c>
      <c r="D277" s="257"/>
      <c r="E277" s="50">
        <v>4</v>
      </c>
      <c r="F277" s="108">
        <v>4</v>
      </c>
    </row>
    <row r="278" spans="1:6" ht="13.8" thickBot="1" x14ac:dyDescent="0.3">
      <c r="A278" s="96"/>
      <c r="B278" s="75"/>
      <c r="C278" s="114" t="s">
        <v>123</v>
      </c>
      <c r="D278" s="258"/>
      <c r="E278" s="139"/>
      <c r="F278" s="89"/>
    </row>
    <row r="279" spans="1:6" ht="14.4" thickBot="1" x14ac:dyDescent="0.35">
      <c r="A279" s="110">
        <v>1</v>
      </c>
      <c r="B279" s="111"/>
      <c r="C279" s="111" t="s">
        <v>127</v>
      </c>
      <c r="D279" s="244">
        <f>SUM(D280:D283)</f>
        <v>650</v>
      </c>
      <c r="E279" s="174">
        <f>SUM(E280:E283)</f>
        <v>992</v>
      </c>
      <c r="F279" s="217">
        <f>SUM(F280:F283)</f>
        <v>2562</v>
      </c>
    </row>
    <row r="280" spans="1:6" x14ac:dyDescent="0.25">
      <c r="A280" s="97"/>
      <c r="B280" s="39">
        <v>1</v>
      </c>
      <c r="C280" s="39" t="s">
        <v>211</v>
      </c>
      <c r="D280" s="87">
        <v>650</v>
      </c>
      <c r="E280" s="39">
        <v>650</v>
      </c>
      <c r="F280" s="203">
        <v>2220</v>
      </c>
    </row>
    <row r="281" spans="1:6" x14ac:dyDescent="0.25">
      <c r="A281" s="98"/>
      <c r="B281" s="70">
        <v>2</v>
      </c>
      <c r="C281" s="70" t="s">
        <v>400</v>
      </c>
      <c r="D281" s="211"/>
      <c r="E281" s="70"/>
      <c r="F281" s="204"/>
    </row>
    <row r="282" spans="1:6" x14ac:dyDescent="0.25">
      <c r="A282" s="98"/>
      <c r="B282" s="70">
        <v>3</v>
      </c>
      <c r="C282" s="70" t="s">
        <v>212</v>
      </c>
      <c r="D282" s="211"/>
      <c r="E282" s="70"/>
      <c r="F282" s="204"/>
    </row>
    <row r="283" spans="1:6" x14ac:dyDescent="0.25">
      <c r="A283" s="98"/>
      <c r="B283" s="70">
        <v>4</v>
      </c>
      <c r="C283" s="70" t="s">
        <v>213</v>
      </c>
      <c r="D283" s="211"/>
      <c r="E283" s="70">
        <v>342</v>
      </c>
      <c r="F283" s="204">
        <v>342</v>
      </c>
    </row>
    <row r="284" spans="1:6" ht="13.8" x14ac:dyDescent="0.3">
      <c r="A284" s="112">
        <v>2</v>
      </c>
      <c r="B284" s="113"/>
      <c r="C284" s="113" t="s">
        <v>129</v>
      </c>
      <c r="D284" s="245">
        <f>SUM(D285+D286)</f>
        <v>12474</v>
      </c>
      <c r="E284" s="175">
        <f>SUM(E285+E286)</f>
        <v>12474</v>
      </c>
      <c r="F284" s="222">
        <f>SUM(F285+F286)</f>
        <v>6554</v>
      </c>
    </row>
    <row r="285" spans="1:6" x14ac:dyDescent="0.25">
      <c r="A285" s="98"/>
      <c r="B285" s="70">
        <v>1</v>
      </c>
      <c r="C285" s="70" t="s">
        <v>227</v>
      </c>
      <c r="D285" s="211">
        <v>12474</v>
      </c>
      <c r="E285" s="70">
        <v>12474</v>
      </c>
      <c r="F285" s="204">
        <v>6554</v>
      </c>
    </row>
    <row r="286" spans="1:6" ht="13.8" thickBot="1" x14ac:dyDescent="0.3">
      <c r="A286" s="109"/>
      <c r="B286" s="52">
        <v>2</v>
      </c>
      <c r="C286" s="52" t="s">
        <v>228</v>
      </c>
      <c r="D286" s="212"/>
      <c r="E286" s="52"/>
      <c r="F286" s="205"/>
    </row>
    <row r="287" spans="1:6" ht="13.8" thickBot="1" x14ac:dyDescent="0.3">
      <c r="A287" s="110">
        <v>3</v>
      </c>
      <c r="B287" s="111"/>
      <c r="C287" s="111" t="s">
        <v>229</v>
      </c>
      <c r="D287" s="213">
        <v>26462</v>
      </c>
      <c r="E287" s="111">
        <v>23337</v>
      </c>
      <c r="F287" s="225">
        <v>20106</v>
      </c>
    </row>
    <row r="288" spans="1:6" ht="13.8" thickBot="1" x14ac:dyDescent="0.3">
      <c r="A288" s="117"/>
      <c r="B288" s="58"/>
      <c r="C288" s="116" t="s">
        <v>88</v>
      </c>
      <c r="D288" s="214">
        <f>SUM(D279+D284+D287)</f>
        <v>39586</v>
      </c>
      <c r="E288" s="116">
        <f>SUM(E279+E284+E287)</f>
        <v>36803</v>
      </c>
      <c r="F288" s="161">
        <f>SUM(F279+F284+F287)</f>
        <v>29222</v>
      </c>
    </row>
    <row r="289" spans="1:6" ht="13.8" x14ac:dyDescent="0.3">
      <c r="A289" s="97"/>
      <c r="B289" s="39"/>
      <c r="C289" s="121" t="s">
        <v>214</v>
      </c>
      <c r="D289" s="87"/>
      <c r="E289" s="39"/>
      <c r="F289" s="203"/>
    </row>
    <row r="290" spans="1:6" ht="13.8" x14ac:dyDescent="0.3">
      <c r="A290" s="118">
        <v>4</v>
      </c>
      <c r="B290" s="119"/>
      <c r="C290" s="119" t="s">
        <v>215</v>
      </c>
      <c r="D290" s="246">
        <f>SUM(D291:D293)</f>
        <v>22086</v>
      </c>
      <c r="E290" s="252">
        <f>SUM(E291:E293)</f>
        <v>17124</v>
      </c>
      <c r="F290" s="249">
        <f>SUM(F291:F293)</f>
        <v>16723</v>
      </c>
    </row>
    <row r="291" spans="1:6" x14ac:dyDescent="0.25">
      <c r="A291" s="113"/>
      <c r="B291" s="113">
        <v>1</v>
      </c>
      <c r="C291" s="70" t="s">
        <v>137</v>
      </c>
      <c r="D291" s="211">
        <v>12323</v>
      </c>
      <c r="E291" s="70">
        <v>9131</v>
      </c>
      <c r="F291" s="224">
        <v>9131</v>
      </c>
    </row>
    <row r="292" spans="1:6" x14ac:dyDescent="0.25">
      <c r="A292" s="97"/>
      <c r="B292" s="39">
        <v>2</v>
      </c>
      <c r="C292" s="39" t="s">
        <v>216</v>
      </c>
      <c r="D292" s="87">
        <v>4778</v>
      </c>
      <c r="E292" s="39">
        <v>3541</v>
      </c>
      <c r="F292" s="88">
        <v>3541</v>
      </c>
    </row>
    <row r="293" spans="1:6" x14ac:dyDescent="0.25">
      <c r="A293" s="98"/>
      <c r="B293" s="70">
        <v>3</v>
      </c>
      <c r="C293" s="70" t="s">
        <v>139</v>
      </c>
      <c r="D293" s="211">
        <v>4985</v>
      </c>
      <c r="E293" s="70">
        <v>4452</v>
      </c>
      <c r="F293" s="224">
        <v>4051</v>
      </c>
    </row>
    <row r="294" spans="1:6" ht="13.8" x14ac:dyDescent="0.3">
      <c r="A294" s="118">
        <v>5</v>
      </c>
      <c r="B294" s="119"/>
      <c r="C294" s="119" t="s">
        <v>217</v>
      </c>
      <c r="D294" s="246">
        <f>SUM(D295:D297)</f>
        <v>0</v>
      </c>
      <c r="E294" s="252">
        <f>SUM(E295:E297)</f>
        <v>0</v>
      </c>
      <c r="F294" s="249">
        <f>SUM(F295:F297)</f>
        <v>0</v>
      </c>
    </row>
    <row r="295" spans="1:6" x14ac:dyDescent="0.25">
      <c r="A295" s="70"/>
      <c r="B295" s="70">
        <v>1</v>
      </c>
      <c r="C295" s="70" t="s">
        <v>230</v>
      </c>
      <c r="D295" s="211"/>
      <c r="E295" s="70"/>
      <c r="F295" s="204"/>
    </row>
    <row r="296" spans="1:6" x14ac:dyDescent="0.25">
      <c r="A296" s="39"/>
      <c r="B296" s="39">
        <v>2</v>
      </c>
      <c r="C296" s="39" t="s">
        <v>231</v>
      </c>
      <c r="D296" s="87"/>
      <c r="E296" s="39"/>
      <c r="F296" s="203"/>
    </row>
    <row r="297" spans="1:6" x14ac:dyDescent="0.25">
      <c r="A297" s="70"/>
      <c r="B297" s="70">
        <v>3</v>
      </c>
      <c r="C297" s="70" t="s">
        <v>220</v>
      </c>
      <c r="D297" s="247"/>
      <c r="E297" s="253"/>
      <c r="F297" s="220"/>
    </row>
    <row r="298" spans="1:6" ht="13.8" x14ac:dyDescent="0.3">
      <c r="A298" s="113">
        <v>6</v>
      </c>
      <c r="B298" s="113"/>
      <c r="C298" s="113" t="s">
        <v>221</v>
      </c>
      <c r="D298" s="245">
        <f>SUM(D299:D301)</f>
        <v>17500</v>
      </c>
      <c r="E298" s="175">
        <f>SUM(E299:E301)</f>
        <v>15250</v>
      </c>
      <c r="F298" s="222">
        <f>SUM(F299:F301)</f>
        <v>12499</v>
      </c>
    </row>
    <row r="299" spans="1:6" x14ac:dyDescent="0.25">
      <c r="A299" s="70"/>
      <c r="B299" s="70">
        <v>1</v>
      </c>
      <c r="C299" s="70" t="s">
        <v>193</v>
      </c>
      <c r="D299" s="211">
        <v>17500</v>
      </c>
      <c r="E299" s="70">
        <v>15250</v>
      </c>
      <c r="F299" s="204">
        <v>12499</v>
      </c>
    </row>
    <row r="300" spans="1:6" x14ac:dyDescent="0.25">
      <c r="A300" s="70"/>
      <c r="B300" s="70">
        <v>2</v>
      </c>
      <c r="C300" s="70" t="s">
        <v>200</v>
      </c>
      <c r="D300" s="211"/>
      <c r="E300" s="70"/>
      <c r="F300" s="204"/>
    </row>
    <row r="301" spans="1:6" ht="13.8" thickBot="1" x14ac:dyDescent="0.3">
      <c r="A301" s="52"/>
      <c r="B301" s="52">
        <v>3</v>
      </c>
      <c r="C301" s="52" t="s">
        <v>223</v>
      </c>
      <c r="D301" s="212"/>
      <c r="E301" s="52"/>
      <c r="F301" s="205"/>
    </row>
    <row r="302" spans="1:6" ht="13.8" thickBot="1" x14ac:dyDescent="0.3">
      <c r="A302" s="117"/>
      <c r="B302" s="58"/>
      <c r="C302" s="116" t="s">
        <v>226</v>
      </c>
      <c r="D302" s="214">
        <f>SUM(D290+D294+D298)</f>
        <v>39586</v>
      </c>
      <c r="E302" s="116">
        <f>SUM(E290+E294+E298)</f>
        <v>32374</v>
      </c>
      <c r="F302" s="161">
        <f>SUM(F290+F294+F298)</f>
        <v>29222</v>
      </c>
    </row>
    <row r="303" spans="1:6" ht="13.8" thickBot="1" x14ac:dyDescent="0.3">
      <c r="A303" s="75" t="s">
        <v>232</v>
      </c>
      <c r="B303" s="116"/>
      <c r="C303" s="116"/>
      <c r="D303" s="214"/>
      <c r="E303" s="111"/>
      <c r="F303" s="225"/>
    </row>
    <row r="308" spans="1:6" ht="13.8" thickBot="1" x14ac:dyDescent="0.3">
      <c r="E308" s="37"/>
      <c r="F308" s="37" t="s">
        <v>385</v>
      </c>
    </row>
    <row r="309" spans="1:6" x14ac:dyDescent="0.25">
      <c r="A309" s="102" t="s">
        <v>205</v>
      </c>
      <c r="B309" s="103"/>
      <c r="C309" s="45" t="s">
        <v>203</v>
      </c>
      <c r="D309" s="44"/>
      <c r="E309" s="250"/>
      <c r="F309" s="103"/>
    </row>
    <row r="310" spans="1:6" ht="13.8" thickBot="1" x14ac:dyDescent="0.3">
      <c r="A310" s="104" t="s">
        <v>204</v>
      </c>
      <c r="B310" s="94"/>
      <c r="C310" s="105" t="s">
        <v>281</v>
      </c>
      <c r="D310" s="210"/>
      <c r="E310" s="251"/>
      <c r="F310" s="248"/>
    </row>
    <row r="311" spans="1:6" ht="13.8" thickBot="1" x14ac:dyDescent="0.3">
      <c r="A311" s="37"/>
      <c r="B311" s="37"/>
      <c r="C311" s="37"/>
      <c r="D311" s="37"/>
      <c r="E311" s="38"/>
      <c r="F311" s="37"/>
    </row>
    <row r="312" spans="1:6" x14ac:dyDescent="0.25">
      <c r="A312" s="90" t="s">
        <v>206</v>
      </c>
      <c r="B312" s="42" t="s">
        <v>208</v>
      </c>
      <c r="C312" s="59"/>
      <c r="D312" s="43"/>
      <c r="E312" s="42" t="s">
        <v>355</v>
      </c>
      <c r="F312" s="46" t="s">
        <v>301</v>
      </c>
    </row>
    <row r="313" spans="1:6" x14ac:dyDescent="0.25">
      <c r="A313" s="91" t="s">
        <v>207</v>
      </c>
      <c r="B313" s="47" t="s">
        <v>7</v>
      </c>
      <c r="C313" s="107" t="s">
        <v>209</v>
      </c>
      <c r="D313" s="80" t="s">
        <v>206</v>
      </c>
      <c r="E313" s="47" t="s">
        <v>377</v>
      </c>
      <c r="F313" s="48" t="s">
        <v>397</v>
      </c>
    </row>
    <row r="314" spans="1:6" ht="13.8" thickBot="1" x14ac:dyDescent="0.3">
      <c r="A314" s="92"/>
      <c r="B314" s="93"/>
      <c r="C314" s="107" t="s">
        <v>210</v>
      </c>
      <c r="D314" s="243"/>
      <c r="E314" s="47"/>
      <c r="F314" s="48"/>
    </row>
    <row r="315" spans="1:6" ht="13.8" thickBot="1" x14ac:dyDescent="0.3">
      <c r="A315" s="83">
        <v>1</v>
      </c>
      <c r="B315" s="84">
        <v>2</v>
      </c>
      <c r="C315" s="50">
        <v>3</v>
      </c>
      <c r="D315" s="255"/>
      <c r="E315" s="50">
        <v>4</v>
      </c>
      <c r="F315" s="108">
        <v>4</v>
      </c>
    </row>
    <row r="316" spans="1:6" ht="13.8" thickBot="1" x14ac:dyDescent="0.3">
      <c r="A316" s="96"/>
      <c r="B316" s="75"/>
      <c r="C316" s="114" t="s">
        <v>123</v>
      </c>
      <c r="D316" s="256"/>
      <c r="E316" s="139"/>
      <c r="F316" s="89"/>
    </row>
    <row r="317" spans="1:6" ht="14.4" thickBot="1" x14ac:dyDescent="0.35">
      <c r="A317" s="110">
        <v>1</v>
      </c>
      <c r="B317" s="111"/>
      <c r="C317" s="111" t="s">
        <v>127</v>
      </c>
      <c r="D317" s="213"/>
      <c r="E317" s="174">
        <f>SUM(E318:E321)</f>
        <v>0</v>
      </c>
      <c r="F317" s="217">
        <f>SUM(F318:F321)</f>
        <v>0</v>
      </c>
    </row>
    <row r="318" spans="1:6" x14ac:dyDescent="0.25">
      <c r="A318" s="97"/>
      <c r="B318" s="39">
        <v>1</v>
      </c>
      <c r="C318" s="39" t="s">
        <v>211</v>
      </c>
      <c r="D318" s="87"/>
      <c r="E318" s="39"/>
      <c r="F318" s="203"/>
    </row>
    <row r="319" spans="1:6" x14ac:dyDescent="0.25">
      <c r="A319" s="98"/>
      <c r="B319" s="70">
        <v>2</v>
      </c>
      <c r="C319" s="70" t="s">
        <v>400</v>
      </c>
      <c r="D319" s="211"/>
      <c r="E319" s="70"/>
      <c r="F319" s="204"/>
    </row>
    <row r="320" spans="1:6" x14ac:dyDescent="0.25">
      <c r="A320" s="98"/>
      <c r="B320" s="70">
        <v>3</v>
      </c>
      <c r="C320" s="70" t="s">
        <v>212</v>
      </c>
      <c r="D320" s="211"/>
      <c r="E320" s="70"/>
      <c r="F320" s="204"/>
    </row>
    <row r="321" spans="1:6" x14ac:dyDescent="0.25">
      <c r="A321" s="98"/>
      <c r="B321" s="70">
        <v>4</v>
      </c>
      <c r="C321" s="70" t="s">
        <v>213</v>
      </c>
      <c r="D321" s="211"/>
      <c r="E321" s="70"/>
      <c r="F321" s="204"/>
    </row>
    <row r="322" spans="1:6" x14ac:dyDescent="0.25">
      <c r="A322" s="112">
        <v>2</v>
      </c>
      <c r="B322" s="113"/>
      <c r="C322" s="113" t="s">
        <v>129</v>
      </c>
      <c r="D322" s="215"/>
      <c r="E322" s="158">
        <v>0</v>
      </c>
      <c r="F322" s="254">
        <v>0</v>
      </c>
    </row>
    <row r="323" spans="1:6" x14ac:dyDescent="0.25">
      <c r="A323" s="98"/>
      <c r="B323" s="70">
        <v>1</v>
      </c>
      <c r="C323" s="70" t="s">
        <v>227</v>
      </c>
      <c r="D323" s="211"/>
      <c r="E323" s="70"/>
      <c r="F323" s="204"/>
    </row>
    <row r="324" spans="1:6" ht="13.8" thickBot="1" x14ac:dyDescent="0.3">
      <c r="A324" s="109"/>
      <c r="B324" s="52">
        <v>2</v>
      </c>
      <c r="C324" s="52" t="s">
        <v>228</v>
      </c>
      <c r="D324" s="212"/>
      <c r="E324" s="52"/>
      <c r="F324" s="205"/>
    </row>
    <row r="325" spans="1:6" ht="13.8" thickBot="1" x14ac:dyDescent="0.3">
      <c r="A325" s="110">
        <v>3</v>
      </c>
      <c r="B325" s="111"/>
      <c r="C325" s="111" t="s">
        <v>229</v>
      </c>
      <c r="D325" s="213">
        <v>6090</v>
      </c>
      <c r="E325" s="111">
        <v>4840</v>
      </c>
      <c r="F325" s="225">
        <v>4971</v>
      </c>
    </row>
    <row r="326" spans="1:6" ht="13.8" thickBot="1" x14ac:dyDescent="0.3">
      <c r="A326" s="117"/>
      <c r="B326" s="58"/>
      <c r="C326" s="116" t="s">
        <v>88</v>
      </c>
      <c r="D326" s="214">
        <f>SUM(D317+D322+D325)</f>
        <v>6090</v>
      </c>
      <c r="E326" s="116">
        <f>SUM(E317+E322+E325)</f>
        <v>4840</v>
      </c>
      <c r="F326" s="161">
        <f>SUM(F317+F322+F325)</f>
        <v>4971</v>
      </c>
    </row>
    <row r="327" spans="1:6" ht="13.8" x14ac:dyDescent="0.3">
      <c r="A327" s="97"/>
      <c r="B327" s="39"/>
      <c r="C327" s="121" t="s">
        <v>214</v>
      </c>
      <c r="D327" s="87"/>
      <c r="E327" s="39"/>
      <c r="F327" s="203"/>
    </row>
    <row r="328" spans="1:6" ht="13.8" x14ac:dyDescent="0.3">
      <c r="A328" s="118">
        <v>4</v>
      </c>
      <c r="B328" s="119"/>
      <c r="C328" s="119" t="s">
        <v>215</v>
      </c>
      <c r="D328" s="246">
        <f>SUM(D329:D331)</f>
        <v>6090</v>
      </c>
      <c r="E328" s="252">
        <f>SUM(E329:E331)</f>
        <v>4840</v>
      </c>
      <c r="F328" s="249">
        <f>SUM(F329:F331)</f>
        <v>4971</v>
      </c>
    </row>
    <row r="329" spans="1:6" x14ac:dyDescent="0.25">
      <c r="A329" s="113"/>
      <c r="B329" s="113">
        <v>1</v>
      </c>
      <c r="C329" s="70" t="s">
        <v>137</v>
      </c>
      <c r="D329" s="215"/>
      <c r="E329" s="113"/>
      <c r="F329" s="221"/>
    </row>
    <row r="330" spans="1:6" x14ac:dyDescent="0.25">
      <c r="A330" s="97"/>
      <c r="B330" s="39">
        <v>2</v>
      </c>
      <c r="C330" s="39" t="s">
        <v>216</v>
      </c>
      <c r="D330" s="87"/>
      <c r="E330" s="39"/>
      <c r="F330" s="203"/>
    </row>
    <row r="331" spans="1:6" x14ac:dyDescent="0.25">
      <c r="A331" s="98"/>
      <c r="B331" s="70">
        <v>3</v>
      </c>
      <c r="C331" s="70" t="s">
        <v>139</v>
      </c>
      <c r="D331" s="211">
        <v>6090</v>
      </c>
      <c r="E331" s="70">
        <v>4840</v>
      </c>
      <c r="F331" s="204">
        <v>4971</v>
      </c>
    </row>
    <row r="332" spans="1:6" ht="13.8" x14ac:dyDescent="0.3">
      <c r="A332" s="118">
        <v>5</v>
      </c>
      <c r="B332" s="119"/>
      <c r="C332" s="119" t="s">
        <v>217</v>
      </c>
      <c r="D332" s="246">
        <f>SUM(D333:D335)</f>
        <v>0</v>
      </c>
      <c r="E332" s="252">
        <f>SUM(E333:E335)</f>
        <v>0</v>
      </c>
      <c r="F332" s="249">
        <f>SUM(F333:F335)</f>
        <v>0</v>
      </c>
    </row>
    <row r="333" spans="1:6" x14ac:dyDescent="0.25">
      <c r="A333" s="70"/>
      <c r="B333" s="70">
        <v>1</v>
      </c>
      <c r="C333" s="70" t="s">
        <v>230</v>
      </c>
      <c r="D333" s="211"/>
      <c r="E333" s="70"/>
      <c r="F333" s="204"/>
    </row>
    <row r="334" spans="1:6" x14ac:dyDescent="0.25">
      <c r="A334" s="39"/>
      <c r="B334" s="39">
        <v>2</v>
      </c>
      <c r="C334" s="39" t="s">
        <v>231</v>
      </c>
      <c r="D334" s="87"/>
      <c r="E334" s="39"/>
      <c r="F334" s="203"/>
    </row>
    <row r="335" spans="1:6" x14ac:dyDescent="0.25">
      <c r="A335" s="70"/>
      <c r="B335" s="70">
        <v>3</v>
      </c>
      <c r="C335" s="70" t="s">
        <v>220</v>
      </c>
      <c r="D335" s="247"/>
      <c r="E335" s="253"/>
      <c r="F335" s="220"/>
    </row>
    <row r="336" spans="1:6" ht="13.8" x14ac:dyDescent="0.3">
      <c r="A336" s="113">
        <v>6</v>
      </c>
      <c r="B336" s="113"/>
      <c r="C336" s="113" t="s">
        <v>221</v>
      </c>
      <c r="D336" s="245">
        <f>SUM(D337:D339)</f>
        <v>0</v>
      </c>
      <c r="E336" s="175">
        <f>SUM(E337:E339)</f>
        <v>0</v>
      </c>
      <c r="F336" s="222">
        <f>SUM(F337:F339)</f>
        <v>0</v>
      </c>
    </row>
    <row r="337" spans="1:6" x14ac:dyDescent="0.25">
      <c r="A337" s="70"/>
      <c r="B337" s="70">
        <v>1</v>
      </c>
      <c r="C337" s="70" t="s">
        <v>193</v>
      </c>
      <c r="D337" s="211"/>
      <c r="E337" s="70"/>
      <c r="F337" s="204"/>
    </row>
    <row r="338" spans="1:6" x14ac:dyDescent="0.25">
      <c r="A338" s="70"/>
      <c r="B338" s="70">
        <v>2</v>
      </c>
      <c r="C338" s="70" t="s">
        <v>200</v>
      </c>
      <c r="D338" s="211"/>
      <c r="E338" s="70"/>
      <c r="F338" s="204"/>
    </row>
    <row r="339" spans="1:6" ht="13.8" thickBot="1" x14ac:dyDescent="0.3">
      <c r="A339" s="52"/>
      <c r="B339" s="52">
        <v>3</v>
      </c>
      <c r="C339" s="52" t="s">
        <v>223</v>
      </c>
      <c r="D339" s="212"/>
      <c r="E339" s="52"/>
      <c r="F339" s="205"/>
    </row>
    <row r="340" spans="1:6" ht="13.8" thickBot="1" x14ac:dyDescent="0.3">
      <c r="A340" s="117"/>
      <c r="B340" s="58"/>
      <c r="C340" s="116" t="s">
        <v>226</v>
      </c>
      <c r="D340" s="214">
        <f>SUM(D328+D332+D336)</f>
        <v>6090</v>
      </c>
      <c r="E340" s="116">
        <f>SUM(E328+E332+E336)</f>
        <v>4840</v>
      </c>
      <c r="F340" s="161">
        <f>SUM(F328+F332+F336)</f>
        <v>4971</v>
      </c>
    </row>
    <row r="341" spans="1:6" ht="13.8" thickBot="1" x14ac:dyDescent="0.3">
      <c r="A341" s="75" t="s">
        <v>232</v>
      </c>
      <c r="B341" s="116"/>
      <c r="C341" s="116"/>
      <c r="D341" s="214"/>
      <c r="E341" s="111"/>
      <c r="F341" s="225"/>
    </row>
    <row r="346" spans="1:6" ht="13.8" thickBot="1" x14ac:dyDescent="0.3">
      <c r="E346" s="37"/>
      <c r="F346" s="37" t="s">
        <v>386</v>
      </c>
    </row>
    <row r="347" spans="1:6" x14ac:dyDescent="0.25">
      <c r="A347" s="102" t="s">
        <v>205</v>
      </c>
      <c r="B347" s="103"/>
      <c r="C347" s="45" t="s">
        <v>203</v>
      </c>
      <c r="D347" s="44"/>
      <c r="E347" s="250"/>
      <c r="F347" s="103"/>
    </row>
    <row r="348" spans="1:6" ht="13.8" thickBot="1" x14ac:dyDescent="0.3">
      <c r="A348" s="104" t="s">
        <v>204</v>
      </c>
      <c r="B348" s="94"/>
      <c r="C348" s="105" t="s">
        <v>282</v>
      </c>
      <c r="D348" s="210"/>
      <c r="E348" s="251"/>
      <c r="F348" s="248"/>
    </row>
    <row r="349" spans="1:6" ht="13.8" thickBot="1" x14ac:dyDescent="0.3">
      <c r="A349" s="37"/>
      <c r="B349" s="37"/>
      <c r="C349" s="37"/>
      <c r="D349" s="37"/>
      <c r="E349" s="38"/>
      <c r="F349" s="37"/>
    </row>
    <row r="350" spans="1:6" x14ac:dyDescent="0.25">
      <c r="A350" s="90" t="s">
        <v>206</v>
      </c>
      <c r="B350" s="42" t="s">
        <v>208</v>
      </c>
      <c r="C350" s="59"/>
      <c r="D350" s="43"/>
      <c r="E350" s="42" t="s">
        <v>355</v>
      </c>
      <c r="F350" s="46" t="s">
        <v>301</v>
      </c>
    </row>
    <row r="351" spans="1:6" x14ac:dyDescent="0.25">
      <c r="A351" s="91" t="s">
        <v>207</v>
      </c>
      <c r="B351" s="47" t="s">
        <v>7</v>
      </c>
      <c r="C351" s="107" t="s">
        <v>209</v>
      </c>
      <c r="D351" s="80" t="s">
        <v>206</v>
      </c>
      <c r="E351" s="47" t="s">
        <v>377</v>
      </c>
      <c r="F351" s="48" t="s">
        <v>397</v>
      </c>
    </row>
    <row r="352" spans="1:6" ht="13.8" thickBot="1" x14ac:dyDescent="0.3">
      <c r="A352" s="92"/>
      <c r="B352" s="93"/>
      <c r="C352" s="107" t="s">
        <v>210</v>
      </c>
      <c r="D352" s="243"/>
      <c r="E352" s="49"/>
      <c r="F352" s="48"/>
    </row>
    <row r="353" spans="1:6" ht="13.8" thickBot="1" x14ac:dyDescent="0.3">
      <c r="A353" s="83">
        <v>1</v>
      </c>
      <c r="B353" s="84">
        <v>2</v>
      </c>
      <c r="C353" s="50">
        <v>3</v>
      </c>
      <c r="D353" s="255"/>
      <c r="E353" s="50">
        <v>4</v>
      </c>
      <c r="F353" s="108">
        <v>4</v>
      </c>
    </row>
    <row r="354" spans="1:6" ht="13.8" thickBot="1" x14ac:dyDescent="0.3">
      <c r="A354" s="96"/>
      <c r="B354" s="75"/>
      <c r="C354" s="114" t="s">
        <v>123</v>
      </c>
      <c r="D354" s="256"/>
      <c r="E354" s="139"/>
      <c r="F354" s="89"/>
    </row>
    <row r="355" spans="1:6" ht="14.4" thickBot="1" x14ac:dyDescent="0.35">
      <c r="A355" s="110">
        <v>1</v>
      </c>
      <c r="B355" s="111"/>
      <c r="C355" s="111" t="s">
        <v>127</v>
      </c>
      <c r="D355" s="213"/>
      <c r="E355" s="174">
        <f>SUM(E356:E359)</f>
        <v>328</v>
      </c>
      <c r="F355" s="217">
        <f>SUM(F356:F359)</f>
        <v>328</v>
      </c>
    </row>
    <row r="356" spans="1:6" x14ac:dyDescent="0.25">
      <c r="A356" s="97"/>
      <c r="B356" s="39">
        <v>1</v>
      </c>
      <c r="C356" s="39" t="s">
        <v>211</v>
      </c>
      <c r="D356" s="87"/>
      <c r="E356" s="39"/>
      <c r="F356" s="203"/>
    </row>
    <row r="357" spans="1:6" x14ac:dyDescent="0.25">
      <c r="A357" s="98"/>
      <c r="B357" s="70">
        <v>2</v>
      </c>
      <c r="C357" s="70" t="s">
        <v>400</v>
      </c>
      <c r="D357" s="211"/>
      <c r="E357" s="70"/>
      <c r="F357" s="204"/>
    </row>
    <row r="358" spans="1:6" x14ac:dyDescent="0.25">
      <c r="A358" s="98"/>
      <c r="B358" s="70">
        <v>3</v>
      </c>
      <c r="C358" s="70" t="s">
        <v>212</v>
      </c>
      <c r="D358" s="211"/>
      <c r="E358" s="70"/>
      <c r="F358" s="204"/>
    </row>
    <row r="359" spans="1:6" x14ac:dyDescent="0.25">
      <c r="A359" s="98"/>
      <c r="B359" s="70">
        <v>4</v>
      </c>
      <c r="C359" s="70" t="s">
        <v>213</v>
      </c>
      <c r="D359" s="211"/>
      <c r="E359" s="70">
        <v>328</v>
      </c>
      <c r="F359" s="204">
        <v>328</v>
      </c>
    </row>
    <row r="360" spans="1:6" x14ac:dyDescent="0.25">
      <c r="A360" s="112">
        <v>2</v>
      </c>
      <c r="B360" s="113"/>
      <c r="C360" s="113" t="s">
        <v>129</v>
      </c>
      <c r="D360" s="215"/>
      <c r="E360" s="158">
        <f>SUM(E361+E362)</f>
        <v>2050</v>
      </c>
      <c r="F360" s="254">
        <f>SUM(F361+F362)</f>
        <v>2050</v>
      </c>
    </row>
    <row r="361" spans="1:6" x14ac:dyDescent="0.25">
      <c r="A361" s="98"/>
      <c r="B361" s="70">
        <v>1</v>
      </c>
      <c r="C361" s="70" t="s">
        <v>227</v>
      </c>
      <c r="D361" s="211"/>
      <c r="E361" s="70">
        <v>2050</v>
      </c>
      <c r="F361" s="204">
        <v>2050</v>
      </c>
    </row>
    <row r="362" spans="1:6" ht="13.8" thickBot="1" x14ac:dyDescent="0.3">
      <c r="A362" s="109"/>
      <c r="B362" s="52">
        <v>2</v>
      </c>
      <c r="C362" s="52" t="s">
        <v>228</v>
      </c>
      <c r="D362" s="212"/>
      <c r="E362" s="52"/>
      <c r="F362" s="205"/>
    </row>
    <row r="363" spans="1:6" ht="13.8" thickBot="1" x14ac:dyDescent="0.3">
      <c r="A363" s="110">
        <v>3</v>
      </c>
      <c r="B363" s="111"/>
      <c r="C363" s="111" t="s">
        <v>229</v>
      </c>
      <c r="D363" s="213">
        <v>10500</v>
      </c>
      <c r="E363" s="111">
        <v>17200</v>
      </c>
      <c r="F363" s="225">
        <v>16356</v>
      </c>
    </row>
    <row r="364" spans="1:6" ht="13.8" thickBot="1" x14ac:dyDescent="0.3">
      <c r="A364" s="117"/>
      <c r="B364" s="58"/>
      <c r="C364" s="116" t="s">
        <v>88</v>
      </c>
      <c r="D364" s="214">
        <f>SUM(D355+D360+D363)</f>
        <v>10500</v>
      </c>
      <c r="E364" s="116">
        <f>SUM(E355+E360+E363)</f>
        <v>19578</v>
      </c>
      <c r="F364" s="161">
        <f>SUM(F355+F360+F363)</f>
        <v>18734</v>
      </c>
    </row>
    <row r="365" spans="1:6" ht="13.8" x14ac:dyDescent="0.3">
      <c r="A365" s="97"/>
      <c r="B365" s="39"/>
      <c r="C365" s="121" t="s">
        <v>214</v>
      </c>
      <c r="D365" s="87"/>
      <c r="E365" s="39"/>
      <c r="F365" s="203"/>
    </row>
    <row r="366" spans="1:6" ht="13.8" x14ac:dyDescent="0.3">
      <c r="A366" s="118">
        <v>4</v>
      </c>
      <c r="B366" s="119"/>
      <c r="C366" s="119" t="s">
        <v>215</v>
      </c>
      <c r="D366" s="246">
        <f>SUM(D367:D369)</f>
        <v>4500</v>
      </c>
      <c r="E366" s="252">
        <f>SUM(E367:E369)</f>
        <v>8578</v>
      </c>
      <c r="F366" s="249">
        <f>SUM(F367:F369)</f>
        <v>8149</v>
      </c>
    </row>
    <row r="367" spans="1:6" x14ac:dyDescent="0.25">
      <c r="A367" s="113"/>
      <c r="B367" s="113">
        <v>1</v>
      </c>
      <c r="C367" s="70" t="s">
        <v>137</v>
      </c>
      <c r="D367" s="215"/>
      <c r="E367" s="113"/>
      <c r="F367" s="221"/>
    </row>
    <row r="368" spans="1:6" x14ac:dyDescent="0.25">
      <c r="A368" s="97"/>
      <c r="B368" s="39">
        <v>2</v>
      </c>
      <c r="C368" s="39" t="s">
        <v>216</v>
      </c>
      <c r="D368" s="87"/>
      <c r="E368" s="39"/>
      <c r="F368" s="203"/>
    </row>
    <row r="369" spans="1:6" x14ac:dyDescent="0.25">
      <c r="A369" s="98"/>
      <c r="B369" s="70">
        <v>3</v>
      </c>
      <c r="C369" s="70" t="s">
        <v>139</v>
      </c>
      <c r="D369" s="211">
        <v>4500</v>
      </c>
      <c r="E369" s="70">
        <v>8578</v>
      </c>
      <c r="F369" s="204">
        <v>8149</v>
      </c>
    </row>
    <row r="370" spans="1:6" ht="13.8" x14ac:dyDescent="0.3">
      <c r="A370" s="118">
        <v>5</v>
      </c>
      <c r="B370" s="119"/>
      <c r="C370" s="119" t="s">
        <v>217</v>
      </c>
      <c r="D370" s="246">
        <f>SUM(D371:D373)</f>
        <v>0</v>
      </c>
      <c r="E370" s="252">
        <f>SUM(E371:E373)</f>
        <v>0</v>
      </c>
      <c r="F370" s="249">
        <f>SUM(F371:F373)</f>
        <v>0</v>
      </c>
    </row>
    <row r="371" spans="1:6" x14ac:dyDescent="0.25">
      <c r="A371" s="70"/>
      <c r="B371" s="70">
        <v>1</v>
      </c>
      <c r="C371" s="70" t="s">
        <v>230</v>
      </c>
      <c r="D371" s="211"/>
      <c r="E371" s="70"/>
      <c r="F371" s="204"/>
    </row>
    <row r="372" spans="1:6" x14ac:dyDescent="0.25">
      <c r="A372" s="39"/>
      <c r="B372" s="39">
        <v>2</v>
      </c>
      <c r="C372" s="39" t="s">
        <v>231</v>
      </c>
      <c r="D372" s="87"/>
      <c r="E372" s="39"/>
      <c r="F372" s="203"/>
    </row>
    <row r="373" spans="1:6" x14ac:dyDescent="0.25">
      <c r="A373" s="70"/>
      <c r="B373" s="70">
        <v>3</v>
      </c>
      <c r="C373" s="70" t="s">
        <v>220</v>
      </c>
      <c r="D373" s="247"/>
      <c r="E373" s="253"/>
      <c r="F373" s="220"/>
    </row>
    <row r="374" spans="1:6" ht="13.8" x14ac:dyDescent="0.3">
      <c r="A374" s="113">
        <v>6</v>
      </c>
      <c r="B374" s="113"/>
      <c r="C374" s="113" t="s">
        <v>221</v>
      </c>
      <c r="D374" s="245">
        <f>SUM(D375:D377)</f>
        <v>6000</v>
      </c>
      <c r="E374" s="175">
        <f>SUM(E375:E377)</f>
        <v>11000</v>
      </c>
      <c r="F374" s="222">
        <f>SUM(F375:F377)</f>
        <v>10585</v>
      </c>
    </row>
    <row r="375" spans="1:6" x14ac:dyDescent="0.25">
      <c r="A375" s="70"/>
      <c r="B375" s="70">
        <v>1</v>
      </c>
      <c r="C375" s="70" t="s">
        <v>193</v>
      </c>
      <c r="D375" s="211"/>
      <c r="E375" s="70"/>
      <c r="F375" s="204"/>
    </row>
    <row r="376" spans="1:6" x14ac:dyDescent="0.25">
      <c r="A376" s="70"/>
      <c r="B376" s="70">
        <v>2</v>
      </c>
      <c r="C376" s="70" t="s">
        <v>200</v>
      </c>
      <c r="D376" s="211">
        <v>6000</v>
      </c>
      <c r="E376" s="70">
        <v>11000</v>
      </c>
      <c r="F376" s="204">
        <v>10585</v>
      </c>
    </row>
    <row r="377" spans="1:6" ht="13.8" thickBot="1" x14ac:dyDescent="0.3">
      <c r="A377" s="52"/>
      <c r="B377" s="52">
        <v>3</v>
      </c>
      <c r="C377" s="52" t="s">
        <v>223</v>
      </c>
      <c r="D377" s="212"/>
      <c r="E377" s="52"/>
      <c r="F377" s="205"/>
    </row>
    <row r="378" spans="1:6" ht="13.8" thickBot="1" x14ac:dyDescent="0.3">
      <c r="A378" s="117"/>
      <c r="B378" s="58"/>
      <c r="C378" s="116" t="s">
        <v>226</v>
      </c>
      <c r="D378" s="214">
        <f>SUM(D366+D370+D374)</f>
        <v>10500</v>
      </c>
      <c r="E378" s="116">
        <f>SUM(E366+E370+E374)</f>
        <v>19578</v>
      </c>
      <c r="F378" s="161">
        <f>SUM(F366+F370+F374)</f>
        <v>18734</v>
      </c>
    </row>
    <row r="379" spans="1:6" ht="13.8" thickBot="1" x14ac:dyDescent="0.3">
      <c r="A379" s="75" t="s">
        <v>232</v>
      </c>
      <c r="B379" s="116"/>
      <c r="C379" s="116"/>
      <c r="D379" s="214"/>
      <c r="E379" s="111"/>
      <c r="F379" s="225"/>
    </row>
    <row r="384" spans="1:6" ht="13.8" thickBot="1" x14ac:dyDescent="0.3">
      <c r="A384" s="37"/>
      <c r="B384" s="37"/>
      <c r="C384" s="37"/>
      <c r="D384" s="37"/>
      <c r="E384" s="37"/>
      <c r="F384" s="37" t="s">
        <v>394</v>
      </c>
    </row>
    <row r="385" spans="1:6" x14ac:dyDescent="0.25">
      <c r="A385" s="102" t="s">
        <v>205</v>
      </c>
      <c r="B385" s="103"/>
      <c r="C385" s="45" t="s">
        <v>203</v>
      </c>
      <c r="D385" s="44"/>
      <c r="E385" s="250"/>
      <c r="F385" s="103"/>
    </row>
    <row r="386" spans="1:6" ht="13.8" thickBot="1" x14ac:dyDescent="0.3">
      <c r="A386" s="104" t="s">
        <v>204</v>
      </c>
      <c r="B386" s="94"/>
      <c r="C386" s="105" t="s">
        <v>239</v>
      </c>
      <c r="D386" s="210"/>
      <c r="E386" s="251"/>
      <c r="F386" s="248"/>
    </row>
    <row r="387" spans="1:6" ht="13.8" thickBot="1" x14ac:dyDescent="0.3">
      <c r="A387" s="37"/>
      <c r="B387" s="37"/>
      <c r="C387" s="37"/>
      <c r="D387" s="37"/>
      <c r="E387" s="38"/>
      <c r="F387" s="37"/>
    </row>
    <row r="388" spans="1:6" x14ac:dyDescent="0.25">
      <c r="A388" s="90" t="s">
        <v>206</v>
      </c>
      <c r="B388" s="42" t="s">
        <v>208</v>
      </c>
      <c r="C388" s="59"/>
      <c r="D388" s="43"/>
      <c r="E388" s="42" t="s">
        <v>355</v>
      </c>
      <c r="F388" s="46" t="s">
        <v>399</v>
      </c>
    </row>
    <row r="389" spans="1:6" x14ac:dyDescent="0.25">
      <c r="A389" s="91" t="s">
        <v>207</v>
      </c>
      <c r="B389" s="47" t="s">
        <v>7</v>
      </c>
      <c r="C389" s="107" t="s">
        <v>209</v>
      </c>
      <c r="D389" s="80" t="s">
        <v>206</v>
      </c>
      <c r="E389" s="47" t="s">
        <v>377</v>
      </c>
      <c r="F389" s="48" t="s">
        <v>397</v>
      </c>
    </row>
    <row r="390" spans="1:6" ht="13.8" thickBot="1" x14ac:dyDescent="0.3">
      <c r="A390" s="92"/>
      <c r="B390" s="93"/>
      <c r="C390" s="107" t="s">
        <v>210</v>
      </c>
      <c r="D390" s="243"/>
      <c r="E390" s="47"/>
      <c r="F390" s="48"/>
    </row>
    <row r="391" spans="1:6" ht="13.8" thickBot="1" x14ac:dyDescent="0.3">
      <c r="A391" s="83">
        <v>1</v>
      </c>
      <c r="B391" s="84">
        <v>2</v>
      </c>
      <c r="C391" s="50">
        <v>3</v>
      </c>
      <c r="D391" s="257"/>
      <c r="E391" s="50">
        <v>4</v>
      </c>
      <c r="F391" s="108">
        <v>4</v>
      </c>
    </row>
    <row r="392" spans="1:6" ht="13.8" thickBot="1" x14ac:dyDescent="0.3">
      <c r="A392" s="96"/>
      <c r="B392" s="75"/>
      <c r="C392" s="114" t="s">
        <v>123</v>
      </c>
      <c r="D392" s="258"/>
      <c r="E392" s="139"/>
      <c r="F392" s="89"/>
    </row>
    <row r="393" spans="1:6" ht="14.4" thickBot="1" x14ac:dyDescent="0.35">
      <c r="A393" s="110">
        <v>1</v>
      </c>
      <c r="B393" s="111"/>
      <c r="C393" s="111" t="s">
        <v>127</v>
      </c>
      <c r="D393" s="244">
        <f>SUM(D394:D397)</f>
        <v>2093</v>
      </c>
      <c r="E393" s="174">
        <f>SUM(E394:E397)</f>
        <v>23642</v>
      </c>
      <c r="F393" s="217">
        <f>SUM(F394:F397)</f>
        <v>23686</v>
      </c>
    </row>
    <row r="394" spans="1:6" x14ac:dyDescent="0.25">
      <c r="A394" s="97"/>
      <c r="B394" s="39">
        <v>1</v>
      </c>
      <c r="C394" s="39" t="s">
        <v>211</v>
      </c>
      <c r="D394" s="87">
        <v>2093</v>
      </c>
      <c r="E394" s="39">
        <v>2158</v>
      </c>
      <c r="F394" s="203">
        <v>2202</v>
      </c>
    </row>
    <row r="395" spans="1:6" x14ac:dyDescent="0.25">
      <c r="A395" s="98"/>
      <c r="B395" s="70">
        <v>2</v>
      </c>
      <c r="C395" s="70" t="s">
        <v>400</v>
      </c>
      <c r="D395" s="211"/>
      <c r="E395" s="70"/>
      <c r="F395" s="204"/>
    </row>
    <row r="396" spans="1:6" x14ac:dyDescent="0.25">
      <c r="A396" s="98"/>
      <c r="B396" s="70">
        <v>3</v>
      </c>
      <c r="C396" s="70" t="s">
        <v>212</v>
      </c>
      <c r="D396" s="211"/>
      <c r="E396" s="70"/>
      <c r="F396" s="204"/>
    </row>
    <row r="397" spans="1:6" x14ac:dyDescent="0.25">
      <c r="A397" s="98"/>
      <c r="B397" s="70">
        <v>4</v>
      </c>
      <c r="C397" s="70" t="s">
        <v>213</v>
      </c>
      <c r="D397" s="211"/>
      <c r="E397" s="70">
        <v>21484</v>
      </c>
      <c r="F397" s="204">
        <v>21484</v>
      </c>
    </row>
    <row r="398" spans="1:6" ht="13.8" x14ac:dyDescent="0.3">
      <c r="A398" s="112">
        <v>2</v>
      </c>
      <c r="B398" s="113"/>
      <c r="C398" s="113" t="s">
        <v>129</v>
      </c>
      <c r="D398" s="245">
        <f>SUM(D399:D400)</f>
        <v>223276</v>
      </c>
      <c r="E398" s="175">
        <f>SUM(E399:E400)</f>
        <v>223576</v>
      </c>
      <c r="F398" s="222">
        <f>SUM(F399:F400)</f>
        <v>223876</v>
      </c>
    </row>
    <row r="399" spans="1:6" x14ac:dyDescent="0.25">
      <c r="A399" s="98"/>
      <c r="B399" s="70">
        <v>1</v>
      </c>
      <c r="C399" s="70" t="s">
        <v>227</v>
      </c>
      <c r="D399" s="211">
        <v>223276</v>
      </c>
      <c r="E399" s="70">
        <v>223576</v>
      </c>
      <c r="F399" s="204">
        <v>223876</v>
      </c>
    </row>
    <row r="400" spans="1:6" ht="13.8" thickBot="1" x14ac:dyDescent="0.3">
      <c r="A400" s="109"/>
      <c r="B400" s="52">
        <v>2</v>
      </c>
      <c r="C400" s="52" t="s">
        <v>228</v>
      </c>
      <c r="D400" s="212"/>
      <c r="E400" s="52"/>
      <c r="F400" s="205"/>
    </row>
    <row r="401" spans="1:6" ht="13.8" thickBot="1" x14ac:dyDescent="0.3">
      <c r="A401" s="110">
        <v>3</v>
      </c>
      <c r="B401" s="111"/>
      <c r="C401" s="111" t="s">
        <v>229</v>
      </c>
      <c r="D401" s="213"/>
      <c r="E401" s="111"/>
      <c r="F401" s="225"/>
    </row>
    <row r="402" spans="1:6" ht="13.8" thickBot="1" x14ac:dyDescent="0.3">
      <c r="A402" s="117"/>
      <c r="B402" s="58"/>
      <c r="C402" s="116" t="s">
        <v>88</v>
      </c>
      <c r="D402" s="214">
        <f>SUM(D393+D398+D401)</f>
        <v>225369</v>
      </c>
      <c r="E402" s="116">
        <f>SUM(E393+E398+E401)</f>
        <v>247218</v>
      </c>
      <c r="F402" s="161">
        <f>SUM(F393+F398+F401)</f>
        <v>247562</v>
      </c>
    </row>
    <row r="403" spans="1:6" ht="13.8" x14ac:dyDescent="0.3">
      <c r="A403" s="97"/>
      <c r="B403" s="39"/>
      <c r="C403" s="121" t="s">
        <v>214</v>
      </c>
      <c r="D403" s="87"/>
      <c r="E403" s="39"/>
      <c r="F403" s="203"/>
    </row>
    <row r="404" spans="1:6" ht="13.8" x14ac:dyDescent="0.3">
      <c r="A404" s="118">
        <v>4</v>
      </c>
      <c r="B404" s="119"/>
      <c r="C404" s="119" t="s">
        <v>215</v>
      </c>
      <c r="D404" s="246">
        <f>SUM(D405:D407)</f>
        <v>223238</v>
      </c>
      <c r="E404" s="252">
        <f>SUM(E405:E407)</f>
        <v>242160</v>
      </c>
      <c r="F404" s="249">
        <f>SUM(F405:F407)</f>
        <v>237261</v>
      </c>
    </row>
    <row r="405" spans="1:6" x14ac:dyDescent="0.25">
      <c r="A405" s="113"/>
      <c r="B405" s="113">
        <v>1</v>
      </c>
      <c r="C405" s="70" t="s">
        <v>137</v>
      </c>
      <c r="D405" s="211">
        <v>155908</v>
      </c>
      <c r="E405" s="70">
        <v>165393</v>
      </c>
      <c r="F405" s="204">
        <v>163659</v>
      </c>
    </row>
    <row r="406" spans="1:6" x14ac:dyDescent="0.25">
      <c r="A406" s="97"/>
      <c r="B406" s="39">
        <v>2</v>
      </c>
      <c r="C406" s="39" t="s">
        <v>216</v>
      </c>
      <c r="D406" s="87">
        <v>49559</v>
      </c>
      <c r="E406" s="39">
        <v>52652</v>
      </c>
      <c r="F406" s="203">
        <v>52461</v>
      </c>
    </row>
    <row r="407" spans="1:6" x14ac:dyDescent="0.25">
      <c r="A407" s="98"/>
      <c r="B407" s="70">
        <v>3</v>
      </c>
      <c r="C407" s="70" t="s">
        <v>139</v>
      </c>
      <c r="D407" s="211">
        <v>17771</v>
      </c>
      <c r="E407" s="70">
        <v>24115</v>
      </c>
      <c r="F407" s="204">
        <v>21141</v>
      </c>
    </row>
    <row r="408" spans="1:6" ht="13.8" x14ac:dyDescent="0.3">
      <c r="A408" s="118">
        <v>5</v>
      </c>
      <c r="B408" s="119"/>
      <c r="C408" s="119" t="s">
        <v>217</v>
      </c>
      <c r="D408" s="246">
        <f>SUM(D409:D411)</f>
        <v>50</v>
      </c>
      <c r="E408" s="252">
        <f>SUM(E409:E411)</f>
        <v>100</v>
      </c>
      <c r="F408" s="249">
        <f>SUM(F409:F411)</f>
        <v>100</v>
      </c>
    </row>
    <row r="409" spans="1:6" x14ac:dyDescent="0.25">
      <c r="A409" s="70"/>
      <c r="B409" s="70">
        <v>1</v>
      </c>
      <c r="C409" s="70" t="s">
        <v>230</v>
      </c>
      <c r="D409" s="211"/>
      <c r="E409" s="70"/>
      <c r="F409" s="204"/>
    </row>
    <row r="410" spans="1:6" x14ac:dyDescent="0.25">
      <c r="A410" s="39"/>
      <c r="B410" s="39">
        <v>2</v>
      </c>
      <c r="C410" s="39" t="s">
        <v>231</v>
      </c>
      <c r="D410" s="87">
        <v>50</v>
      </c>
      <c r="E410" s="39">
        <v>100</v>
      </c>
      <c r="F410" s="203">
        <v>100</v>
      </c>
    </row>
    <row r="411" spans="1:6" x14ac:dyDescent="0.25">
      <c r="A411" s="70"/>
      <c r="B411" s="70">
        <v>3</v>
      </c>
      <c r="C411" s="70" t="s">
        <v>220</v>
      </c>
      <c r="D411" s="247"/>
      <c r="E411" s="253"/>
      <c r="F411" s="220"/>
    </row>
    <row r="412" spans="1:6" ht="13.8" x14ac:dyDescent="0.3">
      <c r="A412" s="113">
        <v>6</v>
      </c>
      <c r="B412" s="113"/>
      <c r="C412" s="113" t="s">
        <v>221</v>
      </c>
      <c r="D412" s="245">
        <f>SUM(D413:D415)</f>
        <v>2081</v>
      </c>
      <c r="E412" s="175">
        <f>SUM(E413:E415)</f>
        <v>4958</v>
      </c>
      <c r="F412" s="222">
        <f>SUM(F413:F415)</f>
        <v>1873</v>
      </c>
    </row>
    <row r="413" spans="1:6" x14ac:dyDescent="0.25">
      <c r="A413" s="70"/>
      <c r="B413" s="70">
        <v>1</v>
      </c>
      <c r="C413" s="70" t="s">
        <v>193</v>
      </c>
      <c r="D413" s="211">
        <v>2081</v>
      </c>
      <c r="E413" s="70">
        <v>3858</v>
      </c>
      <c r="F413" s="204">
        <v>947</v>
      </c>
    </row>
    <row r="414" spans="1:6" x14ac:dyDescent="0.25">
      <c r="A414" s="70"/>
      <c r="B414" s="70">
        <v>2</v>
      </c>
      <c r="C414" s="70" t="s">
        <v>200</v>
      </c>
      <c r="D414" s="211"/>
      <c r="E414" s="70">
        <v>1100</v>
      </c>
      <c r="F414" s="204">
        <v>926</v>
      </c>
    </row>
    <row r="415" spans="1:6" ht="13.8" thickBot="1" x14ac:dyDescent="0.3">
      <c r="A415" s="52"/>
      <c r="B415" s="52">
        <v>3</v>
      </c>
      <c r="C415" s="52" t="s">
        <v>223</v>
      </c>
      <c r="D415" s="212"/>
      <c r="E415" s="52"/>
      <c r="F415" s="205"/>
    </row>
    <row r="416" spans="1:6" ht="13.8" thickBot="1" x14ac:dyDescent="0.3">
      <c r="A416" s="117"/>
      <c r="B416" s="58"/>
      <c r="C416" s="116" t="s">
        <v>226</v>
      </c>
      <c r="D416" s="214">
        <f>SUM(D404+D408+D412)</f>
        <v>225369</v>
      </c>
      <c r="E416" s="116">
        <f>SUM(E404+E408+E412)</f>
        <v>247218</v>
      </c>
      <c r="F416" s="161">
        <f>SUM(F404+F408+F412)</f>
        <v>239234</v>
      </c>
    </row>
    <row r="417" spans="1:6" ht="13.8" thickBot="1" x14ac:dyDescent="0.3">
      <c r="A417" s="75" t="s">
        <v>232</v>
      </c>
      <c r="B417" s="116"/>
      <c r="C417" s="116"/>
      <c r="D417" s="213">
        <v>61</v>
      </c>
      <c r="E417" s="111">
        <v>61</v>
      </c>
      <c r="F417" s="225">
        <v>60</v>
      </c>
    </row>
    <row r="422" spans="1:6" ht="13.8" thickBot="1" x14ac:dyDescent="0.3">
      <c r="A422" s="37"/>
      <c r="B422" s="37"/>
      <c r="C422" s="37"/>
      <c r="D422" s="37"/>
      <c r="E422" s="37"/>
      <c r="F422" s="37" t="s">
        <v>393</v>
      </c>
    </row>
    <row r="423" spans="1:6" x14ac:dyDescent="0.25">
      <c r="A423" s="102" t="s">
        <v>205</v>
      </c>
      <c r="B423" s="103"/>
      <c r="C423" s="45" t="s">
        <v>203</v>
      </c>
      <c r="D423" s="44"/>
      <c r="E423" s="250"/>
      <c r="F423" s="103"/>
    </row>
    <row r="424" spans="1:6" ht="13.8" thickBot="1" x14ac:dyDescent="0.3">
      <c r="A424" s="104" t="s">
        <v>204</v>
      </c>
      <c r="B424" s="94"/>
      <c r="C424" s="105" t="s">
        <v>237</v>
      </c>
      <c r="D424" s="210"/>
      <c r="E424" s="251"/>
      <c r="F424" s="248"/>
    </row>
    <row r="425" spans="1:6" ht="13.8" thickBot="1" x14ac:dyDescent="0.3">
      <c r="A425" s="37"/>
      <c r="B425" s="37"/>
      <c r="C425" s="37"/>
      <c r="D425" s="37"/>
      <c r="E425" s="38"/>
      <c r="F425" s="37"/>
    </row>
    <row r="426" spans="1:6" x14ac:dyDescent="0.25">
      <c r="A426" s="90" t="s">
        <v>206</v>
      </c>
      <c r="B426" s="42" t="s">
        <v>208</v>
      </c>
      <c r="C426" s="59"/>
      <c r="D426" s="43"/>
      <c r="E426" s="42" t="s">
        <v>355</v>
      </c>
      <c r="F426" s="46" t="s">
        <v>301</v>
      </c>
    </row>
    <row r="427" spans="1:6" x14ac:dyDescent="0.25">
      <c r="A427" s="91" t="s">
        <v>207</v>
      </c>
      <c r="B427" s="47" t="s">
        <v>7</v>
      </c>
      <c r="C427" s="107" t="s">
        <v>209</v>
      </c>
      <c r="D427" s="80" t="s">
        <v>206</v>
      </c>
      <c r="E427" s="47" t="s">
        <v>371</v>
      </c>
      <c r="F427" s="48" t="s">
        <v>397</v>
      </c>
    </row>
    <row r="428" spans="1:6" ht="13.8" thickBot="1" x14ac:dyDescent="0.3">
      <c r="A428" s="92"/>
      <c r="B428" s="93"/>
      <c r="C428" s="107" t="s">
        <v>210</v>
      </c>
      <c r="D428" s="243"/>
      <c r="E428" s="47"/>
      <c r="F428" s="48"/>
    </row>
    <row r="429" spans="1:6" ht="13.8" thickBot="1" x14ac:dyDescent="0.3">
      <c r="A429" s="83">
        <v>1</v>
      </c>
      <c r="B429" s="84">
        <v>2</v>
      </c>
      <c r="C429" s="50">
        <v>3</v>
      </c>
      <c r="D429" s="257"/>
      <c r="E429" s="50">
        <v>4</v>
      </c>
      <c r="F429" s="108">
        <v>4</v>
      </c>
    </row>
    <row r="430" spans="1:6" ht="13.8" thickBot="1" x14ac:dyDescent="0.3">
      <c r="A430" s="96"/>
      <c r="B430" s="75"/>
      <c r="C430" s="114" t="s">
        <v>123</v>
      </c>
      <c r="D430" s="258"/>
      <c r="E430" s="139"/>
      <c r="F430" s="89"/>
    </row>
    <row r="431" spans="1:6" ht="14.4" thickBot="1" x14ac:dyDescent="0.35">
      <c r="A431" s="110">
        <v>1</v>
      </c>
      <c r="B431" s="111"/>
      <c r="C431" s="111" t="s">
        <v>127</v>
      </c>
      <c r="D431" s="244">
        <f>SUM(D432:D435)</f>
        <v>5742</v>
      </c>
      <c r="E431" s="174">
        <f>SUM(E432:E435)</f>
        <v>10312</v>
      </c>
      <c r="F431" s="217">
        <f>SUM(F432:F435)</f>
        <v>9983</v>
      </c>
    </row>
    <row r="432" spans="1:6" x14ac:dyDescent="0.25">
      <c r="A432" s="97"/>
      <c r="B432" s="39">
        <v>1</v>
      </c>
      <c r="C432" s="39" t="s">
        <v>211</v>
      </c>
      <c r="D432" s="87">
        <v>5742</v>
      </c>
      <c r="E432" s="39">
        <v>8610</v>
      </c>
      <c r="F432" s="203">
        <v>8281</v>
      </c>
    </row>
    <row r="433" spans="1:6" x14ac:dyDescent="0.25">
      <c r="A433" s="98"/>
      <c r="B433" s="70">
        <v>2</v>
      </c>
      <c r="C433" s="70" t="s">
        <v>400</v>
      </c>
      <c r="D433" s="211"/>
      <c r="E433" s="70"/>
      <c r="F433" s="204"/>
    </row>
    <row r="434" spans="1:6" x14ac:dyDescent="0.25">
      <c r="A434" s="98"/>
      <c r="B434" s="70">
        <v>3</v>
      </c>
      <c r="C434" s="70" t="s">
        <v>212</v>
      </c>
      <c r="D434" s="211"/>
      <c r="E434" s="70"/>
      <c r="F434" s="204"/>
    </row>
    <row r="435" spans="1:6" x14ac:dyDescent="0.25">
      <c r="A435" s="98"/>
      <c r="B435" s="70">
        <v>4</v>
      </c>
      <c r="C435" s="70" t="s">
        <v>213</v>
      </c>
      <c r="D435" s="211"/>
      <c r="E435" s="70">
        <v>1702</v>
      </c>
      <c r="F435" s="204">
        <v>1702</v>
      </c>
    </row>
    <row r="436" spans="1:6" ht="13.8" x14ac:dyDescent="0.3">
      <c r="A436" s="112">
        <v>2</v>
      </c>
      <c r="B436" s="113"/>
      <c r="C436" s="113" t="s">
        <v>129</v>
      </c>
      <c r="D436" s="245">
        <f>SUM(D437:D438)</f>
        <v>77827</v>
      </c>
      <c r="E436" s="175">
        <f>SUM(E437:E438)</f>
        <v>77677</v>
      </c>
      <c r="F436" s="222">
        <f>SUM(F437:F438)</f>
        <v>78452</v>
      </c>
    </row>
    <row r="437" spans="1:6" x14ac:dyDescent="0.25">
      <c r="A437" s="98"/>
      <c r="B437" s="70">
        <v>1</v>
      </c>
      <c r="C437" s="70" t="s">
        <v>227</v>
      </c>
      <c r="D437" s="211">
        <v>77827</v>
      </c>
      <c r="E437" s="70">
        <v>77677</v>
      </c>
      <c r="F437" s="204">
        <v>78452</v>
      </c>
    </row>
    <row r="438" spans="1:6" ht="13.8" thickBot="1" x14ac:dyDescent="0.3">
      <c r="A438" s="109"/>
      <c r="B438" s="52">
        <v>2</v>
      </c>
      <c r="C438" s="52" t="s">
        <v>228</v>
      </c>
      <c r="D438" s="212"/>
      <c r="E438" s="52"/>
      <c r="F438" s="205"/>
    </row>
    <row r="439" spans="1:6" ht="13.8" thickBot="1" x14ac:dyDescent="0.3">
      <c r="A439" s="110">
        <v>3</v>
      </c>
      <c r="B439" s="111"/>
      <c r="C439" s="111" t="s">
        <v>229</v>
      </c>
      <c r="D439" s="213">
        <v>58400</v>
      </c>
      <c r="E439" s="111">
        <v>62833</v>
      </c>
      <c r="F439" s="225">
        <v>59321</v>
      </c>
    </row>
    <row r="440" spans="1:6" ht="13.8" thickBot="1" x14ac:dyDescent="0.3">
      <c r="A440" s="117"/>
      <c r="B440" s="58"/>
      <c r="C440" s="116" t="s">
        <v>88</v>
      </c>
      <c r="D440" s="214">
        <f>SUM(D431+D436+D439)</f>
        <v>141969</v>
      </c>
      <c r="E440" s="116">
        <f>SUM(E431+E436+E439)</f>
        <v>150822</v>
      </c>
      <c r="F440" s="161">
        <f>SUM(F431+F436+F439)</f>
        <v>147756</v>
      </c>
    </row>
    <row r="441" spans="1:6" ht="13.8" x14ac:dyDescent="0.3">
      <c r="A441" s="97"/>
      <c r="B441" s="39"/>
      <c r="C441" s="121" t="s">
        <v>214</v>
      </c>
      <c r="D441" s="87"/>
      <c r="E441" s="39"/>
      <c r="F441" s="203"/>
    </row>
    <row r="442" spans="1:6" ht="13.8" x14ac:dyDescent="0.3">
      <c r="A442" s="118">
        <v>4</v>
      </c>
      <c r="B442" s="119"/>
      <c r="C442" s="119" t="s">
        <v>215</v>
      </c>
      <c r="D442" s="246">
        <f>SUM(D443:D445)</f>
        <v>134416</v>
      </c>
      <c r="E442" s="252">
        <f>SUM(E443:E445)</f>
        <v>142699</v>
      </c>
      <c r="F442" s="249">
        <f>SUM(F443:F445)</f>
        <v>139966</v>
      </c>
    </row>
    <row r="443" spans="1:6" x14ac:dyDescent="0.25">
      <c r="A443" s="113"/>
      <c r="B443" s="113">
        <v>1</v>
      </c>
      <c r="C443" s="70" t="s">
        <v>137</v>
      </c>
      <c r="D443" s="211">
        <v>76821</v>
      </c>
      <c r="E443" s="70">
        <v>81444</v>
      </c>
      <c r="F443" s="204">
        <v>79648</v>
      </c>
    </row>
    <row r="444" spans="1:6" x14ac:dyDescent="0.25">
      <c r="A444" s="97"/>
      <c r="B444" s="39">
        <v>2</v>
      </c>
      <c r="C444" s="39" t="s">
        <v>216</v>
      </c>
      <c r="D444" s="87">
        <v>24784</v>
      </c>
      <c r="E444" s="39">
        <v>25140</v>
      </c>
      <c r="F444" s="203">
        <v>24815</v>
      </c>
    </row>
    <row r="445" spans="1:6" x14ac:dyDescent="0.25">
      <c r="A445" s="98"/>
      <c r="B445" s="70">
        <v>3</v>
      </c>
      <c r="C445" s="70" t="s">
        <v>139</v>
      </c>
      <c r="D445" s="211">
        <v>32811</v>
      </c>
      <c r="E445" s="70">
        <v>36115</v>
      </c>
      <c r="F445" s="204">
        <v>35503</v>
      </c>
    </row>
    <row r="446" spans="1:6" ht="13.8" x14ac:dyDescent="0.3">
      <c r="A446" s="118">
        <v>5</v>
      </c>
      <c r="B446" s="119"/>
      <c r="C446" s="119" t="s">
        <v>217</v>
      </c>
      <c r="D446" s="246">
        <f>SUM(D447:D449)</f>
        <v>1903</v>
      </c>
      <c r="E446" s="252">
        <f>SUM(E447:E449)</f>
        <v>1658</v>
      </c>
      <c r="F446" s="249">
        <f>SUM(F447:F449)</f>
        <v>1326</v>
      </c>
    </row>
    <row r="447" spans="1:6" x14ac:dyDescent="0.25">
      <c r="A447" s="70"/>
      <c r="B447" s="70">
        <v>1</v>
      </c>
      <c r="C447" s="70" t="s">
        <v>230</v>
      </c>
      <c r="D447" s="211"/>
      <c r="E447" s="70"/>
      <c r="F447" s="204"/>
    </row>
    <row r="448" spans="1:6" x14ac:dyDescent="0.25">
      <c r="A448" s="39"/>
      <c r="B448" s="39">
        <v>2</v>
      </c>
      <c r="C448" s="39" t="s">
        <v>231</v>
      </c>
      <c r="D448" s="87"/>
      <c r="E448" s="39"/>
      <c r="F448" s="203"/>
    </row>
    <row r="449" spans="1:6" x14ac:dyDescent="0.25">
      <c r="A449" s="70"/>
      <c r="B449" s="70">
        <v>3</v>
      </c>
      <c r="C449" s="70" t="s">
        <v>220</v>
      </c>
      <c r="D449" s="247">
        <v>1903</v>
      </c>
      <c r="E449" s="253">
        <v>1658</v>
      </c>
      <c r="F449" s="220">
        <v>1326</v>
      </c>
    </row>
    <row r="450" spans="1:6" ht="13.8" x14ac:dyDescent="0.3">
      <c r="A450" s="113">
        <v>6</v>
      </c>
      <c r="B450" s="113"/>
      <c r="C450" s="113" t="s">
        <v>221</v>
      </c>
      <c r="D450" s="245">
        <f>SUM(D451:D453)</f>
        <v>5650</v>
      </c>
      <c r="E450" s="175">
        <f>SUM(E451:E453)</f>
        <v>6465</v>
      </c>
      <c r="F450" s="222">
        <f>SUM(F451:F453)</f>
        <v>6464</v>
      </c>
    </row>
    <row r="451" spans="1:6" x14ac:dyDescent="0.25">
      <c r="A451" s="70"/>
      <c r="B451" s="70">
        <v>1</v>
      </c>
      <c r="C451" s="70" t="s">
        <v>193</v>
      </c>
      <c r="D451" s="211">
        <v>400</v>
      </c>
      <c r="E451" s="70">
        <v>1380</v>
      </c>
      <c r="F451" s="204">
        <v>1216</v>
      </c>
    </row>
    <row r="452" spans="1:6" x14ac:dyDescent="0.25">
      <c r="A452" s="70"/>
      <c r="B452" s="70">
        <v>2</v>
      </c>
      <c r="C452" s="70" t="s">
        <v>200</v>
      </c>
      <c r="D452" s="211">
        <v>5250</v>
      </c>
      <c r="E452" s="70">
        <v>5085</v>
      </c>
      <c r="F452" s="204">
        <v>5248</v>
      </c>
    </row>
    <row r="453" spans="1:6" ht="13.8" thickBot="1" x14ac:dyDescent="0.3">
      <c r="A453" s="52"/>
      <c r="B453" s="52">
        <v>3</v>
      </c>
      <c r="C453" s="52" t="s">
        <v>223</v>
      </c>
      <c r="D453" s="212"/>
      <c r="E453" s="52"/>
      <c r="F453" s="205"/>
    </row>
    <row r="454" spans="1:6" ht="13.8" thickBot="1" x14ac:dyDescent="0.3">
      <c r="A454" s="117"/>
      <c r="B454" s="58"/>
      <c r="C454" s="116" t="s">
        <v>226</v>
      </c>
      <c r="D454" s="214">
        <f>SUM(D442+D446+D450)</f>
        <v>141969</v>
      </c>
      <c r="E454" s="116">
        <f>SUM(E442+E446+E450)</f>
        <v>150822</v>
      </c>
      <c r="F454" s="161">
        <f>SUM(F442+F446+F450)</f>
        <v>147756</v>
      </c>
    </row>
    <row r="455" spans="1:6" ht="13.8" thickBot="1" x14ac:dyDescent="0.3">
      <c r="A455" s="75" t="s">
        <v>232</v>
      </c>
      <c r="B455" s="116"/>
      <c r="C455" s="116"/>
      <c r="D455" s="214">
        <v>41</v>
      </c>
      <c r="E455" s="111">
        <v>41</v>
      </c>
      <c r="F455" s="225">
        <v>41</v>
      </c>
    </row>
    <row r="460" spans="1:6" ht="13.8" thickBot="1" x14ac:dyDescent="0.3">
      <c r="A460" s="37"/>
      <c r="B460" s="37"/>
      <c r="C460" s="37"/>
      <c r="D460" s="37"/>
      <c r="E460" s="37"/>
      <c r="F460" s="37" t="s">
        <v>395</v>
      </c>
    </row>
    <row r="461" spans="1:6" x14ac:dyDescent="0.25">
      <c r="A461" s="102" t="s">
        <v>205</v>
      </c>
      <c r="B461" s="103"/>
      <c r="C461" s="45" t="s">
        <v>203</v>
      </c>
      <c r="D461" s="44"/>
      <c r="E461" s="250"/>
      <c r="F461" s="103"/>
    </row>
    <row r="462" spans="1:6" ht="13.8" thickBot="1" x14ac:dyDescent="0.3">
      <c r="A462" s="104" t="s">
        <v>204</v>
      </c>
      <c r="B462" s="94"/>
      <c r="C462" s="105" t="s">
        <v>238</v>
      </c>
      <c r="D462" s="210"/>
      <c r="E462" s="251"/>
      <c r="F462" s="248"/>
    </row>
    <row r="463" spans="1:6" ht="13.8" thickBot="1" x14ac:dyDescent="0.3">
      <c r="A463" s="37"/>
      <c r="B463" s="37"/>
      <c r="C463" s="37"/>
      <c r="D463" s="37"/>
      <c r="E463" s="38"/>
      <c r="F463" s="37"/>
    </row>
    <row r="464" spans="1:6" x14ac:dyDescent="0.25">
      <c r="A464" s="90" t="s">
        <v>206</v>
      </c>
      <c r="B464" s="42" t="s">
        <v>208</v>
      </c>
      <c r="C464" s="59"/>
      <c r="D464" s="43"/>
      <c r="E464" s="42" t="s">
        <v>355</v>
      </c>
      <c r="F464" s="46" t="s">
        <v>301</v>
      </c>
    </row>
    <row r="465" spans="1:6" x14ac:dyDescent="0.25">
      <c r="A465" s="91" t="s">
        <v>207</v>
      </c>
      <c r="B465" s="47" t="s">
        <v>7</v>
      </c>
      <c r="C465" s="107" t="s">
        <v>209</v>
      </c>
      <c r="D465" s="80" t="s">
        <v>206</v>
      </c>
      <c r="E465" s="47" t="s">
        <v>377</v>
      </c>
      <c r="F465" s="48" t="s">
        <v>397</v>
      </c>
    </row>
    <row r="466" spans="1:6" ht="13.8" thickBot="1" x14ac:dyDescent="0.3">
      <c r="A466" s="92"/>
      <c r="B466" s="93"/>
      <c r="C466" s="107" t="s">
        <v>210</v>
      </c>
      <c r="D466" s="243"/>
      <c r="E466" s="47"/>
      <c r="F466" s="48"/>
    </row>
    <row r="467" spans="1:6" ht="13.8" thickBot="1" x14ac:dyDescent="0.3">
      <c r="A467" s="83">
        <v>1</v>
      </c>
      <c r="B467" s="84">
        <v>2</v>
      </c>
      <c r="C467" s="50">
        <v>3</v>
      </c>
      <c r="D467" s="257"/>
      <c r="E467" s="50">
        <v>4</v>
      </c>
      <c r="F467" s="108">
        <v>4</v>
      </c>
    </row>
    <row r="468" spans="1:6" ht="13.8" thickBot="1" x14ac:dyDescent="0.3">
      <c r="A468" s="96"/>
      <c r="B468" s="75"/>
      <c r="C468" s="114" t="s">
        <v>123</v>
      </c>
      <c r="D468" s="258"/>
      <c r="E468" s="139"/>
      <c r="F468" s="89"/>
    </row>
    <row r="469" spans="1:6" ht="13.8" thickBot="1" x14ac:dyDescent="0.3">
      <c r="A469" s="110">
        <v>1</v>
      </c>
      <c r="B469" s="111"/>
      <c r="C469" s="111" t="s">
        <v>127</v>
      </c>
      <c r="D469" s="213">
        <f>SUM(D470:D473)</f>
        <v>6017</v>
      </c>
      <c r="E469" s="111">
        <f>SUM(E470:E473)</f>
        <v>8350</v>
      </c>
      <c r="F469" s="225">
        <f>SUM(F470:F473)</f>
        <v>7510</v>
      </c>
    </row>
    <row r="470" spans="1:6" x14ac:dyDescent="0.25">
      <c r="A470" s="97"/>
      <c r="B470" s="39">
        <v>1</v>
      </c>
      <c r="C470" s="39" t="s">
        <v>211</v>
      </c>
      <c r="D470" s="87">
        <v>6017</v>
      </c>
      <c r="E470" s="39">
        <v>7323</v>
      </c>
      <c r="F470" s="203">
        <v>6483</v>
      </c>
    </row>
    <row r="471" spans="1:6" x14ac:dyDescent="0.25">
      <c r="A471" s="98"/>
      <c r="B471" s="70">
        <v>2</v>
      </c>
      <c r="C471" s="70" t="s">
        <v>400</v>
      </c>
      <c r="D471" s="211"/>
      <c r="E471" s="70"/>
      <c r="F471" s="204"/>
    </row>
    <row r="472" spans="1:6" x14ac:dyDescent="0.25">
      <c r="A472" s="98"/>
      <c r="B472" s="70">
        <v>3</v>
      </c>
      <c r="C472" s="70" t="s">
        <v>212</v>
      </c>
      <c r="D472" s="211"/>
      <c r="E472" s="70"/>
      <c r="F472" s="204"/>
    </row>
    <row r="473" spans="1:6" x14ac:dyDescent="0.25">
      <c r="A473" s="98"/>
      <c r="B473" s="70">
        <v>4</v>
      </c>
      <c r="C473" s="70" t="s">
        <v>213</v>
      </c>
      <c r="D473" s="211"/>
      <c r="E473" s="70">
        <v>1027</v>
      </c>
      <c r="F473" s="204">
        <v>1027</v>
      </c>
    </row>
    <row r="474" spans="1:6" ht="13.8" x14ac:dyDescent="0.3">
      <c r="A474" s="298">
        <v>2</v>
      </c>
      <c r="B474" s="175"/>
      <c r="C474" s="175" t="s">
        <v>129</v>
      </c>
      <c r="D474" s="299">
        <f>SUM(D475:D476)</f>
        <v>32223</v>
      </c>
      <c r="E474" s="158">
        <f>SUM(E475:E476)</f>
        <v>32763</v>
      </c>
      <c r="F474" s="254">
        <f>SUM(F475:F476)</f>
        <v>32763</v>
      </c>
    </row>
    <row r="475" spans="1:6" x14ac:dyDescent="0.25">
      <c r="A475" s="98"/>
      <c r="B475" s="70">
        <v>1</v>
      </c>
      <c r="C475" s="70" t="s">
        <v>227</v>
      </c>
      <c r="D475" s="211">
        <v>32223</v>
      </c>
      <c r="E475" s="70">
        <v>32763</v>
      </c>
      <c r="F475" s="204">
        <v>32763</v>
      </c>
    </row>
    <row r="476" spans="1:6" ht="13.8" thickBot="1" x14ac:dyDescent="0.3">
      <c r="A476" s="109"/>
      <c r="B476" s="52">
        <v>2</v>
      </c>
      <c r="C476" s="52" t="s">
        <v>228</v>
      </c>
      <c r="D476" s="212"/>
      <c r="E476" s="52"/>
      <c r="F476" s="205"/>
    </row>
    <row r="477" spans="1:6" ht="13.8" thickBot="1" x14ac:dyDescent="0.3">
      <c r="A477" s="110">
        <v>3</v>
      </c>
      <c r="B477" s="111"/>
      <c r="C477" s="111" t="s">
        <v>229</v>
      </c>
      <c r="D477" s="213">
        <v>37478</v>
      </c>
      <c r="E477" s="111">
        <v>39710</v>
      </c>
      <c r="F477" s="225">
        <v>38551</v>
      </c>
    </row>
    <row r="478" spans="1:6" ht="13.8" thickBot="1" x14ac:dyDescent="0.3">
      <c r="A478" s="117"/>
      <c r="B478" s="58"/>
      <c r="C478" s="116" t="s">
        <v>88</v>
      </c>
      <c r="D478" s="214">
        <f>SUM(D469+D474+D477)</f>
        <v>75718</v>
      </c>
      <c r="E478" s="116">
        <f>SUM(E469+E474+E477)</f>
        <v>80823</v>
      </c>
      <c r="F478" s="161">
        <f>SUM(F469+F474+F477)</f>
        <v>78824</v>
      </c>
    </row>
    <row r="479" spans="1:6" ht="13.8" x14ac:dyDescent="0.3">
      <c r="A479" s="97"/>
      <c r="B479" s="39"/>
      <c r="C479" s="121" t="s">
        <v>214</v>
      </c>
      <c r="D479" s="87"/>
      <c r="E479" s="39"/>
      <c r="F479" s="203"/>
    </row>
    <row r="480" spans="1:6" ht="13.8" x14ac:dyDescent="0.3">
      <c r="A480" s="118">
        <v>4</v>
      </c>
      <c r="B480" s="119"/>
      <c r="C480" s="119" t="s">
        <v>215</v>
      </c>
      <c r="D480" s="246">
        <f>SUM(D481:D483)</f>
        <v>75048</v>
      </c>
      <c r="E480" s="252">
        <f>SUM(E481:E483)</f>
        <v>79613</v>
      </c>
      <c r="F480" s="249">
        <f>SUM(F481:F483)</f>
        <v>77639</v>
      </c>
    </row>
    <row r="481" spans="1:6" x14ac:dyDescent="0.25">
      <c r="A481" s="113"/>
      <c r="B481" s="113">
        <v>1</v>
      </c>
      <c r="C481" s="70" t="s">
        <v>137</v>
      </c>
      <c r="D481" s="211">
        <v>41740</v>
      </c>
      <c r="E481" s="70">
        <v>44070</v>
      </c>
      <c r="F481" s="204">
        <v>43355</v>
      </c>
    </row>
    <row r="482" spans="1:6" x14ac:dyDescent="0.25">
      <c r="A482" s="97"/>
      <c r="B482" s="39">
        <v>2</v>
      </c>
      <c r="C482" s="39" t="s">
        <v>216</v>
      </c>
      <c r="D482" s="87">
        <v>13545</v>
      </c>
      <c r="E482" s="39">
        <v>13592</v>
      </c>
      <c r="F482" s="203">
        <v>13771</v>
      </c>
    </row>
    <row r="483" spans="1:6" x14ac:dyDescent="0.25">
      <c r="A483" s="98"/>
      <c r="B483" s="70">
        <v>3</v>
      </c>
      <c r="C483" s="70" t="s">
        <v>139</v>
      </c>
      <c r="D483" s="211">
        <v>19763</v>
      </c>
      <c r="E483" s="70">
        <v>21951</v>
      </c>
      <c r="F483" s="204">
        <v>20513</v>
      </c>
    </row>
    <row r="484" spans="1:6" ht="13.8" x14ac:dyDescent="0.3">
      <c r="A484" s="118">
        <v>5</v>
      </c>
      <c r="B484" s="119"/>
      <c r="C484" s="119" t="s">
        <v>217</v>
      </c>
      <c r="D484" s="246">
        <f>SUM(D485:D487)</f>
        <v>0</v>
      </c>
      <c r="E484" s="252">
        <f>SUM(E485:E487)</f>
        <v>0</v>
      </c>
      <c r="F484" s="249">
        <f>SUM(F485:F487)</f>
        <v>0</v>
      </c>
    </row>
    <row r="485" spans="1:6" x14ac:dyDescent="0.25">
      <c r="A485" s="70"/>
      <c r="B485" s="70">
        <v>1</v>
      </c>
      <c r="C485" s="70" t="s">
        <v>230</v>
      </c>
      <c r="D485" s="211"/>
      <c r="E485" s="70"/>
      <c r="F485" s="204"/>
    </row>
    <row r="486" spans="1:6" x14ac:dyDescent="0.25">
      <c r="A486" s="39"/>
      <c r="B486" s="39">
        <v>2</v>
      </c>
      <c r="C486" s="39" t="s">
        <v>231</v>
      </c>
      <c r="D486" s="87"/>
      <c r="E486" s="39"/>
      <c r="F486" s="203"/>
    </row>
    <row r="487" spans="1:6" x14ac:dyDescent="0.25">
      <c r="A487" s="70"/>
      <c r="B487" s="70">
        <v>3</v>
      </c>
      <c r="C487" s="70" t="s">
        <v>220</v>
      </c>
      <c r="D487" s="247"/>
      <c r="E487" s="253"/>
      <c r="F487" s="220"/>
    </row>
    <row r="488" spans="1:6" ht="13.8" x14ac:dyDescent="0.3">
      <c r="A488" s="113">
        <v>6</v>
      </c>
      <c r="B488" s="113"/>
      <c r="C488" s="113" t="s">
        <v>221</v>
      </c>
      <c r="D488" s="245">
        <f>SUM(D489:D491)</f>
        <v>670</v>
      </c>
      <c r="E488" s="175">
        <f>SUM(E489:E491)</f>
        <v>1210</v>
      </c>
      <c r="F488" s="222">
        <f>SUM(F489:F491)</f>
        <v>1185</v>
      </c>
    </row>
    <row r="489" spans="1:6" x14ac:dyDescent="0.25">
      <c r="A489" s="70"/>
      <c r="B489" s="70">
        <v>1</v>
      </c>
      <c r="C489" s="70" t="s">
        <v>193</v>
      </c>
      <c r="D489" s="211">
        <v>470</v>
      </c>
      <c r="E489" s="70">
        <v>1010</v>
      </c>
      <c r="F489" s="204">
        <v>987</v>
      </c>
    </row>
    <row r="490" spans="1:6" x14ac:dyDescent="0.25">
      <c r="A490" s="70"/>
      <c r="B490" s="70">
        <v>2</v>
      </c>
      <c r="C490" s="70" t="s">
        <v>200</v>
      </c>
      <c r="D490" s="211">
        <v>200</v>
      </c>
      <c r="E490" s="70">
        <v>200</v>
      </c>
      <c r="F490" s="204">
        <v>198</v>
      </c>
    </row>
    <row r="491" spans="1:6" ht="13.8" thickBot="1" x14ac:dyDescent="0.3">
      <c r="A491" s="52"/>
      <c r="B491" s="52">
        <v>3</v>
      </c>
      <c r="C491" s="52" t="s">
        <v>223</v>
      </c>
      <c r="D491" s="212"/>
      <c r="E491" s="52"/>
      <c r="F491" s="205"/>
    </row>
    <row r="492" spans="1:6" ht="13.8" thickBot="1" x14ac:dyDescent="0.3">
      <c r="A492" s="117"/>
      <c r="B492" s="58"/>
      <c r="C492" s="116" t="s">
        <v>226</v>
      </c>
      <c r="D492" s="214">
        <f>SUM(D480+D484+D488)</f>
        <v>75718</v>
      </c>
      <c r="E492" s="116">
        <f>SUM(E480+E484+E488)</f>
        <v>80823</v>
      </c>
      <c r="F492" s="161">
        <f>SUM(F480+F484+F488)</f>
        <v>78824</v>
      </c>
    </row>
    <row r="493" spans="1:6" ht="13.8" thickBot="1" x14ac:dyDescent="0.3">
      <c r="A493" s="75" t="s">
        <v>232</v>
      </c>
      <c r="B493" s="116"/>
      <c r="C493" s="116"/>
      <c r="D493" s="213">
        <v>23.5</v>
      </c>
      <c r="E493" s="111">
        <v>23.5</v>
      </c>
      <c r="F493" s="225">
        <v>23.5</v>
      </c>
    </row>
    <row r="497" spans="1:6" ht="13.8" thickBot="1" x14ac:dyDescent="0.3">
      <c r="E497" s="37"/>
      <c r="F497" s="37" t="s">
        <v>391</v>
      </c>
    </row>
    <row r="498" spans="1:6" x14ac:dyDescent="0.25">
      <c r="A498" s="102" t="s">
        <v>205</v>
      </c>
      <c r="B498" s="103"/>
      <c r="C498" s="45" t="s">
        <v>203</v>
      </c>
      <c r="D498" s="44"/>
      <c r="E498" s="250"/>
      <c r="F498" s="103"/>
    </row>
    <row r="499" spans="1:6" ht="13.8" thickBot="1" x14ac:dyDescent="0.3">
      <c r="A499" s="104" t="s">
        <v>204</v>
      </c>
      <c r="B499" s="94"/>
      <c r="C499" s="105" t="s">
        <v>241</v>
      </c>
      <c r="D499" s="210"/>
      <c r="E499" s="251"/>
      <c r="F499" s="248"/>
    </row>
    <row r="500" spans="1:6" ht="13.8" thickBot="1" x14ac:dyDescent="0.3">
      <c r="A500" s="37"/>
      <c r="B500" s="37"/>
      <c r="C500" s="37"/>
      <c r="D500" s="37"/>
      <c r="E500" s="38"/>
      <c r="F500" s="37"/>
    </row>
    <row r="501" spans="1:6" x14ac:dyDescent="0.25">
      <c r="A501" s="90" t="s">
        <v>206</v>
      </c>
      <c r="B501" s="42" t="s">
        <v>208</v>
      </c>
      <c r="C501" s="59"/>
      <c r="D501" s="43"/>
      <c r="E501" s="42" t="s">
        <v>355</v>
      </c>
      <c r="F501" s="46" t="s">
        <v>301</v>
      </c>
    </row>
    <row r="502" spans="1:6" x14ac:dyDescent="0.25">
      <c r="A502" s="91" t="s">
        <v>207</v>
      </c>
      <c r="B502" s="47" t="s">
        <v>7</v>
      </c>
      <c r="C502" s="107" t="s">
        <v>209</v>
      </c>
      <c r="D502" s="80" t="s">
        <v>206</v>
      </c>
      <c r="E502" s="47" t="s">
        <v>377</v>
      </c>
      <c r="F502" s="48" t="s">
        <v>397</v>
      </c>
    </row>
    <row r="503" spans="1:6" ht="13.8" thickBot="1" x14ac:dyDescent="0.3">
      <c r="A503" s="92"/>
      <c r="B503" s="93"/>
      <c r="C503" s="107" t="s">
        <v>210</v>
      </c>
      <c r="D503" s="243"/>
      <c r="E503" s="47"/>
      <c r="F503" s="48"/>
    </row>
    <row r="504" spans="1:6" ht="13.8" thickBot="1" x14ac:dyDescent="0.3">
      <c r="A504" s="83">
        <v>1</v>
      </c>
      <c r="B504" s="84">
        <v>2</v>
      </c>
      <c r="C504" s="50">
        <v>3</v>
      </c>
      <c r="D504" s="257"/>
      <c r="E504" s="50">
        <v>4</v>
      </c>
      <c r="F504" s="108">
        <v>4</v>
      </c>
    </row>
    <row r="505" spans="1:6" ht="13.8" thickBot="1" x14ac:dyDescent="0.3">
      <c r="A505" s="96"/>
      <c r="B505" s="75"/>
      <c r="C505" s="114" t="s">
        <v>123</v>
      </c>
      <c r="D505" s="258"/>
      <c r="E505" s="139"/>
      <c r="F505" s="89"/>
    </row>
    <row r="506" spans="1:6" ht="14.4" thickBot="1" x14ac:dyDescent="0.35">
      <c r="A506" s="110">
        <v>1</v>
      </c>
      <c r="B506" s="111"/>
      <c r="C506" s="111" t="s">
        <v>127</v>
      </c>
      <c r="D506" s="244">
        <f>SUM(D507:D510)</f>
        <v>2624</v>
      </c>
      <c r="E506" s="174">
        <f>SUM(E507:E510)</f>
        <v>3662</v>
      </c>
      <c r="F506" s="217">
        <f>SUM(F507:F510)</f>
        <v>4001</v>
      </c>
    </row>
    <row r="507" spans="1:6" x14ac:dyDescent="0.25">
      <c r="A507" s="97"/>
      <c r="B507" s="39">
        <v>1</v>
      </c>
      <c r="C507" s="39" t="s">
        <v>211</v>
      </c>
      <c r="D507" s="87">
        <v>2624</v>
      </c>
      <c r="E507" s="39">
        <v>2209</v>
      </c>
      <c r="F507" s="203">
        <v>2548</v>
      </c>
    </row>
    <row r="508" spans="1:6" x14ac:dyDescent="0.25">
      <c r="A508" s="98"/>
      <c r="B508" s="70">
        <v>2</v>
      </c>
      <c r="C508" s="70" t="s">
        <v>400</v>
      </c>
      <c r="D508" s="211"/>
      <c r="E508" s="70"/>
      <c r="F508" s="204"/>
    </row>
    <row r="509" spans="1:6" x14ac:dyDescent="0.25">
      <c r="A509" s="98"/>
      <c r="B509" s="70">
        <v>3</v>
      </c>
      <c r="C509" s="70" t="s">
        <v>212</v>
      </c>
      <c r="D509" s="211"/>
      <c r="E509" s="70"/>
      <c r="F509" s="204"/>
    </row>
    <row r="510" spans="1:6" x14ac:dyDescent="0.25">
      <c r="A510" s="98"/>
      <c r="B510" s="70">
        <v>4</v>
      </c>
      <c r="C510" s="70" t="s">
        <v>213</v>
      </c>
      <c r="D510" s="211"/>
      <c r="E510" s="70">
        <v>1453</v>
      </c>
      <c r="F510" s="204">
        <v>1453</v>
      </c>
    </row>
    <row r="511" spans="1:6" ht="13.8" x14ac:dyDescent="0.3">
      <c r="A511" s="112">
        <v>2</v>
      </c>
      <c r="B511" s="113"/>
      <c r="C511" s="113" t="s">
        <v>129</v>
      </c>
      <c r="D511" s="245">
        <f>SUM(D512:D513)</f>
        <v>5842</v>
      </c>
      <c r="E511" s="175">
        <f>SUM(E512:E513)</f>
        <v>5842</v>
      </c>
      <c r="F511" s="222">
        <f>SUM(F512:F513)</f>
        <v>5842</v>
      </c>
    </row>
    <row r="512" spans="1:6" x14ac:dyDescent="0.25">
      <c r="A512" s="98"/>
      <c r="B512" s="70">
        <v>1</v>
      </c>
      <c r="C512" s="70" t="s">
        <v>227</v>
      </c>
      <c r="D512" s="211">
        <v>5842</v>
      </c>
      <c r="E512" s="70">
        <v>5842</v>
      </c>
      <c r="F512" s="204">
        <v>5842</v>
      </c>
    </row>
    <row r="513" spans="1:6" ht="13.8" thickBot="1" x14ac:dyDescent="0.3">
      <c r="A513" s="109"/>
      <c r="B513" s="52">
        <v>2</v>
      </c>
      <c r="C513" s="52" t="s">
        <v>228</v>
      </c>
      <c r="D513" s="212"/>
      <c r="E513" s="52"/>
      <c r="F513" s="205"/>
    </row>
    <row r="514" spans="1:6" ht="13.8" thickBot="1" x14ac:dyDescent="0.3">
      <c r="A514" s="110">
        <v>3</v>
      </c>
      <c r="B514" s="111"/>
      <c r="C514" s="111" t="s">
        <v>229</v>
      </c>
      <c r="D514" s="213">
        <v>88446</v>
      </c>
      <c r="E514" s="111">
        <v>89754</v>
      </c>
      <c r="F514" s="225">
        <v>84692</v>
      </c>
    </row>
    <row r="515" spans="1:6" ht="13.8" thickBot="1" x14ac:dyDescent="0.3">
      <c r="A515" s="117"/>
      <c r="B515" s="58"/>
      <c r="C515" s="116" t="s">
        <v>88</v>
      </c>
      <c r="D515" s="214">
        <f>SUM(D506+D511+D514)</f>
        <v>96912</v>
      </c>
      <c r="E515" s="116">
        <f>SUM(E506+E511+E514)</f>
        <v>99258</v>
      </c>
      <c r="F515" s="161">
        <f>SUM(F506+F511+F514)</f>
        <v>94535</v>
      </c>
    </row>
    <row r="516" spans="1:6" ht="13.8" x14ac:dyDescent="0.3">
      <c r="A516" s="97"/>
      <c r="B516" s="39"/>
      <c r="C516" s="121" t="s">
        <v>214</v>
      </c>
      <c r="D516" s="87"/>
      <c r="E516" s="39"/>
      <c r="F516" s="203"/>
    </row>
    <row r="517" spans="1:6" ht="13.8" x14ac:dyDescent="0.3">
      <c r="A517" s="118">
        <v>4</v>
      </c>
      <c r="B517" s="119"/>
      <c r="C517" s="119" t="s">
        <v>215</v>
      </c>
      <c r="D517" s="246">
        <f>SUM(D518:D520)</f>
        <v>32937</v>
      </c>
      <c r="E517" s="252">
        <f>SUM(E518:E520)</f>
        <v>36013</v>
      </c>
      <c r="F517" s="249">
        <f>SUM(F518:F520)</f>
        <v>31815</v>
      </c>
    </row>
    <row r="518" spans="1:6" x14ac:dyDescent="0.25">
      <c r="A518" s="113"/>
      <c r="B518" s="113">
        <v>1</v>
      </c>
      <c r="C518" s="70" t="s">
        <v>137</v>
      </c>
      <c r="D518" s="211">
        <v>13802</v>
      </c>
      <c r="E518" s="70">
        <v>14665</v>
      </c>
      <c r="F518" s="204">
        <v>13100</v>
      </c>
    </row>
    <row r="519" spans="1:6" x14ac:dyDescent="0.25">
      <c r="A519" s="97"/>
      <c r="B519" s="39">
        <v>2</v>
      </c>
      <c r="C519" s="39" t="s">
        <v>216</v>
      </c>
      <c r="D519" s="87">
        <v>4714</v>
      </c>
      <c r="E519" s="39">
        <v>4749</v>
      </c>
      <c r="F519" s="203">
        <v>3986</v>
      </c>
    </row>
    <row r="520" spans="1:6" x14ac:dyDescent="0.25">
      <c r="A520" s="98"/>
      <c r="B520" s="70">
        <v>3</v>
      </c>
      <c r="C520" s="70" t="s">
        <v>139</v>
      </c>
      <c r="D520" s="211">
        <v>14421</v>
      </c>
      <c r="E520" s="70">
        <v>16599</v>
      </c>
      <c r="F520" s="204">
        <v>14729</v>
      </c>
    </row>
    <row r="521" spans="1:6" ht="13.8" x14ac:dyDescent="0.3">
      <c r="A521" s="118">
        <v>5</v>
      </c>
      <c r="B521" s="119"/>
      <c r="C521" s="119" t="s">
        <v>217</v>
      </c>
      <c r="D521" s="246">
        <f>SUM(D522:D524)</f>
        <v>0</v>
      </c>
      <c r="E521" s="252">
        <f>SUM(E522:E524)</f>
        <v>0</v>
      </c>
      <c r="F521" s="249">
        <f>SUM(F522:F524)</f>
        <v>0</v>
      </c>
    </row>
    <row r="522" spans="1:6" x14ac:dyDescent="0.25">
      <c r="A522" s="70"/>
      <c r="B522" s="70">
        <v>1</v>
      </c>
      <c r="C522" s="70" t="s">
        <v>230</v>
      </c>
      <c r="D522" s="211"/>
      <c r="E522" s="70"/>
      <c r="F522" s="204"/>
    </row>
    <row r="523" spans="1:6" x14ac:dyDescent="0.25">
      <c r="A523" s="39"/>
      <c r="B523" s="39">
        <v>2</v>
      </c>
      <c r="C523" s="39" t="s">
        <v>231</v>
      </c>
      <c r="D523" s="87"/>
      <c r="E523" s="39"/>
      <c r="F523" s="203"/>
    </row>
    <row r="524" spans="1:6" x14ac:dyDescent="0.25">
      <c r="A524" s="70"/>
      <c r="B524" s="70">
        <v>3</v>
      </c>
      <c r="C524" s="70" t="s">
        <v>220</v>
      </c>
      <c r="D524" s="247"/>
      <c r="E524" s="253"/>
      <c r="F524" s="220"/>
    </row>
    <row r="525" spans="1:6" ht="13.8" x14ac:dyDescent="0.3">
      <c r="A525" s="113">
        <v>6</v>
      </c>
      <c r="B525" s="113"/>
      <c r="C525" s="113" t="s">
        <v>221</v>
      </c>
      <c r="D525" s="245">
        <f>SUM(D526:D528)</f>
        <v>63975</v>
      </c>
      <c r="E525" s="175">
        <f>SUM(E526:E528)</f>
        <v>63245</v>
      </c>
      <c r="F525" s="222">
        <f>SUM(F526:F528)</f>
        <v>62720</v>
      </c>
    </row>
    <row r="526" spans="1:6" x14ac:dyDescent="0.25">
      <c r="A526" s="70"/>
      <c r="B526" s="70">
        <v>1</v>
      </c>
      <c r="C526" s="70" t="s">
        <v>193</v>
      </c>
      <c r="D526" s="211">
        <v>61625</v>
      </c>
      <c r="E526" s="70">
        <v>61625</v>
      </c>
      <c r="F526" s="204">
        <v>61605</v>
      </c>
    </row>
    <row r="527" spans="1:6" x14ac:dyDescent="0.25">
      <c r="A527" s="70"/>
      <c r="B527" s="70">
        <v>2</v>
      </c>
      <c r="C527" s="70" t="s">
        <v>200</v>
      </c>
      <c r="D527" s="211">
        <v>2350</v>
      </c>
      <c r="E527" s="70">
        <v>1620</v>
      </c>
      <c r="F527" s="204">
        <v>1115</v>
      </c>
    </row>
    <row r="528" spans="1:6" ht="13.8" thickBot="1" x14ac:dyDescent="0.3">
      <c r="A528" s="52"/>
      <c r="B528" s="52">
        <v>3</v>
      </c>
      <c r="C528" s="52" t="s">
        <v>223</v>
      </c>
      <c r="D528" s="212"/>
      <c r="E528" s="52"/>
      <c r="F528" s="205"/>
    </row>
    <row r="529" spans="1:6" ht="13.8" thickBot="1" x14ac:dyDescent="0.3">
      <c r="A529" s="117"/>
      <c r="B529" s="58"/>
      <c r="C529" s="116" t="s">
        <v>226</v>
      </c>
      <c r="D529" s="214">
        <f>SUM(D517+D521+D525)</f>
        <v>96912</v>
      </c>
      <c r="E529" s="116">
        <f>SUM(E517+E521+E525)</f>
        <v>99258</v>
      </c>
      <c r="F529" s="161">
        <f>SUM(F517+F521+F525)</f>
        <v>94535</v>
      </c>
    </row>
    <row r="530" spans="1:6" ht="13.8" thickBot="1" x14ac:dyDescent="0.3">
      <c r="A530" s="75" t="s">
        <v>232</v>
      </c>
      <c r="B530" s="116"/>
      <c r="C530" s="116"/>
      <c r="D530" s="213">
        <v>7.5</v>
      </c>
      <c r="E530" s="111">
        <v>7.5</v>
      </c>
      <c r="F530" s="225">
        <v>7.5</v>
      </c>
    </row>
    <row r="535" spans="1:6" ht="13.8" thickBot="1" x14ac:dyDescent="0.3">
      <c r="E535" s="37"/>
      <c r="F535" s="37" t="s">
        <v>390</v>
      </c>
    </row>
    <row r="536" spans="1:6" x14ac:dyDescent="0.25">
      <c r="A536" s="102" t="s">
        <v>205</v>
      </c>
      <c r="B536" s="103"/>
      <c r="C536" s="45" t="s">
        <v>203</v>
      </c>
      <c r="D536" s="44"/>
      <c r="E536" s="250"/>
      <c r="F536" s="103"/>
    </row>
    <row r="537" spans="1:6" ht="13.8" thickBot="1" x14ac:dyDescent="0.3">
      <c r="A537" s="104" t="s">
        <v>204</v>
      </c>
      <c r="B537" s="94"/>
      <c r="C537" s="105" t="s">
        <v>242</v>
      </c>
      <c r="D537" s="210"/>
      <c r="E537" s="251"/>
      <c r="F537" s="248"/>
    </row>
    <row r="538" spans="1:6" ht="13.8" thickBot="1" x14ac:dyDescent="0.3">
      <c r="A538" s="37"/>
      <c r="B538" s="37"/>
      <c r="C538" s="37"/>
      <c r="D538" s="37"/>
      <c r="E538" s="38"/>
      <c r="F538" s="37"/>
    </row>
    <row r="539" spans="1:6" x14ac:dyDescent="0.25">
      <c r="A539" s="90" t="s">
        <v>206</v>
      </c>
      <c r="B539" s="42" t="s">
        <v>208</v>
      </c>
      <c r="C539" s="59"/>
      <c r="D539" s="43"/>
      <c r="E539" s="42" t="s">
        <v>355</v>
      </c>
      <c r="F539" s="46" t="s">
        <v>301</v>
      </c>
    </row>
    <row r="540" spans="1:6" x14ac:dyDescent="0.25">
      <c r="A540" s="91" t="s">
        <v>207</v>
      </c>
      <c r="B540" s="47" t="s">
        <v>7</v>
      </c>
      <c r="C540" s="107" t="s">
        <v>209</v>
      </c>
      <c r="D540" s="80" t="s">
        <v>206</v>
      </c>
      <c r="E540" s="47" t="s">
        <v>377</v>
      </c>
      <c r="F540" s="48" t="s">
        <v>397</v>
      </c>
    </row>
    <row r="541" spans="1:6" ht="13.8" thickBot="1" x14ac:dyDescent="0.3">
      <c r="A541" s="92"/>
      <c r="B541" s="93"/>
      <c r="C541" s="107" t="s">
        <v>210</v>
      </c>
      <c r="D541" s="243"/>
      <c r="E541" s="47"/>
      <c r="F541" s="48"/>
    </row>
    <row r="542" spans="1:6" ht="13.8" thickBot="1" x14ac:dyDescent="0.3">
      <c r="A542" s="83">
        <v>1</v>
      </c>
      <c r="B542" s="84">
        <v>2</v>
      </c>
      <c r="C542" s="50">
        <v>3</v>
      </c>
      <c r="D542" s="257"/>
      <c r="E542" s="50">
        <v>4</v>
      </c>
      <c r="F542" s="108">
        <v>4</v>
      </c>
    </row>
    <row r="543" spans="1:6" ht="13.8" thickBot="1" x14ac:dyDescent="0.3">
      <c r="A543" s="96"/>
      <c r="B543" s="75"/>
      <c r="C543" s="114" t="s">
        <v>123</v>
      </c>
      <c r="D543" s="258"/>
      <c r="E543" s="139"/>
      <c r="F543" s="89"/>
    </row>
    <row r="544" spans="1:6" ht="14.4" thickBot="1" x14ac:dyDescent="0.35">
      <c r="A544" s="110">
        <v>1</v>
      </c>
      <c r="B544" s="111"/>
      <c r="C544" s="111" t="s">
        <v>127</v>
      </c>
      <c r="D544" s="244">
        <f>SUM(D545:D548)</f>
        <v>2578</v>
      </c>
      <c r="E544" s="174">
        <f>SUM(E545:E548)</f>
        <v>3368</v>
      </c>
      <c r="F544" s="217">
        <f>SUM(F545:F548)</f>
        <v>3210</v>
      </c>
    </row>
    <row r="545" spans="1:6" x14ac:dyDescent="0.25">
      <c r="A545" s="97"/>
      <c r="B545" s="39">
        <v>1</v>
      </c>
      <c r="C545" s="39" t="s">
        <v>211</v>
      </c>
      <c r="D545" s="87">
        <v>2578</v>
      </c>
      <c r="E545" s="39">
        <v>2578</v>
      </c>
      <c r="F545" s="203">
        <v>2420</v>
      </c>
    </row>
    <row r="546" spans="1:6" x14ac:dyDescent="0.25">
      <c r="A546" s="98"/>
      <c r="B546" s="70">
        <v>2</v>
      </c>
      <c r="C546" s="70" t="s">
        <v>400</v>
      </c>
      <c r="D546" s="211"/>
      <c r="E546" s="70"/>
      <c r="F546" s="204"/>
    </row>
    <row r="547" spans="1:6" x14ac:dyDescent="0.25">
      <c r="A547" s="98"/>
      <c r="B547" s="70">
        <v>3</v>
      </c>
      <c r="C547" s="70" t="s">
        <v>212</v>
      </c>
      <c r="D547" s="211"/>
      <c r="E547" s="70"/>
      <c r="F547" s="204"/>
    </row>
    <row r="548" spans="1:6" x14ac:dyDescent="0.25">
      <c r="A548" s="98"/>
      <c r="B548" s="70">
        <v>4</v>
      </c>
      <c r="C548" s="70" t="s">
        <v>213</v>
      </c>
      <c r="D548" s="211"/>
      <c r="E548" s="70">
        <v>790</v>
      </c>
      <c r="F548" s="204">
        <v>790</v>
      </c>
    </row>
    <row r="549" spans="1:6" ht="13.8" x14ac:dyDescent="0.3">
      <c r="A549" s="112">
        <v>2</v>
      </c>
      <c r="B549" s="113"/>
      <c r="C549" s="113" t="s">
        <v>129</v>
      </c>
      <c r="D549" s="245">
        <f>SUM(D550:D551)</f>
        <v>19455</v>
      </c>
      <c r="E549" s="175">
        <f>SUM(E550:E551)</f>
        <v>19605</v>
      </c>
      <c r="F549" s="222">
        <f>SUM(F550:F551)</f>
        <v>19605</v>
      </c>
    </row>
    <row r="550" spans="1:6" x14ac:dyDescent="0.25">
      <c r="A550" s="98"/>
      <c r="B550" s="70">
        <v>1</v>
      </c>
      <c r="C550" s="70" t="s">
        <v>227</v>
      </c>
      <c r="D550" s="211">
        <v>19455</v>
      </c>
      <c r="E550" s="70">
        <v>19605</v>
      </c>
      <c r="F550" s="204">
        <v>19605</v>
      </c>
    </row>
    <row r="551" spans="1:6" ht="13.8" thickBot="1" x14ac:dyDescent="0.3">
      <c r="A551" s="109"/>
      <c r="B551" s="52">
        <v>2</v>
      </c>
      <c r="C551" s="52" t="s">
        <v>228</v>
      </c>
      <c r="D551" s="212"/>
      <c r="E551" s="52"/>
      <c r="F551" s="205"/>
    </row>
    <row r="552" spans="1:6" ht="13.8" thickBot="1" x14ac:dyDescent="0.3">
      <c r="A552" s="110">
        <v>3</v>
      </c>
      <c r="B552" s="111"/>
      <c r="C552" s="111" t="s">
        <v>229</v>
      </c>
      <c r="D552" s="213">
        <v>20773</v>
      </c>
      <c r="E552" s="111">
        <v>21844</v>
      </c>
      <c r="F552" s="225">
        <v>20310</v>
      </c>
    </row>
    <row r="553" spans="1:6" ht="13.8" thickBot="1" x14ac:dyDescent="0.3">
      <c r="A553" s="117"/>
      <c r="B553" s="58"/>
      <c r="C553" s="116" t="s">
        <v>88</v>
      </c>
      <c r="D553" s="214">
        <f>SUM(D544+D549+D552)</f>
        <v>42806</v>
      </c>
      <c r="E553" s="116">
        <f>SUM(E544+E549+E552)</f>
        <v>44817</v>
      </c>
      <c r="F553" s="161">
        <f>SUM(F544+F549+F552)</f>
        <v>43125</v>
      </c>
    </row>
    <row r="554" spans="1:6" ht="13.8" x14ac:dyDescent="0.3">
      <c r="A554" s="97"/>
      <c r="B554" s="39"/>
      <c r="C554" s="121" t="s">
        <v>214</v>
      </c>
      <c r="D554" s="87"/>
      <c r="E554" s="39"/>
      <c r="F554" s="203"/>
    </row>
    <row r="555" spans="1:6" ht="13.8" x14ac:dyDescent="0.3">
      <c r="A555" s="118">
        <v>4</v>
      </c>
      <c r="B555" s="119"/>
      <c r="C555" s="119" t="s">
        <v>215</v>
      </c>
      <c r="D555" s="246">
        <f>SUM(D556:D558)</f>
        <v>42136</v>
      </c>
      <c r="E555" s="252">
        <f>SUM(E556:E558)</f>
        <v>44147</v>
      </c>
      <c r="F555" s="249">
        <f>SUM(F556:F558)</f>
        <v>42507</v>
      </c>
    </row>
    <row r="556" spans="1:6" x14ac:dyDescent="0.25">
      <c r="A556" s="113"/>
      <c r="B556" s="113">
        <v>1</v>
      </c>
      <c r="C556" s="70" t="s">
        <v>137</v>
      </c>
      <c r="D556" s="211">
        <v>24299</v>
      </c>
      <c r="E556" s="70">
        <v>26001</v>
      </c>
      <c r="F556" s="204">
        <v>25580</v>
      </c>
    </row>
    <row r="557" spans="1:6" x14ac:dyDescent="0.25">
      <c r="A557" s="97"/>
      <c r="B557" s="39">
        <v>2</v>
      </c>
      <c r="C557" s="39" t="s">
        <v>216</v>
      </c>
      <c r="D557" s="87">
        <v>7969</v>
      </c>
      <c r="E557" s="39">
        <v>8003</v>
      </c>
      <c r="F557" s="203">
        <v>7930</v>
      </c>
    </row>
    <row r="558" spans="1:6" x14ac:dyDescent="0.25">
      <c r="A558" s="98"/>
      <c r="B558" s="70">
        <v>3</v>
      </c>
      <c r="C558" s="70" t="s">
        <v>139</v>
      </c>
      <c r="D558" s="211">
        <v>9868</v>
      </c>
      <c r="E558" s="70">
        <v>10143</v>
      </c>
      <c r="F558" s="204">
        <v>8997</v>
      </c>
    </row>
    <row r="559" spans="1:6" ht="13.8" x14ac:dyDescent="0.3">
      <c r="A559" s="118">
        <v>5</v>
      </c>
      <c r="B559" s="119"/>
      <c r="C559" s="119" t="s">
        <v>217</v>
      </c>
      <c r="D559" s="246">
        <f>SUM(D560:D562)</f>
        <v>0</v>
      </c>
      <c r="E559" s="252">
        <f>SUM(E560:E562)</f>
        <v>0</v>
      </c>
      <c r="F559" s="249">
        <f>SUM(F560:F562)</f>
        <v>0</v>
      </c>
    </row>
    <row r="560" spans="1:6" x14ac:dyDescent="0.25">
      <c r="A560" s="70"/>
      <c r="B560" s="70">
        <v>1</v>
      </c>
      <c r="C560" s="70" t="s">
        <v>230</v>
      </c>
      <c r="D560" s="211"/>
      <c r="E560" s="70"/>
      <c r="F560" s="204"/>
    </row>
    <row r="561" spans="1:6" x14ac:dyDescent="0.25">
      <c r="A561" s="39"/>
      <c r="B561" s="39">
        <v>2</v>
      </c>
      <c r="C561" s="39" t="s">
        <v>231</v>
      </c>
      <c r="D561" s="87"/>
      <c r="E561" s="39"/>
      <c r="F561" s="203"/>
    </row>
    <row r="562" spans="1:6" x14ac:dyDescent="0.25">
      <c r="A562" s="70"/>
      <c r="B562" s="70">
        <v>3</v>
      </c>
      <c r="C562" s="70" t="s">
        <v>220</v>
      </c>
      <c r="D562" s="247"/>
      <c r="E562" s="253"/>
      <c r="F562" s="220"/>
    </row>
    <row r="563" spans="1:6" ht="13.8" x14ac:dyDescent="0.3">
      <c r="A563" s="113">
        <v>6</v>
      </c>
      <c r="B563" s="113"/>
      <c r="C563" s="113" t="s">
        <v>221</v>
      </c>
      <c r="D563" s="245">
        <f>SUM(D564:D566)</f>
        <v>670</v>
      </c>
      <c r="E563" s="175">
        <f>SUM(E564:E566)</f>
        <v>670</v>
      </c>
      <c r="F563" s="222">
        <f>SUM(F564:F566)</f>
        <v>618</v>
      </c>
    </row>
    <row r="564" spans="1:6" x14ac:dyDescent="0.25">
      <c r="A564" s="70"/>
      <c r="B564" s="70">
        <v>1</v>
      </c>
      <c r="C564" s="70" t="s">
        <v>193</v>
      </c>
      <c r="D564" s="211">
        <v>670</v>
      </c>
      <c r="E564" s="70">
        <v>670</v>
      </c>
      <c r="F564" s="204">
        <v>618</v>
      </c>
    </row>
    <row r="565" spans="1:6" x14ac:dyDescent="0.25">
      <c r="A565" s="70"/>
      <c r="B565" s="70">
        <v>2</v>
      </c>
      <c r="C565" s="70" t="s">
        <v>200</v>
      </c>
      <c r="D565" s="211"/>
      <c r="E565" s="70"/>
      <c r="F565" s="204"/>
    </row>
    <row r="566" spans="1:6" ht="13.8" thickBot="1" x14ac:dyDescent="0.3">
      <c r="A566" s="52"/>
      <c r="B566" s="52">
        <v>3</v>
      </c>
      <c r="C566" s="52" t="s">
        <v>223</v>
      </c>
      <c r="D566" s="212"/>
      <c r="E566" s="52"/>
      <c r="F566" s="205"/>
    </row>
    <row r="567" spans="1:6" ht="13.8" thickBot="1" x14ac:dyDescent="0.3">
      <c r="A567" s="117"/>
      <c r="B567" s="58"/>
      <c r="C567" s="116" t="s">
        <v>226</v>
      </c>
      <c r="D567" s="214">
        <f>SUM(D555+D559+D563)</f>
        <v>42806</v>
      </c>
      <c r="E567" s="116">
        <f>SUM(E555+E559+E563)</f>
        <v>44817</v>
      </c>
      <c r="F567" s="161">
        <f>SUM(F555+F559+F563)</f>
        <v>43125</v>
      </c>
    </row>
    <row r="568" spans="1:6" ht="13.8" thickBot="1" x14ac:dyDescent="0.3">
      <c r="A568" s="75" t="s">
        <v>232</v>
      </c>
      <c r="B568" s="116"/>
      <c r="C568" s="116"/>
      <c r="D568" s="213">
        <v>18</v>
      </c>
      <c r="E568" s="111">
        <v>18</v>
      </c>
      <c r="F568" s="225">
        <v>18</v>
      </c>
    </row>
    <row r="573" spans="1:6" ht="13.8" thickBot="1" x14ac:dyDescent="0.3">
      <c r="E573" s="37"/>
      <c r="F573" s="37" t="s">
        <v>392</v>
      </c>
    </row>
    <row r="574" spans="1:6" x14ac:dyDescent="0.25">
      <c r="A574" s="102" t="s">
        <v>205</v>
      </c>
      <c r="B574" s="103"/>
      <c r="C574" s="45" t="s">
        <v>233</v>
      </c>
      <c r="D574" s="44"/>
      <c r="E574" s="250"/>
      <c r="F574" s="103"/>
    </row>
    <row r="575" spans="1:6" ht="13.8" thickBot="1" x14ac:dyDescent="0.3">
      <c r="A575" s="104" t="s">
        <v>204</v>
      </c>
      <c r="B575" s="94"/>
      <c r="C575" s="105"/>
      <c r="D575" s="210"/>
      <c r="E575" s="251"/>
      <c r="F575" s="248"/>
    </row>
    <row r="576" spans="1:6" ht="13.8" thickBot="1" x14ac:dyDescent="0.3">
      <c r="A576" s="37"/>
      <c r="B576" s="37"/>
      <c r="C576" s="37"/>
      <c r="D576" s="37"/>
      <c r="E576" s="38"/>
      <c r="F576" s="37"/>
    </row>
    <row r="577" spans="1:6" x14ac:dyDescent="0.25">
      <c r="A577" s="90" t="s">
        <v>206</v>
      </c>
      <c r="B577" s="42" t="s">
        <v>208</v>
      </c>
      <c r="C577" s="59"/>
      <c r="D577" s="43"/>
      <c r="E577" s="46" t="s">
        <v>355</v>
      </c>
      <c r="F577" s="46" t="s">
        <v>301</v>
      </c>
    </row>
    <row r="578" spans="1:6" x14ac:dyDescent="0.25">
      <c r="A578" s="91" t="s">
        <v>207</v>
      </c>
      <c r="B578" s="47" t="s">
        <v>7</v>
      </c>
      <c r="C578" s="107" t="s">
        <v>209</v>
      </c>
      <c r="D578" s="80" t="s">
        <v>206</v>
      </c>
      <c r="E578" s="48" t="s">
        <v>377</v>
      </c>
      <c r="F578" s="48" t="s">
        <v>397</v>
      </c>
    </row>
    <row r="579" spans="1:6" ht="13.8" thickBot="1" x14ac:dyDescent="0.3">
      <c r="A579" s="92"/>
      <c r="B579" s="93"/>
      <c r="C579" s="107" t="s">
        <v>210</v>
      </c>
      <c r="D579" s="243"/>
      <c r="E579" s="47"/>
      <c r="F579" s="48"/>
    </row>
    <row r="580" spans="1:6" ht="13.8" thickBot="1" x14ac:dyDescent="0.3">
      <c r="A580" s="83">
        <v>1</v>
      </c>
      <c r="B580" s="84">
        <v>2</v>
      </c>
      <c r="C580" s="50">
        <v>3</v>
      </c>
      <c r="D580" s="257"/>
      <c r="E580" s="50">
        <v>4</v>
      </c>
      <c r="F580" s="108">
        <v>4</v>
      </c>
    </row>
    <row r="581" spans="1:6" ht="13.8" thickBot="1" x14ac:dyDescent="0.3">
      <c r="A581" s="96"/>
      <c r="B581" s="75"/>
      <c r="C581" s="114" t="s">
        <v>123</v>
      </c>
      <c r="D581" s="258"/>
      <c r="E581" s="139"/>
      <c r="F581" s="89"/>
    </row>
    <row r="582" spans="1:6" ht="13.8" thickBot="1" x14ac:dyDescent="0.3">
      <c r="A582" s="110">
        <v>1</v>
      </c>
      <c r="B582" s="111"/>
      <c r="C582" s="111" t="s">
        <v>127</v>
      </c>
      <c r="D582" s="213">
        <f>SUM(D583:D586)</f>
        <v>0</v>
      </c>
      <c r="E582" s="111">
        <f>SUM(E583:E586)</f>
        <v>0</v>
      </c>
      <c r="F582" s="225">
        <f>SUM(F583:F586)</f>
        <v>0</v>
      </c>
    </row>
    <row r="583" spans="1:6" x14ac:dyDescent="0.25">
      <c r="A583" s="97"/>
      <c r="B583" s="39">
        <v>1</v>
      </c>
      <c r="C583" s="39" t="s">
        <v>211</v>
      </c>
      <c r="D583" s="87"/>
      <c r="E583" s="39"/>
      <c r="F583" s="203"/>
    </row>
    <row r="584" spans="1:6" x14ac:dyDescent="0.25">
      <c r="A584" s="98"/>
      <c r="B584" s="70">
        <v>2</v>
      </c>
      <c r="C584" s="70" t="s">
        <v>400</v>
      </c>
      <c r="D584" s="211"/>
      <c r="E584" s="70"/>
      <c r="F584" s="204"/>
    </row>
    <row r="585" spans="1:6" x14ac:dyDescent="0.25">
      <c r="A585" s="98"/>
      <c r="B585" s="70">
        <v>3</v>
      </c>
      <c r="C585" s="70" t="s">
        <v>212</v>
      </c>
      <c r="D585" s="211"/>
      <c r="E585" s="70"/>
      <c r="F585" s="204"/>
    </row>
    <row r="586" spans="1:6" x14ac:dyDescent="0.25">
      <c r="A586" s="98"/>
      <c r="B586" s="70">
        <v>4</v>
      </c>
      <c r="C586" s="70" t="s">
        <v>213</v>
      </c>
      <c r="D586" s="211"/>
      <c r="E586" s="70"/>
      <c r="F586" s="204"/>
    </row>
    <row r="587" spans="1:6" ht="13.8" x14ac:dyDescent="0.3">
      <c r="A587" s="298">
        <v>2</v>
      </c>
      <c r="B587" s="175"/>
      <c r="C587" s="175" t="s">
        <v>129</v>
      </c>
      <c r="D587" s="299">
        <f>SUM(D588:D589)</f>
        <v>714</v>
      </c>
      <c r="E587" s="158">
        <f>SUM(E588:E589)</f>
        <v>714</v>
      </c>
      <c r="F587" s="254">
        <f>SUM(F588:F589)</f>
        <v>714</v>
      </c>
    </row>
    <row r="588" spans="1:6" x14ac:dyDescent="0.25">
      <c r="A588" s="98"/>
      <c r="B588" s="70">
        <v>1</v>
      </c>
      <c r="C588" s="70" t="s">
        <v>227</v>
      </c>
      <c r="D588" s="211">
        <v>714</v>
      </c>
      <c r="E588" s="70">
        <v>714</v>
      </c>
      <c r="F588" s="204">
        <v>714</v>
      </c>
    </row>
    <row r="589" spans="1:6" x14ac:dyDescent="0.25">
      <c r="A589" s="70"/>
      <c r="B589" s="70">
        <v>2</v>
      </c>
      <c r="C589" s="70" t="s">
        <v>228</v>
      </c>
      <c r="D589" s="212"/>
      <c r="E589" s="52"/>
      <c r="F589" s="205"/>
    </row>
    <row r="590" spans="1:6" x14ac:dyDescent="0.25">
      <c r="A590" s="113">
        <v>3</v>
      </c>
      <c r="B590" s="113"/>
      <c r="C590" s="113" t="s">
        <v>234</v>
      </c>
      <c r="D590" s="215">
        <f>SUM(D591:D592)</f>
        <v>0</v>
      </c>
      <c r="E590" s="113">
        <f>SUM(E591:E592)</f>
        <v>0</v>
      </c>
      <c r="F590" s="300">
        <f>SUM(F591:F592)</f>
        <v>0</v>
      </c>
    </row>
    <row r="591" spans="1:6" x14ac:dyDescent="0.25">
      <c r="A591" s="101"/>
      <c r="B591" s="101">
        <v>1</v>
      </c>
      <c r="C591" s="70" t="s">
        <v>229</v>
      </c>
      <c r="D591" s="211"/>
      <c r="E591" s="70"/>
      <c r="F591" s="71"/>
    </row>
    <row r="592" spans="1:6" ht="13.8" thickBot="1" x14ac:dyDescent="0.3">
      <c r="A592" s="101"/>
      <c r="B592" s="101">
        <v>2</v>
      </c>
      <c r="C592" s="52" t="s">
        <v>235</v>
      </c>
      <c r="D592" s="212"/>
      <c r="E592" s="38"/>
      <c r="F592" s="180"/>
    </row>
    <row r="593" spans="1:6" ht="13.8" thickBot="1" x14ac:dyDescent="0.3">
      <c r="A593" s="115"/>
      <c r="B593" s="120"/>
      <c r="C593" s="183" t="s">
        <v>88</v>
      </c>
      <c r="D593" s="183">
        <f>SUM(D582+D587+D590)</f>
        <v>714</v>
      </c>
      <c r="E593" s="116">
        <f>SUM(E582+E587+E590)</f>
        <v>714</v>
      </c>
      <c r="F593" s="161">
        <f>SUM(F582+F587+F590)</f>
        <v>714</v>
      </c>
    </row>
    <row r="594" spans="1:6" ht="13.8" x14ac:dyDescent="0.3">
      <c r="A594" s="98"/>
      <c r="B594" s="70"/>
      <c r="C594" s="121" t="s">
        <v>214</v>
      </c>
      <c r="D594" s="259"/>
      <c r="E594" s="261"/>
      <c r="F594" s="218"/>
    </row>
    <row r="595" spans="1:6" ht="13.8" x14ac:dyDescent="0.3">
      <c r="A595" s="118">
        <v>4</v>
      </c>
      <c r="B595" s="119"/>
      <c r="C595" s="119" t="s">
        <v>215</v>
      </c>
      <c r="D595" s="260">
        <f>SUM(D596:D598)</f>
        <v>714</v>
      </c>
      <c r="E595" s="121">
        <f>SUM(E596:E598)</f>
        <v>714</v>
      </c>
      <c r="F595" s="219">
        <f>SUM(F596:F598)</f>
        <v>695</v>
      </c>
    </row>
    <row r="596" spans="1:6" x14ac:dyDescent="0.25">
      <c r="A596" s="113"/>
      <c r="B596" s="113">
        <v>1</v>
      </c>
      <c r="C596" s="70" t="s">
        <v>137</v>
      </c>
      <c r="D596" s="211">
        <v>438</v>
      </c>
      <c r="E596" s="70">
        <v>438</v>
      </c>
      <c r="F596" s="204">
        <v>428</v>
      </c>
    </row>
    <row r="597" spans="1:6" x14ac:dyDescent="0.25">
      <c r="A597" s="97"/>
      <c r="B597" s="39">
        <v>2</v>
      </c>
      <c r="C597" s="39" t="s">
        <v>216</v>
      </c>
      <c r="D597" s="212">
        <v>48</v>
      </c>
      <c r="E597" s="52">
        <v>48</v>
      </c>
      <c r="F597" s="205">
        <v>46</v>
      </c>
    </row>
    <row r="598" spans="1:6" x14ac:dyDescent="0.25">
      <c r="A598" s="98"/>
      <c r="B598" s="70">
        <v>3</v>
      </c>
      <c r="C598" s="70" t="s">
        <v>139</v>
      </c>
      <c r="D598" s="211">
        <v>228</v>
      </c>
      <c r="E598" s="70">
        <v>228</v>
      </c>
      <c r="F598" s="204">
        <v>221</v>
      </c>
    </row>
    <row r="599" spans="1:6" ht="13.8" x14ac:dyDescent="0.3">
      <c r="A599" s="118">
        <v>5</v>
      </c>
      <c r="B599" s="119"/>
      <c r="C599" s="119" t="s">
        <v>217</v>
      </c>
      <c r="D599" s="260">
        <f>SUM(D600:D601)</f>
        <v>0</v>
      </c>
      <c r="E599" s="121">
        <f>SUM(E600:E601)</f>
        <v>0</v>
      </c>
      <c r="F599" s="219">
        <f>SUM(F600:F601)</f>
        <v>0</v>
      </c>
    </row>
    <row r="600" spans="1:6" x14ac:dyDescent="0.25">
      <c r="A600" s="39"/>
      <c r="B600" s="39">
        <v>1</v>
      </c>
      <c r="C600" s="39" t="s">
        <v>231</v>
      </c>
      <c r="D600" s="247"/>
      <c r="E600" s="253"/>
      <c r="F600" s="220"/>
    </row>
    <row r="601" spans="1:6" x14ac:dyDescent="0.25">
      <c r="A601" s="70"/>
      <c r="B601" s="70">
        <v>2</v>
      </c>
      <c r="C601" s="70" t="s">
        <v>220</v>
      </c>
      <c r="D601" s="215"/>
      <c r="E601" s="113"/>
      <c r="F601" s="221"/>
    </row>
    <row r="602" spans="1:6" ht="13.8" x14ac:dyDescent="0.3">
      <c r="A602" s="113">
        <v>6</v>
      </c>
      <c r="B602" s="113"/>
      <c r="C602" s="113" t="s">
        <v>221</v>
      </c>
      <c r="D602" s="245">
        <f>SUM(D603:D605)</f>
        <v>0</v>
      </c>
      <c r="E602" s="175">
        <f>SUM(E603:E605)</f>
        <v>0</v>
      </c>
      <c r="F602" s="222">
        <f>SUM(F603:F605)</f>
        <v>0</v>
      </c>
    </row>
    <row r="603" spans="1:6" x14ac:dyDescent="0.25">
      <c r="A603" s="70"/>
      <c r="B603" s="70">
        <v>1</v>
      </c>
      <c r="C603" s="70" t="s">
        <v>193</v>
      </c>
      <c r="D603" s="211"/>
      <c r="E603" s="70"/>
      <c r="F603" s="204"/>
    </row>
    <row r="604" spans="1:6" x14ac:dyDescent="0.25">
      <c r="A604" s="70"/>
      <c r="B604" s="70">
        <v>2</v>
      </c>
      <c r="C604" s="70" t="s">
        <v>200</v>
      </c>
      <c r="D604" s="212"/>
      <c r="E604" s="52"/>
      <c r="F604" s="205"/>
    </row>
    <row r="605" spans="1:6" ht="13.8" thickBot="1" x14ac:dyDescent="0.3">
      <c r="A605" s="52"/>
      <c r="B605" s="52">
        <v>3</v>
      </c>
      <c r="C605" s="52" t="s">
        <v>223</v>
      </c>
      <c r="D605" s="237"/>
      <c r="E605" s="168"/>
      <c r="F605" s="223"/>
    </row>
    <row r="606" spans="1:6" ht="13.8" thickBot="1" x14ac:dyDescent="0.3">
      <c r="A606" s="117"/>
      <c r="B606" s="58"/>
      <c r="C606" s="116" t="s">
        <v>226</v>
      </c>
      <c r="D606" s="214">
        <v>714</v>
      </c>
      <c r="E606" s="116">
        <f>SUM(E595+E599+E602)</f>
        <v>714</v>
      </c>
      <c r="F606" s="161">
        <f>SUM(F595+F599+F602)</f>
        <v>695</v>
      </c>
    </row>
    <row r="607" spans="1:6" ht="13.8" thickBot="1" x14ac:dyDescent="0.3">
      <c r="A607" s="75" t="s">
        <v>232</v>
      </c>
      <c r="B607" s="116"/>
      <c r="C607" s="116"/>
      <c r="D607" s="214"/>
      <c r="E607" s="111"/>
      <c r="F607" s="225"/>
    </row>
    <row r="612" spans="1:6" ht="13.8" thickBot="1" x14ac:dyDescent="0.3">
      <c r="E612" s="37"/>
      <c r="F612" s="37" t="s">
        <v>384</v>
      </c>
    </row>
    <row r="613" spans="1:6" x14ac:dyDescent="0.25">
      <c r="A613" s="102" t="s">
        <v>205</v>
      </c>
      <c r="B613" s="45"/>
      <c r="C613" s="45" t="s">
        <v>203</v>
      </c>
      <c r="D613" s="44"/>
      <c r="E613" s="250"/>
      <c r="F613" s="103"/>
    </row>
    <row r="614" spans="1:6" ht="13.8" thickBot="1" x14ac:dyDescent="0.3">
      <c r="A614" s="104" t="s">
        <v>204</v>
      </c>
      <c r="B614" s="268"/>
      <c r="C614" s="105" t="s">
        <v>273</v>
      </c>
      <c r="D614" s="210"/>
      <c r="E614" s="251"/>
      <c r="F614" s="248"/>
    </row>
    <row r="615" spans="1:6" ht="13.8" thickBot="1" x14ac:dyDescent="0.3">
      <c r="A615" s="37"/>
      <c r="B615" s="37"/>
      <c r="C615" s="37"/>
      <c r="D615" s="37"/>
      <c r="E615" s="38"/>
      <c r="F615" s="37"/>
    </row>
    <row r="616" spans="1:6" x14ac:dyDescent="0.25">
      <c r="A616" s="90" t="s">
        <v>206</v>
      </c>
      <c r="B616" s="42" t="s">
        <v>208</v>
      </c>
      <c r="C616" s="59"/>
      <c r="D616" s="43"/>
      <c r="E616" s="42" t="s">
        <v>355</v>
      </c>
      <c r="F616" s="46" t="s">
        <v>301</v>
      </c>
    </row>
    <row r="617" spans="1:6" x14ac:dyDescent="0.25">
      <c r="A617" s="91" t="s">
        <v>207</v>
      </c>
      <c r="B617" s="47" t="s">
        <v>7</v>
      </c>
      <c r="C617" s="107" t="s">
        <v>209</v>
      </c>
      <c r="D617" s="80" t="s">
        <v>206</v>
      </c>
      <c r="E617" s="47" t="s">
        <v>377</v>
      </c>
      <c r="F617" s="48" t="s">
        <v>397</v>
      </c>
    </row>
    <row r="618" spans="1:6" ht="13.8" thickBot="1" x14ac:dyDescent="0.3">
      <c r="A618" s="92"/>
      <c r="B618" s="93"/>
      <c r="C618" s="107" t="s">
        <v>210</v>
      </c>
      <c r="D618" s="243"/>
      <c r="E618" s="47"/>
      <c r="F618" s="48"/>
    </row>
    <row r="619" spans="1:6" ht="13.8" thickBot="1" x14ac:dyDescent="0.3">
      <c r="A619" s="83">
        <v>1</v>
      </c>
      <c r="B619" s="84">
        <v>2</v>
      </c>
      <c r="C619" s="50">
        <v>3</v>
      </c>
      <c r="D619" s="257"/>
      <c r="E619" s="50">
        <v>4</v>
      </c>
      <c r="F619" s="108">
        <v>4</v>
      </c>
    </row>
    <row r="620" spans="1:6" ht="13.8" thickBot="1" x14ac:dyDescent="0.3">
      <c r="A620" s="96"/>
      <c r="B620" s="116"/>
      <c r="C620" s="114" t="s">
        <v>123</v>
      </c>
      <c r="D620" s="258"/>
      <c r="E620" s="139"/>
      <c r="F620" s="89"/>
    </row>
    <row r="621" spans="1:6" ht="14.4" thickBot="1" x14ac:dyDescent="0.35">
      <c r="A621" s="110">
        <v>1</v>
      </c>
      <c r="B621" s="111"/>
      <c r="C621" s="111" t="s">
        <v>127</v>
      </c>
      <c r="D621" s="213"/>
      <c r="E621" s="174">
        <f>SUM(E622:E625)</f>
        <v>358</v>
      </c>
      <c r="F621" s="217">
        <f>SUM(F622:F625)</f>
        <v>358</v>
      </c>
    </row>
    <row r="622" spans="1:6" x14ac:dyDescent="0.25">
      <c r="A622" s="97"/>
      <c r="B622" s="39">
        <v>1</v>
      </c>
      <c r="C622" s="39" t="s">
        <v>211</v>
      </c>
      <c r="D622" s="87"/>
      <c r="E622" s="39"/>
      <c r="F622" s="203"/>
    </row>
    <row r="623" spans="1:6" x14ac:dyDescent="0.25">
      <c r="A623" s="98"/>
      <c r="B623" s="70">
        <v>2</v>
      </c>
      <c r="C623" s="70" t="s">
        <v>400</v>
      </c>
      <c r="D623" s="211"/>
      <c r="E623" s="70"/>
      <c r="F623" s="204"/>
    </row>
    <row r="624" spans="1:6" x14ac:dyDescent="0.25">
      <c r="A624" s="98"/>
      <c r="B624" s="70">
        <v>3</v>
      </c>
      <c r="C624" s="70" t="s">
        <v>212</v>
      </c>
      <c r="D624" s="211"/>
      <c r="E624" s="70"/>
      <c r="F624" s="204"/>
    </row>
    <row r="625" spans="1:6" x14ac:dyDescent="0.25">
      <c r="A625" s="98"/>
      <c r="B625" s="70">
        <v>4</v>
      </c>
      <c r="C625" s="70" t="s">
        <v>213</v>
      </c>
      <c r="D625" s="211"/>
      <c r="E625" s="70">
        <v>358</v>
      </c>
      <c r="F625" s="204">
        <v>358</v>
      </c>
    </row>
    <row r="626" spans="1:6" x14ac:dyDescent="0.25">
      <c r="A626" s="112">
        <v>2</v>
      </c>
      <c r="B626" s="113"/>
      <c r="C626" s="113" t="s">
        <v>129</v>
      </c>
      <c r="D626" s="215"/>
      <c r="E626" s="158">
        <f>SUM(E627:E628)</f>
        <v>0</v>
      </c>
      <c r="F626" s="254">
        <f>SUM(F627:F628)</f>
        <v>0</v>
      </c>
    </row>
    <row r="627" spans="1:6" x14ac:dyDescent="0.25">
      <c r="A627" s="98"/>
      <c r="B627" s="70">
        <v>1</v>
      </c>
      <c r="C627" s="70" t="s">
        <v>227</v>
      </c>
      <c r="D627" s="211"/>
      <c r="E627" s="70"/>
      <c r="F627" s="204"/>
    </row>
    <row r="628" spans="1:6" ht="13.8" thickBot="1" x14ac:dyDescent="0.3">
      <c r="A628" s="109"/>
      <c r="B628" s="52">
        <v>2</v>
      </c>
      <c r="C628" s="52" t="s">
        <v>228</v>
      </c>
      <c r="D628" s="212"/>
      <c r="E628" s="52"/>
      <c r="F628" s="205"/>
    </row>
    <row r="629" spans="1:6" ht="13.8" thickBot="1" x14ac:dyDescent="0.3">
      <c r="A629" s="110">
        <v>3</v>
      </c>
      <c r="B629" s="111"/>
      <c r="C629" s="111" t="s">
        <v>229</v>
      </c>
      <c r="D629" s="213">
        <v>16070</v>
      </c>
      <c r="E629" s="111">
        <v>22034</v>
      </c>
      <c r="F629" s="225">
        <v>21726</v>
      </c>
    </row>
    <row r="630" spans="1:6" ht="13.8" thickBot="1" x14ac:dyDescent="0.3">
      <c r="A630" s="117"/>
      <c r="B630" s="58"/>
      <c r="C630" s="116" t="s">
        <v>88</v>
      </c>
      <c r="D630" s="214">
        <f>SUM(D621+D626+D629)</f>
        <v>16070</v>
      </c>
      <c r="E630" s="116">
        <f>SUM(E621+E626+E629)</f>
        <v>22392</v>
      </c>
      <c r="F630" s="161">
        <f>SUM(F621+F626+F629)</f>
        <v>22084</v>
      </c>
    </row>
    <row r="631" spans="1:6" ht="13.8" x14ac:dyDescent="0.3">
      <c r="A631" s="97"/>
      <c r="B631" s="39"/>
      <c r="C631" s="121" t="s">
        <v>214</v>
      </c>
      <c r="D631" s="87"/>
      <c r="E631" s="39"/>
      <c r="F631" s="203"/>
    </row>
    <row r="632" spans="1:6" ht="13.8" x14ac:dyDescent="0.3">
      <c r="A632" s="118">
        <v>4</v>
      </c>
      <c r="B632" s="119"/>
      <c r="C632" s="119" t="s">
        <v>215</v>
      </c>
      <c r="D632" s="246">
        <f>SUM(D633:D635)</f>
        <v>0</v>
      </c>
      <c r="E632" s="252">
        <f>SUM(E633:E635)</f>
        <v>0</v>
      </c>
      <c r="F632" s="249">
        <f>SUM(F633:F635)</f>
        <v>0</v>
      </c>
    </row>
    <row r="633" spans="1:6" x14ac:dyDescent="0.25">
      <c r="A633" s="113"/>
      <c r="B633" s="113">
        <v>1</v>
      </c>
      <c r="C633" s="70" t="s">
        <v>137</v>
      </c>
      <c r="D633" s="215"/>
      <c r="E633" s="113"/>
      <c r="F633" s="221"/>
    </row>
    <row r="634" spans="1:6" x14ac:dyDescent="0.25">
      <c r="A634" s="97"/>
      <c r="B634" s="39">
        <v>2</v>
      </c>
      <c r="C634" s="39" t="s">
        <v>216</v>
      </c>
      <c r="D634" s="87"/>
      <c r="E634" s="39"/>
      <c r="F634" s="203"/>
    </row>
    <row r="635" spans="1:6" x14ac:dyDescent="0.25">
      <c r="A635" s="98"/>
      <c r="B635" s="70">
        <v>3</v>
      </c>
      <c r="C635" s="70" t="s">
        <v>139</v>
      </c>
      <c r="D635" s="211"/>
      <c r="E635" s="70"/>
      <c r="F635" s="204"/>
    </row>
    <row r="636" spans="1:6" ht="13.8" x14ac:dyDescent="0.3">
      <c r="A636" s="118">
        <v>5</v>
      </c>
      <c r="B636" s="119"/>
      <c r="C636" s="119" t="s">
        <v>217</v>
      </c>
      <c r="D636" s="246">
        <f>SUM(D637:D639)</f>
        <v>16070</v>
      </c>
      <c r="E636" s="252">
        <f>SUM(E637:E639)</f>
        <v>22392</v>
      </c>
      <c r="F636" s="249">
        <f>SUM(F637:F639)</f>
        <v>22084</v>
      </c>
    </row>
    <row r="637" spans="1:6" x14ac:dyDescent="0.25">
      <c r="A637" s="70"/>
      <c r="B637" s="70">
        <v>1</v>
      </c>
      <c r="C637" s="70" t="s">
        <v>230</v>
      </c>
      <c r="D637" s="211"/>
      <c r="E637" s="70"/>
      <c r="F637" s="204"/>
    </row>
    <row r="638" spans="1:6" x14ac:dyDescent="0.25">
      <c r="A638" s="39"/>
      <c r="B638" s="39">
        <v>2</v>
      </c>
      <c r="C638" s="39" t="s">
        <v>231</v>
      </c>
      <c r="D638" s="87">
        <v>13070</v>
      </c>
      <c r="E638" s="39">
        <v>14598</v>
      </c>
      <c r="F638" s="203">
        <v>14394</v>
      </c>
    </row>
    <row r="639" spans="1:6" x14ac:dyDescent="0.25">
      <c r="A639" s="70"/>
      <c r="B639" s="70">
        <v>3</v>
      </c>
      <c r="C639" s="70" t="s">
        <v>305</v>
      </c>
      <c r="D639" s="247">
        <v>3000</v>
      </c>
      <c r="E639" s="253">
        <v>7794</v>
      </c>
      <c r="F639" s="220">
        <v>7690</v>
      </c>
    </row>
    <row r="640" spans="1:6" ht="13.8" x14ac:dyDescent="0.3">
      <c r="A640" s="113">
        <v>6</v>
      </c>
      <c r="B640" s="113"/>
      <c r="C640" s="113" t="s">
        <v>221</v>
      </c>
      <c r="D640" s="245">
        <f>SUM(D641:D643)</f>
        <v>0</v>
      </c>
      <c r="E640" s="175">
        <f>SUM(E641:E643)</f>
        <v>0</v>
      </c>
      <c r="F640" s="222">
        <f>SUM(F641:F643)</f>
        <v>0</v>
      </c>
    </row>
    <row r="641" spans="1:6" x14ac:dyDescent="0.25">
      <c r="A641" s="70"/>
      <c r="B641" s="70">
        <v>1</v>
      </c>
      <c r="C641" s="70" t="s">
        <v>193</v>
      </c>
      <c r="D641" s="211"/>
      <c r="E641" s="70"/>
      <c r="F641" s="204"/>
    </row>
    <row r="642" spans="1:6" x14ac:dyDescent="0.25">
      <c r="A642" s="70"/>
      <c r="B642" s="70">
        <v>2</v>
      </c>
      <c r="C642" s="70" t="s">
        <v>200</v>
      </c>
      <c r="D642" s="211"/>
      <c r="E642" s="70"/>
      <c r="F642" s="204"/>
    </row>
    <row r="643" spans="1:6" ht="13.8" thickBot="1" x14ac:dyDescent="0.3">
      <c r="A643" s="52"/>
      <c r="B643" s="52">
        <v>3</v>
      </c>
      <c r="C643" s="52" t="s">
        <v>223</v>
      </c>
      <c r="D643" s="212"/>
      <c r="E643" s="52"/>
      <c r="F643" s="205"/>
    </row>
    <row r="644" spans="1:6" ht="13.8" thickBot="1" x14ac:dyDescent="0.3">
      <c r="A644" s="117"/>
      <c r="B644" s="58"/>
      <c r="C644" s="116" t="s">
        <v>226</v>
      </c>
      <c r="D644" s="214">
        <f>SUM(D632+D636+D640)</f>
        <v>16070</v>
      </c>
      <c r="E644" s="116">
        <f>SUM(E632+E636+E640)</f>
        <v>22392</v>
      </c>
      <c r="F644" s="161">
        <f>SUM(F632+F636+F640)</f>
        <v>22084</v>
      </c>
    </row>
    <row r="645" spans="1:6" ht="13.8" thickBot="1" x14ac:dyDescent="0.3">
      <c r="A645" s="75" t="s">
        <v>232</v>
      </c>
      <c r="B645" s="116"/>
      <c r="C645" s="116"/>
      <c r="D645" s="214"/>
      <c r="E645" s="111"/>
      <c r="F645" s="225"/>
    </row>
    <row r="650" spans="1:6" ht="13.8" thickBot="1" x14ac:dyDescent="0.3">
      <c r="E650" s="37"/>
      <c r="F650" s="37" t="s">
        <v>379</v>
      </c>
    </row>
    <row r="651" spans="1:6" x14ac:dyDescent="0.25">
      <c r="A651" s="102" t="s">
        <v>205</v>
      </c>
      <c r="B651" s="103"/>
      <c r="C651" s="45" t="s">
        <v>203</v>
      </c>
      <c r="D651" s="44"/>
      <c r="E651" s="250"/>
      <c r="F651" s="103"/>
    </row>
    <row r="652" spans="1:6" ht="13.8" thickBot="1" x14ac:dyDescent="0.3">
      <c r="A652" s="104" t="s">
        <v>204</v>
      </c>
      <c r="B652" s="94"/>
      <c r="C652" s="105" t="s">
        <v>280</v>
      </c>
      <c r="D652" s="210"/>
      <c r="E652" s="251"/>
      <c r="F652" s="248"/>
    </row>
    <row r="653" spans="1:6" ht="13.8" thickBot="1" x14ac:dyDescent="0.3">
      <c r="A653" s="37"/>
      <c r="B653" s="37"/>
      <c r="C653" s="37"/>
      <c r="D653" s="37"/>
      <c r="E653" s="38"/>
      <c r="F653" s="37"/>
    </row>
    <row r="654" spans="1:6" x14ac:dyDescent="0.25">
      <c r="A654" s="90" t="s">
        <v>206</v>
      </c>
      <c r="B654" s="42" t="s">
        <v>208</v>
      </c>
      <c r="C654" s="59"/>
      <c r="D654" s="43"/>
      <c r="E654" s="42" t="s">
        <v>355</v>
      </c>
      <c r="F654" s="46" t="s">
        <v>301</v>
      </c>
    </row>
    <row r="655" spans="1:6" x14ac:dyDescent="0.25">
      <c r="A655" s="91" t="s">
        <v>207</v>
      </c>
      <c r="B655" s="47" t="s">
        <v>7</v>
      </c>
      <c r="C655" s="107" t="s">
        <v>209</v>
      </c>
      <c r="D655" s="80" t="s">
        <v>206</v>
      </c>
      <c r="E655" s="47" t="s">
        <v>377</v>
      </c>
      <c r="F655" s="48" t="s">
        <v>397</v>
      </c>
    </row>
    <row r="656" spans="1:6" ht="13.8" thickBot="1" x14ac:dyDescent="0.3">
      <c r="A656" s="92"/>
      <c r="B656" s="93"/>
      <c r="C656" s="107" t="s">
        <v>210</v>
      </c>
      <c r="D656" s="243"/>
      <c r="E656" s="47"/>
      <c r="F656" s="48"/>
    </row>
    <row r="657" spans="1:6" ht="13.8" thickBot="1" x14ac:dyDescent="0.3">
      <c r="A657" s="83">
        <v>1</v>
      </c>
      <c r="B657" s="84">
        <v>2</v>
      </c>
      <c r="C657" s="50">
        <v>3</v>
      </c>
      <c r="D657" s="257"/>
      <c r="E657" s="50">
        <v>4</v>
      </c>
      <c r="F657" s="108">
        <v>4</v>
      </c>
    </row>
    <row r="658" spans="1:6" ht="13.8" thickBot="1" x14ac:dyDescent="0.3">
      <c r="A658" s="96"/>
      <c r="B658" s="75"/>
      <c r="C658" s="114" t="s">
        <v>123</v>
      </c>
      <c r="D658" s="258"/>
      <c r="E658" s="139"/>
      <c r="F658" s="89"/>
    </row>
    <row r="659" spans="1:6" ht="14.4" thickBot="1" x14ac:dyDescent="0.35">
      <c r="A659" s="110">
        <v>1</v>
      </c>
      <c r="B659" s="111"/>
      <c r="C659" s="111" t="s">
        <v>127</v>
      </c>
      <c r="D659" s="213"/>
      <c r="E659" s="174">
        <f>SUM(E660:E663)</f>
        <v>0</v>
      </c>
      <c r="F659" s="217">
        <f>SUM(F660:F663)</f>
        <v>0</v>
      </c>
    </row>
    <row r="660" spans="1:6" x14ac:dyDescent="0.25">
      <c r="A660" s="97"/>
      <c r="B660" s="39">
        <v>1</v>
      </c>
      <c r="C660" s="39" t="s">
        <v>211</v>
      </c>
      <c r="D660" s="87"/>
      <c r="E660" s="39"/>
      <c r="F660" s="203"/>
    </row>
    <row r="661" spans="1:6" x14ac:dyDescent="0.25">
      <c r="A661" s="98"/>
      <c r="B661" s="70">
        <v>2</v>
      </c>
      <c r="C661" s="70" t="s">
        <v>400</v>
      </c>
      <c r="D661" s="211"/>
      <c r="E661" s="70"/>
      <c r="F661" s="204"/>
    </row>
    <row r="662" spans="1:6" x14ac:dyDescent="0.25">
      <c r="A662" s="98"/>
      <c r="B662" s="70">
        <v>3</v>
      </c>
      <c r="C662" s="70" t="s">
        <v>212</v>
      </c>
      <c r="D662" s="211"/>
      <c r="E662" s="70"/>
      <c r="F662" s="204"/>
    </row>
    <row r="663" spans="1:6" x14ac:dyDescent="0.25">
      <c r="A663" s="98"/>
      <c r="B663" s="70">
        <v>4</v>
      </c>
      <c r="C663" s="70" t="s">
        <v>213</v>
      </c>
      <c r="D663" s="211"/>
      <c r="E663" s="70"/>
      <c r="F663" s="204"/>
    </row>
    <row r="664" spans="1:6" ht="13.8" x14ac:dyDescent="0.3">
      <c r="A664" s="112">
        <v>2</v>
      </c>
      <c r="B664" s="113"/>
      <c r="C664" s="113" t="s">
        <v>129</v>
      </c>
      <c r="D664" s="245">
        <f>SUM(D665+D666)</f>
        <v>14453</v>
      </c>
      <c r="E664" s="175">
        <f>SUM(E665+E666)</f>
        <v>16088</v>
      </c>
      <c r="F664" s="222">
        <f>SUM(F665+F666)</f>
        <v>16088</v>
      </c>
    </row>
    <row r="665" spans="1:6" x14ac:dyDescent="0.25">
      <c r="A665" s="98"/>
      <c r="B665" s="70">
        <v>1</v>
      </c>
      <c r="C665" s="70" t="s">
        <v>227</v>
      </c>
      <c r="D665" s="211">
        <v>14453</v>
      </c>
      <c r="E665" s="70">
        <v>16088</v>
      </c>
      <c r="F665" s="204">
        <v>16088</v>
      </c>
    </row>
    <row r="666" spans="1:6" ht="13.8" thickBot="1" x14ac:dyDescent="0.3">
      <c r="A666" s="109"/>
      <c r="B666" s="52">
        <v>2</v>
      </c>
      <c r="C666" s="52" t="s">
        <v>228</v>
      </c>
      <c r="D666" s="212"/>
      <c r="E666" s="52"/>
      <c r="F666" s="205"/>
    </row>
    <row r="667" spans="1:6" ht="13.8" thickBot="1" x14ac:dyDescent="0.3">
      <c r="A667" s="110">
        <v>3</v>
      </c>
      <c r="B667" s="111"/>
      <c r="C667" s="111" t="s">
        <v>229</v>
      </c>
      <c r="D667" s="213">
        <v>10307</v>
      </c>
      <c r="E667" s="111">
        <v>10307</v>
      </c>
      <c r="F667" s="225">
        <v>9258</v>
      </c>
    </row>
    <row r="668" spans="1:6" ht="13.8" thickBot="1" x14ac:dyDescent="0.3">
      <c r="A668" s="117"/>
      <c r="B668" s="58"/>
      <c r="C668" s="116" t="s">
        <v>88</v>
      </c>
      <c r="D668" s="214">
        <f>SUM(D659+D664+D667)</f>
        <v>24760</v>
      </c>
      <c r="E668" s="116">
        <f>SUM(E659+E664+E667)</f>
        <v>26395</v>
      </c>
      <c r="F668" s="161">
        <f>SUM(F659+F664+F667)</f>
        <v>25346</v>
      </c>
    </row>
    <row r="669" spans="1:6" ht="13.8" x14ac:dyDescent="0.3">
      <c r="A669" s="97"/>
      <c r="B669" s="39"/>
      <c r="C669" s="121" t="s">
        <v>214</v>
      </c>
      <c r="D669" s="87"/>
      <c r="E669" s="39"/>
      <c r="F669" s="203"/>
    </row>
    <row r="670" spans="1:6" ht="13.8" x14ac:dyDescent="0.3">
      <c r="A670" s="118">
        <v>4</v>
      </c>
      <c r="B670" s="119"/>
      <c r="C670" s="119" t="s">
        <v>215</v>
      </c>
      <c r="D670" s="246">
        <f>SUM(D671:D673)</f>
        <v>0</v>
      </c>
      <c r="E670" s="252">
        <f>SUM(E671:E673)</f>
        <v>0</v>
      </c>
      <c r="F670" s="249">
        <f>SUM(F671:F673)</f>
        <v>0</v>
      </c>
    </row>
    <row r="671" spans="1:6" x14ac:dyDescent="0.25">
      <c r="A671" s="113"/>
      <c r="B671" s="113">
        <v>1</v>
      </c>
      <c r="C671" s="70" t="s">
        <v>137</v>
      </c>
      <c r="D671" s="215"/>
      <c r="E671" s="113"/>
      <c r="F671" s="221"/>
    </row>
    <row r="672" spans="1:6" x14ac:dyDescent="0.25">
      <c r="A672" s="97"/>
      <c r="B672" s="39">
        <v>2</v>
      </c>
      <c r="C672" s="39" t="s">
        <v>216</v>
      </c>
      <c r="D672" s="87"/>
      <c r="E672" s="39"/>
      <c r="F672" s="203"/>
    </row>
    <row r="673" spans="1:6" x14ac:dyDescent="0.25">
      <c r="A673" s="98"/>
      <c r="B673" s="70">
        <v>3</v>
      </c>
      <c r="C673" s="70" t="s">
        <v>139</v>
      </c>
      <c r="D673" s="211"/>
      <c r="E673" s="70"/>
      <c r="F673" s="204"/>
    </row>
    <row r="674" spans="1:6" ht="13.8" x14ac:dyDescent="0.3">
      <c r="A674" s="118">
        <v>5</v>
      </c>
      <c r="B674" s="119"/>
      <c r="C674" s="119" t="s">
        <v>217</v>
      </c>
      <c r="D674" s="246">
        <f>SUM(D675:D677)</f>
        <v>24760</v>
      </c>
      <c r="E674" s="252">
        <f>SUM(E675:E677)</f>
        <v>26395</v>
      </c>
      <c r="F674" s="249">
        <f>SUM(F675:F677)</f>
        <v>25346</v>
      </c>
    </row>
    <row r="675" spans="1:6" x14ac:dyDescent="0.25">
      <c r="A675" s="70"/>
      <c r="B675" s="70">
        <v>1</v>
      </c>
      <c r="C675" s="70" t="s">
        <v>230</v>
      </c>
      <c r="D675" s="211">
        <v>24760</v>
      </c>
      <c r="E675" s="70">
        <v>26395</v>
      </c>
      <c r="F675" s="204">
        <v>25346</v>
      </c>
    </row>
    <row r="676" spans="1:6" x14ac:dyDescent="0.25">
      <c r="A676" s="39"/>
      <c r="B676" s="39">
        <v>2</v>
      </c>
      <c r="C676" s="39" t="s">
        <v>231</v>
      </c>
      <c r="D676" s="87"/>
      <c r="E676" s="39"/>
      <c r="F676" s="203"/>
    </row>
    <row r="677" spans="1:6" x14ac:dyDescent="0.25">
      <c r="A677" s="70"/>
      <c r="B677" s="70">
        <v>3</v>
      </c>
      <c r="C677" s="70" t="s">
        <v>220</v>
      </c>
      <c r="D677" s="247"/>
      <c r="E677" s="253"/>
      <c r="F677" s="220"/>
    </row>
    <row r="678" spans="1:6" ht="13.8" x14ac:dyDescent="0.3">
      <c r="A678" s="113">
        <v>6</v>
      </c>
      <c r="B678" s="113"/>
      <c r="C678" s="113" t="s">
        <v>221</v>
      </c>
      <c r="D678" s="245">
        <f>SUM(D679:D681)</f>
        <v>0</v>
      </c>
      <c r="E678" s="175">
        <f>SUM(E679:E681)</f>
        <v>0</v>
      </c>
      <c r="F678" s="222">
        <f>SUM(F679:F681)</f>
        <v>0</v>
      </c>
    </row>
    <row r="679" spans="1:6" x14ac:dyDescent="0.25">
      <c r="A679" s="70"/>
      <c r="B679" s="70">
        <v>1</v>
      </c>
      <c r="C679" s="70" t="s">
        <v>193</v>
      </c>
      <c r="D679" s="211"/>
      <c r="E679" s="70"/>
      <c r="F679" s="204"/>
    </row>
    <row r="680" spans="1:6" x14ac:dyDescent="0.25">
      <c r="A680" s="70"/>
      <c r="B680" s="70">
        <v>2</v>
      </c>
      <c r="C680" s="70" t="s">
        <v>200</v>
      </c>
      <c r="D680" s="211"/>
      <c r="E680" s="70"/>
      <c r="F680" s="204"/>
    </row>
    <row r="681" spans="1:6" ht="13.8" thickBot="1" x14ac:dyDescent="0.3">
      <c r="A681" s="52"/>
      <c r="B681" s="52">
        <v>3</v>
      </c>
      <c r="C681" s="52" t="s">
        <v>223</v>
      </c>
      <c r="D681" s="212"/>
      <c r="E681" s="52"/>
      <c r="F681" s="205"/>
    </row>
    <row r="682" spans="1:6" ht="13.8" thickBot="1" x14ac:dyDescent="0.3">
      <c r="A682" s="117"/>
      <c r="B682" s="58"/>
      <c r="C682" s="116" t="s">
        <v>226</v>
      </c>
      <c r="D682" s="214">
        <f>SUM(D670+D674+D678)</f>
        <v>24760</v>
      </c>
      <c r="E682" s="116">
        <f>SUM(E670+E674+E678)</f>
        <v>26395</v>
      </c>
      <c r="F682" s="161">
        <f>SUM(F670+F674+F678)</f>
        <v>25346</v>
      </c>
    </row>
    <row r="683" spans="1:6" ht="13.8" thickBot="1" x14ac:dyDescent="0.3">
      <c r="A683" s="75" t="s">
        <v>232</v>
      </c>
      <c r="B683" s="116"/>
      <c r="C683" s="116"/>
      <c r="D683" s="213"/>
      <c r="E683" s="111"/>
      <c r="F683" s="225"/>
    </row>
  </sheetData>
  <phoneticPr fontId="13" type="noConversion"/>
  <pageMargins left="0.75" right="0.75" top="1" bottom="1" header="0.5" footer="0.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selection activeCell="D19" sqref="D19"/>
    </sheetView>
  </sheetViews>
  <sheetFormatPr defaultRowHeight="13.2" x14ac:dyDescent="0.25"/>
  <cols>
    <col min="1" max="1" width="40.6640625" customWidth="1"/>
    <col min="2" max="3" width="18.33203125" customWidth="1"/>
    <col min="4" max="4" width="18.44140625" customWidth="1"/>
  </cols>
  <sheetData>
    <row r="1" spans="1:6" x14ac:dyDescent="0.25">
      <c r="A1" s="37"/>
      <c r="B1" s="37">
        <v>5</v>
      </c>
      <c r="C1" s="37" t="s">
        <v>375</v>
      </c>
      <c r="D1" s="37"/>
      <c r="E1" s="37"/>
      <c r="F1" s="37"/>
    </row>
    <row r="2" spans="1:6" x14ac:dyDescent="0.25">
      <c r="A2" s="37" t="s">
        <v>259</v>
      </c>
      <c r="B2" s="37"/>
      <c r="C2" s="37"/>
      <c r="D2" s="37"/>
      <c r="E2" s="37"/>
      <c r="F2" s="37"/>
    </row>
    <row r="3" spans="1:6" x14ac:dyDescent="0.25">
      <c r="A3" s="37" t="s">
        <v>260</v>
      </c>
      <c r="B3" s="37"/>
      <c r="C3" s="37"/>
      <c r="D3" s="37"/>
      <c r="E3" s="37"/>
      <c r="F3" s="37"/>
    </row>
    <row r="4" spans="1:6" ht="13.8" thickBot="1" x14ac:dyDescent="0.3">
      <c r="A4" s="37"/>
      <c r="B4" s="37"/>
      <c r="C4" s="37"/>
      <c r="D4" s="37"/>
      <c r="E4" s="37"/>
      <c r="F4" s="37"/>
    </row>
    <row r="5" spans="1:6" x14ac:dyDescent="0.25">
      <c r="A5" s="226"/>
      <c r="B5" s="166" t="s">
        <v>301</v>
      </c>
      <c r="C5" s="166" t="s">
        <v>301</v>
      </c>
      <c r="D5" s="166" t="s">
        <v>301</v>
      </c>
      <c r="E5" s="37"/>
      <c r="F5" s="37"/>
    </row>
    <row r="6" spans="1:6" ht="13.8" thickBot="1" x14ac:dyDescent="0.3">
      <c r="A6" s="165" t="s">
        <v>261</v>
      </c>
      <c r="B6" s="165" t="s">
        <v>341</v>
      </c>
      <c r="C6" s="165" t="s">
        <v>378</v>
      </c>
      <c r="D6" s="165" t="s">
        <v>397</v>
      </c>
      <c r="E6" s="37"/>
      <c r="F6" s="37"/>
    </row>
    <row r="7" spans="1:6" x14ac:dyDescent="0.25">
      <c r="A7" s="185" t="s">
        <v>262</v>
      </c>
      <c r="B7" s="185">
        <v>110312</v>
      </c>
      <c r="C7" s="185">
        <v>112226</v>
      </c>
      <c r="D7" s="185">
        <v>107637</v>
      </c>
      <c r="E7" s="37"/>
      <c r="F7" s="37"/>
    </row>
    <row r="8" spans="1:6" x14ac:dyDescent="0.25">
      <c r="A8" s="186" t="s">
        <v>279</v>
      </c>
      <c r="B8" s="186">
        <v>597</v>
      </c>
      <c r="C8" s="186">
        <v>597</v>
      </c>
      <c r="D8" s="186">
        <v>460</v>
      </c>
      <c r="E8" s="37"/>
      <c r="F8" s="37"/>
    </row>
    <row r="9" spans="1:6" x14ac:dyDescent="0.25">
      <c r="A9" s="186" t="s">
        <v>263</v>
      </c>
      <c r="B9" s="186">
        <v>103</v>
      </c>
      <c r="C9" s="186">
        <v>123</v>
      </c>
      <c r="D9" s="186">
        <v>123</v>
      </c>
      <c r="E9" s="37"/>
      <c r="F9" s="37"/>
    </row>
    <row r="10" spans="1:6" x14ac:dyDescent="0.25">
      <c r="A10" s="186" t="s">
        <v>264</v>
      </c>
      <c r="B10" s="186">
        <v>7500</v>
      </c>
      <c r="C10" s="186">
        <v>8843</v>
      </c>
      <c r="D10" s="186">
        <v>4571</v>
      </c>
      <c r="E10" s="37"/>
      <c r="F10" s="37"/>
    </row>
    <row r="11" spans="1:6" x14ac:dyDescent="0.25">
      <c r="A11" s="186" t="s">
        <v>265</v>
      </c>
      <c r="B11" s="186">
        <v>2862</v>
      </c>
      <c r="C11" s="186">
        <v>2862</v>
      </c>
      <c r="D11" s="186">
        <v>2814</v>
      </c>
      <c r="E11" s="37"/>
      <c r="F11" s="37"/>
    </row>
    <row r="12" spans="1:6" x14ac:dyDescent="0.25">
      <c r="A12" s="186" t="s">
        <v>266</v>
      </c>
      <c r="B12" s="186">
        <v>14095</v>
      </c>
      <c r="C12" s="186">
        <v>15860</v>
      </c>
      <c r="D12" s="186">
        <v>12078</v>
      </c>
      <c r="E12" s="37"/>
      <c r="F12" s="37"/>
    </row>
    <row r="13" spans="1:6" x14ac:dyDescent="0.25">
      <c r="A13" s="186" t="s">
        <v>267</v>
      </c>
      <c r="B13" s="186">
        <v>12100</v>
      </c>
      <c r="C13" s="186">
        <v>11657</v>
      </c>
      <c r="D13" s="186">
        <v>11369</v>
      </c>
      <c r="E13" s="37"/>
      <c r="F13" s="37"/>
    </row>
    <row r="14" spans="1:6" x14ac:dyDescent="0.25">
      <c r="A14" s="186" t="s">
        <v>268</v>
      </c>
      <c r="B14" s="186">
        <v>22086</v>
      </c>
      <c r="C14" s="186">
        <v>17124</v>
      </c>
      <c r="D14" s="186">
        <v>16723</v>
      </c>
      <c r="E14" s="37"/>
      <c r="F14" s="37"/>
    </row>
    <row r="15" spans="1:6" x14ac:dyDescent="0.25">
      <c r="A15" s="186" t="s">
        <v>269</v>
      </c>
      <c r="B15" s="186">
        <v>6090</v>
      </c>
      <c r="C15" s="186">
        <v>4840</v>
      </c>
      <c r="D15" s="186">
        <v>4971</v>
      </c>
      <c r="E15" s="37"/>
      <c r="F15" s="37"/>
    </row>
    <row r="16" spans="1:6" x14ac:dyDescent="0.25">
      <c r="A16" s="186" t="s">
        <v>270</v>
      </c>
      <c r="B16" s="186">
        <v>4500</v>
      </c>
      <c r="C16" s="186">
        <v>8578</v>
      </c>
      <c r="D16" s="186">
        <v>8149</v>
      </c>
      <c r="E16" s="37"/>
      <c r="F16" s="37"/>
    </row>
    <row r="17" spans="1:6" x14ac:dyDescent="0.25">
      <c r="A17" s="186" t="s">
        <v>271</v>
      </c>
      <c r="B17" s="186">
        <v>24760</v>
      </c>
      <c r="C17" s="186">
        <v>26395</v>
      </c>
      <c r="D17" s="186">
        <v>25346</v>
      </c>
      <c r="E17" s="37"/>
      <c r="F17" s="37"/>
    </row>
    <row r="18" spans="1:6" x14ac:dyDescent="0.25">
      <c r="A18" s="186" t="s">
        <v>272</v>
      </c>
      <c r="B18" s="186">
        <v>714</v>
      </c>
      <c r="C18" s="186">
        <v>714</v>
      </c>
      <c r="D18" s="186">
        <v>695</v>
      </c>
      <c r="E18" s="37"/>
      <c r="F18" s="37"/>
    </row>
    <row r="19" spans="1:6" x14ac:dyDescent="0.25">
      <c r="A19" s="186" t="s">
        <v>273</v>
      </c>
      <c r="B19" s="186">
        <v>16070</v>
      </c>
      <c r="C19" s="186">
        <v>22492</v>
      </c>
      <c r="D19" s="186">
        <v>22189</v>
      </c>
      <c r="E19" s="37"/>
      <c r="F19" s="37"/>
    </row>
    <row r="20" spans="1:6" x14ac:dyDescent="0.25">
      <c r="A20" s="186" t="s">
        <v>276</v>
      </c>
      <c r="B20" s="186">
        <v>18904</v>
      </c>
      <c r="C20" s="186">
        <f>SUM('1_melléklet'!E89)</f>
        <v>18904</v>
      </c>
      <c r="D20" s="186">
        <f>SUM('1_melléklet'!F89)</f>
        <v>18904</v>
      </c>
      <c r="E20" s="37"/>
      <c r="F20" s="37"/>
    </row>
    <row r="21" spans="1:6" x14ac:dyDescent="0.25">
      <c r="A21" s="186" t="s">
        <v>275</v>
      </c>
      <c r="B21" s="186">
        <v>191980</v>
      </c>
      <c r="C21" s="186">
        <v>208700</v>
      </c>
      <c r="D21" s="186">
        <v>196954</v>
      </c>
      <c r="E21" s="37"/>
      <c r="F21" s="37"/>
    </row>
    <row r="22" spans="1:6" x14ac:dyDescent="0.25">
      <c r="A22" s="186" t="s">
        <v>274</v>
      </c>
      <c r="B22" s="186">
        <v>509678</v>
      </c>
      <c r="C22" s="186">
        <v>546290</v>
      </c>
      <c r="D22" s="186">
        <v>529691</v>
      </c>
      <c r="E22" s="37"/>
      <c r="F22" s="37"/>
    </row>
    <row r="23" spans="1:6" x14ac:dyDescent="0.25">
      <c r="A23" s="186" t="s">
        <v>224</v>
      </c>
      <c r="B23" s="186">
        <v>4042</v>
      </c>
      <c r="C23" s="186">
        <f>SUM('1_melléklet'!E81)</f>
        <v>43022</v>
      </c>
      <c r="D23" s="186">
        <f>SUM('1_melléklet'!F81)</f>
        <v>0</v>
      </c>
      <c r="E23" s="37"/>
      <c r="F23" s="37"/>
    </row>
    <row r="24" spans="1:6" x14ac:dyDescent="0.25">
      <c r="A24" s="186" t="s">
        <v>225</v>
      </c>
      <c r="B24" s="186"/>
      <c r="C24" s="186">
        <f>SUM('1_melléklet'!E82)</f>
        <v>14933</v>
      </c>
      <c r="D24" s="186">
        <f>SUM('1_melléklet'!F82)</f>
        <v>0</v>
      </c>
      <c r="E24" s="37"/>
      <c r="F24" s="37"/>
    </row>
    <row r="25" spans="1:6" x14ac:dyDescent="0.25">
      <c r="A25" s="227" t="s">
        <v>396</v>
      </c>
      <c r="B25" s="186"/>
      <c r="C25" s="186">
        <v>67000</v>
      </c>
      <c r="D25" s="186">
        <v>179009</v>
      </c>
      <c r="E25" s="37"/>
      <c r="F25" s="37"/>
    </row>
    <row r="26" spans="1:6" ht="13.8" thickBot="1" x14ac:dyDescent="0.3">
      <c r="A26" s="186" t="s">
        <v>357</v>
      </c>
      <c r="B26" s="187"/>
      <c r="C26" s="187">
        <v>823</v>
      </c>
      <c r="D26" s="187">
        <v>823</v>
      </c>
      <c r="E26" s="37"/>
      <c r="F26" s="37"/>
    </row>
    <row r="27" spans="1:6" ht="13.8" thickBot="1" x14ac:dyDescent="0.3">
      <c r="A27" s="228" t="s">
        <v>134</v>
      </c>
      <c r="B27" s="184">
        <f>SUM(B7:B26)</f>
        <v>946393</v>
      </c>
      <c r="C27" s="184">
        <f>SUM(C7:C26)</f>
        <v>1131983</v>
      </c>
      <c r="D27" s="184">
        <f>SUM(D7:D26)</f>
        <v>1142506</v>
      </c>
      <c r="E27" s="37"/>
      <c r="F27" s="37"/>
    </row>
    <row r="28" spans="1:6" x14ac:dyDescent="0.25">
      <c r="A28" s="37"/>
      <c r="B28" s="37"/>
      <c r="C28" s="37"/>
      <c r="D28" s="37"/>
      <c r="E28" s="37"/>
      <c r="F28" s="37"/>
    </row>
    <row r="29" spans="1:6" x14ac:dyDescent="0.25">
      <c r="A29" s="37"/>
      <c r="B29" s="37"/>
      <c r="C29" s="37"/>
      <c r="D29" s="37"/>
      <c r="E29" s="37"/>
      <c r="F29" s="37"/>
    </row>
    <row r="30" spans="1:6" x14ac:dyDescent="0.25">
      <c r="A30" s="37"/>
      <c r="B30" s="37"/>
      <c r="C30" s="37"/>
      <c r="D30" s="37"/>
      <c r="E30" s="37"/>
      <c r="F30" s="37"/>
    </row>
    <row r="31" spans="1:6" x14ac:dyDescent="0.25">
      <c r="A31" s="37"/>
      <c r="B31" s="37"/>
      <c r="C31" s="37"/>
      <c r="D31" s="37"/>
      <c r="E31" s="37"/>
      <c r="F31" s="37"/>
    </row>
    <row r="32" spans="1:6" x14ac:dyDescent="0.25">
      <c r="A32" s="37"/>
      <c r="B32" s="37"/>
      <c r="C32" s="37"/>
      <c r="D32" s="37"/>
      <c r="E32" s="37"/>
      <c r="F32" s="37"/>
    </row>
    <row r="33" spans="1:6" x14ac:dyDescent="0.25">
      <c r="A33" s="37"/>
      <c r="B33" s="37"/>
      <c r="C33" s="37"/>
      <c r="D33" s="37"/>
      <c r="E33" s="37"/>
      <c r="F33" s="37"/>
    </row>
    <row r="34" spans="1:6" x14ac:dyDescent="0.25">
      <c r="A34" s="37"/>
      <c r="B34" s="37"/>
      <c r="C34" s="37"/>
      <c r="D34" s="37"/>
      <c r="E34" s="37"/>
      <c r="F34" s="37"/>
    </row>
    <row r="35" spans="1:6" x14ac:dyDescent="0.25">
      <c r="A35" s="37"/>
      <c r="B35" s="37"/>
      <c r="C35" s="37"/>
      <c r="D35" s="37"/>
      <c r="E35" s="37"/>
      <c r="F35" s="37"/>
    </row>
    <row r="36" spans="1:6" x14ac:dyDescent="0.25">
      <c r="A36" s="37"/>
      <c r="B36" s="37"/>
      <c r="C36" s="37"/>
      <c r="D36" s="37"/>
      <c r="E36" s="37"/>
      <c r="F36" s="37"/>
    </row>
    <row r="37" spans="1:6" x14ac:dyDescent="0.25">
      <c r="A37" s="37"/>
      <c r="B37" s="37"/>
      <c r="C37" s="37"/>
      <c r="D37" s="37"/>
      <c r="E37" s="37"/>
      <c r="F37" s="37"/>
    </row>
    <row r="38" spans="1:6" x14ac:dyDescent="0.25">
      <c r="A38" s="37"/>
      <c r="B38" s="37"/>
      <c r="C38" s="37"/>
      <c r="D38" s="37"/>
      <c r="E38" s="37"/>
      <c r="F38" s="37"/>
    </row>
    <row r="39" spans="1:6" x14ac:dyDescent="0.25">
      <c r="A39" s="37"/>
      <c r="B39" s="37"/>
      <c r="C39" s="37"/>
      <c r="D39" s="37"/>
      <c r="E39" s="37"/>
      <c r="F39" s="37"/>
    </row>
    <row r="40" spans="1:6" x14ac:dyDescent="0.25">
      <c r="A40" s="37"/>
      <c r="B40" s="37"/>
      <c r="C40" s="37"/>
      <c r="D40" s="37"/>
      <c r="E40" s="37"/>
      <c r="F40" s="37"/>
    </row>
    <row r="41" spans="1:6" x14ac:dyDescent="0.25">
      <c r="A41" s="37"/>
      <c r="B41" s="37"/>
      <c r="C41" s="37"/>
      <c r="D41" s="37"/>
      <c r="E41" s="37"/>
      <c r="F41" s="37"/>
    </row>
    <row r="42" spans="1:6" x14ac:dyDescent="0.25">
      <c r="A42" s="37"/>
      <c r="B42" s="37"/>
      <c r="C42" s="37"/>
      <c r="D42" s="37"/>
      <c r="E42" s="37"/>
      <c r="F42" s="37"/>
    </row>
    <row r="43" spans="1:6" x14ac:dyDescent="0.25">
      <c r="A43" s="37"/>
      <c r="B43" s="37"/>
      <c r="C43" s="37"/>
      <c r="D43" s="37"/>
      <c r="E43" s="37"/>
      <c r="F43" s="37"/>
    </row>
    <row r="44" spans="1:6" x14ac:dyDescent="0.25">
      <c r="A44" s="37"/>
      <c r="B44" s="37"/>
      <c r="C44" s="37"/>
      <c r="D44" s="37"/>
      <c r="E44" s="37"/>
      <c r="F44" s="37"/>
    </row>
    <row r="45" spans="1:6" x14ac:dyDescent="0.25">
      <c r="A45" s="37"/>
      <c r="B45" s="37"/>
      <c r="C45" s="37"/>
      <c r="D45" s="37"/>
      <c r="E45" s="37"/>
      <c r="F45" s="37"/>
    </row>
  </sheetData>
  <phoneticPr fontId="0" type="noConversion"/>
  <pageMargins left="1.18" right="0.78740157480314965" top="0.98425196850393704" bottom="0.98425196850393704" header="0.51181102362204722" footer="0.51181102362204722"/>
  <pageSetup paperSize="9" scale="12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opLeftCell="A70" workbookViewId="0">
      <selection activeCell="F102" sqref="A1:F102"/>
    </sheetView>
  </sheetViews>
  <sheetFormatPr defaultRowHeight="13.2" x14ac:dyDescent="0.25"/>
  <cols>
    <col min="1" max="1" width="31" customWidth="1"/>
    <col min="2" max="6" width="12" customWidth="1"/>
  </cols>
  <sheetData>
    <row r="1" spans="1:14" x14ac:dyDescent="0.25">
      <c r="A1" s="37"/>
      <c r="B1" s="37"/>
      <c r="C1" s="37"/>
      <c r="D1" s="37"/>
      <c r="E1" s="37" t="s">
        <v>369</v>
      </c>
      <c r="F1" s="37"/>
      <c r="G1" s="37"/>
      <c r="H1" s="37"/>
      <c r="I1" s="37"/>
      <c r="J1" s="37"/>
      <c r="K1" s="37"/>
      <c r="L1" s="37"/>
      <c r="M1" s="37"/>
      <c r="N1" s="37"/>
    </row>
    <row r="2" spans="1:14" x14ac:dyDescent="0.25">
      <c r="A2" s="37"/>
      <c r="B2" s="95" t="s">
        <v>193</v>
      </c>
      <c r="C2" s="95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x14ac:dyDescent="0.25">
      <c r="A3" s="37"/>
      <c r="B3" s="95" t="s">
        <v>194</v>
      </c>
      <c r="C3" s="95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14" x14ac:dyDescent="0.25">
      <c r="A4" s="37"/>
      <c r="B4" s="95"/>
      <c r="C4" s="95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1:14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</row>
    <row r="6" spans="1:14" ht="13.8" thickBot="1" x14ac:dyDescent="0.3">
      <c r="A6" s="37" t="s">
        <v>192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</row>
    <row r="7" spans="1:14" x14ac:dyDescent="0.25">
      <c r="A7" s="90" t="s">
        <v>195</v>
      </c>
      <c r="B7" s="42" t="s">
        <v>196</v>
      </c>
      <c r="C7" s="42" t="s">
        <v>197</v>
      </c>
      <c r="D7" s="42" t="s">
        <v>301</v>
      </c>
      <c r="E7" s="42" t="s">
        <v>301</v>
      </c>
      <c r="F7" s="46" t="s">
        <v>301</v>
      </c>
      <c r="G7" s="37"/>
      <c r="H7" s="37"/>
      <c r="I7" s="37"/>
      <c r="J7" s="37"/>
      <c r="K7" s="37"/>
      <c r="L7" s="37"/>
      <c r="M7" s="37"/>
      <c r="N7" s="37"/>
    </row>
    <row r="8" spans="1:14" x14ac:dyDescent="0.25">
      <c r="A8" s="91"/>
      <c r="B8" s="47" t="s">
        <v>345</v>
      </c>
      <c r="C8" s="47" t="s">
        <v>198</v>
      </c>
      <c r="D8" s="47" t="s">
        <v>7</v>
      </c>
      <c r="E8" s="47" t="s">
        <v>378</v>
      </c>
      <c r="F8" s="48" t="s">
        <v>397</v>
      </c>
      <c r="G8" s="37"/>
      <c r="H8" s="37"/>
      <c r="I8" s="37"/>
      <c r="J8" s="37"/>
      <c r="K8" s="37"/>
      <c r="L8" s="37"/>
      <c r="M8" s="37"/>
      <c r="N8" s="37"/>
    </row>
    <row r="9" spans="1:14" x14ac:dyDescent="0.25">
      <c r="A9" s="91"/>
      <c r="B9" s="47"/>
      <c r="C9" s="47" t="s">
        <v>199</v>
      </c>
      <c r="D9" s="47"/>
      <c r="E9" s="47"/>
      <c r="F9" s="48"/>
      <c r="G9" s="37"/>
      <c r="H9" s="37"/>
      <c r="I9" s="37"/>
      <c r="J9" s="37"/>
      <c r="K9" s="37"/>
      <c r="L9" s="37"/>
      <c r="M9" s="37"/>
      <c r="N9" s="37"/>
    </row>
    <row r="10" spans="1:14" ht="13.8" thickBot="1" x14ac:dyDescent="0.3">
      <c r="A10" s="99">
        <v>1</v>
      </c>
      <c r="B10" s="100">
        <v>2</v>
      </c>
      <c r="C10" s="100">
        <v>3</v>
      </c>
      <c r="D10" s="100">
        <v>5</v>
      </c>
      <c r="E10" s="100">
        <v>6</v>
      </c>
      <c r="F10" s="238">
        <v>6</v>
      </c>
      <c r="G10" s="37"/>
      <c r="H10" s="37"/>
      <c r="I10" s="37"/>
      <c r="J10" s="37"/>
      <c r="K10" s="37"/>
      <c r="L10" s="37"/>
      <c r="M10" s="37"/>
      <c r="N10" s="37"/>
    </row>
    <row r="11" spans="1:14" x14ac:dyDescent="0.25">
      <c r="A11" s="156" t="s">
        <v>299</v>
      </c>
      <c r="B11" s="41">
        <f>SUM(B12)</f>
        <v>2081</v>
      </c>
      <c r="C11" s="49"/>
      <c r="D11" s="41">
        <f>SUM(D12)</f>
        <v>2081</v>
      </c>
      <c r="E11" s="41">
        <f>SUM(E12)</f>
        <v>3858</v>
      </c>
      <c r="F11" s="290">
        <f>SUM(F12)</f>
        <v>947</v>
      </c>
      <c r="G11" s="37"/>
      <c r="H11" s="37"/>
      <c r="I11" s="37"/>
      <c r="J11" s="37"/>
      <c r="K11" s="37"/>
      <c r="L11" s="37"/>
      <c r="M11" s="37"/>
      <c r="N11" s="37"/>
    </row>
    <row r="12" spans="1:14" x14ac:dyDescent="0.25">
      <c r="A12" s="98" t="s">
        <v>314</v>
      </c>
      <c r="B12" s="70">
        <v>2081</v>
      </c>
      <c r="C12" s="136" t="s">
        <v>166</v>
      </c>
      <c r="D12" s="70">
        <v>2081</v>
      </c>
      <c r="E12" s="70">
        <v>3858</v>
      </c>
      <c r="F12" s="204">
        <v>947</v>
      </c>
      <c r="G12" s="37"/>
      <c r="H12" s="37"/>
      <c r="I12" s="37"/>
      <c r="J12" s="37"/>
      <c r="K12" s="37"/>
      <c r="L12" s="37"/>
      <c r="M12" s="37"/>
      <c r="N12" s="37"/>
    </row>
    <row r="13" spans="1:14" x14ac:dyDescent="0.25">
      <c r="A13" s="157" t="s">
        <v>255</v>
      </c>
      <c r="B13" s="158">
        <f>SUM(B16)</f>
        <v>400</v>
      </c>
      <c r="C13" s="159"/>
      <c r="D13" s="158">
        <f>SUM(D16)</f>
        <v>400</v>
      </c>
      <c r="E13" s="158">
        <f>SUM(E14:E16)</f>
        <v>1380</v>
      </c>
      <c r="F13" s="254">
        <f>SUM(F14:F16)</f>
        <v>1216</v>
      </c>
      <c r="G13" s="37"/>
      <c r="H13" s="37"/>
      <c r="I13" s="37"/>
      <c r="J13" s="37"/>
      <c r="K13" s="37"/>
      <c r="L13" s="37"/>
      <c r="M13" s="37"/>
      <c r="N13" s="37"/>
    </row>
    <row r="14" spans="1:14" x14ac:dyDescent="0.25">
      <c r="A14" s="98" t="s">
        <v>359</v>
      </c>
      <c r="B14" s="70"/>
      <c r="C14" s="136"/>
      <c r="D14" s="70"/>
      <c r="E14" s="70">
        <v>225</v>
      </c>
      <c r="F14" s="204">
        <v>225</v>
      </c>
      <c r="G14" s="37"/>
      <c r="H14" s="37"/>
      <c r="I14" s="37"/>
      <c r="J14" s="37"/>
      <c r="K14" s="37"/>
      <c r="L14" s="37"/>
      <c r="M14" s="37"/>
      <c r="N14" s="37"/>
    </row>
    <row r="15" spans="1:14" x14ac:dyDescent="0.25">
      <c r="A15" s="98" t="s">
        <v>358</v>
      </c>
      <c r="B15" s="70"/>
      <c r="C15" s="136"/>
      <c r="D15" s="70"/>
      <c r="E15" s="70">
        <v>465</v>
      </c>
      <c r="F15" s="204">
        <v>465</v>
      </c>
      <c r="G15" s="37"/>
      <c r="H15" s="37"/>
      <c r="I15" s="37"/>
      <c r="J15" s="37"/>
      <c r="K15" s="37"/>
      <c r="L15" s="37"/>
      <c r="M15" s="37"/>
      <c r="N15" s="37"/>
    </row>
    <row r="16" spans="1:14" x14ac:dyDescent="0.25">
      <c r="A16" s="98" t="s">
        <v>315</v>
      </c>
      <c r="B16" s="70">
        <v>400</v>
      </c>
      <c r="C16" s="136" t="s">
        <v>166</v>
      </c>
      <c r="D16" s="70">
        <v>400</v>
      </c>
      <c r="E16" s="70">
        <v>690</v>
      </c>
      <c r="F16" s="204">
        <v>526</v>
      </c>
      <c r="G16" s="37"/>
      <c r="H16" s="37"/>
      <c r="I16" s="37"/>
      <c r="J16" s="37"/>
      <c r="K16" s="37"/>
      <c r="L16" s="37"/>
      <c r="M16" s="37"/>
      <c r="N16" s="37"/>
    </row>
    <row r="17" spans="1:14" x14ac:dyDescent="0.25">
      <c r="A17" s="157" t="s">
        <v>254</v>
      </c>
      <c r="B17" s="158">
        <f>SUM(B18:B20)</f>
        <v>470</v>
      </c>
      <c r="C17" s="158"/>
      <c r="D17" s="158">
        <f>SUM(D18:D20)</f>
        <v>470</v>
      </c>
      <c r="E17" s="158">
        <f>SUM(E18:E20)</f>
        <v>1010</v>
      </c>
      <c r="F17" s="254">
        <f>SUM(F18:F20)</f>
        <v>987</v>
      </c>
      <c r="G17" s="37"/>
      <c r="H17" s="37"/>
      <c r="I17" s="37"/>
      <c r="J17" s="37"/>
      <c r="K17" s="37"/>
      <c r="L17" s="37"/>
      <c r="M17" s="37"/>
      <c r="N17" s="37"/>
    </row>
    <row r="18" spans="1:14" x14ac:dyDescent="0.25">
      <c r="A18" s="98" t="s">
        <v>316</v>
      </c>
      <c r="B18" s="70">
        <v>120</v>
      </c>
      <c r="C18" s="136" t="s">
        <v>166</v>
      </c>
      <c r="D18" s="70">
        <v>120</v>
      </c>
      <c r="E18" s="70">
        <v>120</v>
      </c>
      <c r="F18" s="204">
        <v>100</v>
      </c>
      <c r="G18" s="37"/>
      <c r="H18" s="37"/>
      <c r="I18" s="37"/>
      <c r="J18" s="37"/>
      <c r="K18" s="37"/>
      <c r="L18" s="37"/>
      <c r="M18" s="37"/>
      <c r="N18" s="37"/>
    </row>
    <row r="19" spans="1:14" x14ac:dyDescent="0.25">
      <c r="A19" s="98" t="s">
        <v>317</v>
      </c>
      <c r="B19" s="70">
        <v>150</v>
      </c>
      <c r="C19" s="136" t="s">
        <v>166</v>
      </c>
      <c r="D19" s="70">
        <v>150</v>
      </c>
      <c r="E19" s="70">
        <v>150</v>
      </c>
      <c r="F19" s="204">
        <v>147</v>
      </c>
      <c r="G19" s="37"/>
      <c r="H19" s="37"/>
      <c r="I19" s="37"/>
      <c r="J19" s="37"/>
      <c r="K19" s="37"/>
      <c r="L19" s="37"/>
      <c r="M19" s="37"/>
      <c r="N19" s="37"/>
    </row>
    <row r="20" spans="1:14" x14ac:dyDescent="0.25">
      <c r="A20" s="98" t="s">
        <v>360</v>
      </c>
      <c r="B20" s="70">
        <v>200</v>
      </c>
      <c r="C20" s="136" t="s">
        <v>166</v>
      </c>
      <c r="D20" s="70">
        <v>200</v>
      </c>
      <c r="E20" s="70">
        <v>740</v>
      </c>
      <c r="F20" s="204">
        <v>740</v>
      </c>
      <c r="G20" s="37"/>
      <c r="H20" s="37"/>
      <c r="I20" s="37"/>
      <c r="J20" s="37"/>
      <c r="K20" s="37"/>
      <c r="L20" s="37"/>
      <c r="M20" s="37"/>
      <c r="N20" s="37"/>
    </row>
    <row r="21" spans="1:14" x14ac:dyDescent="0.25">
      <c r="A21" s="157" t="s">
        <v>241</v>
      </c>
      <c r="B21" s="189">
        <f>SUM(B22:B24)</f>
        <v>61450</v>
      </c>
      <c r="C21" s="189"/>
      <c r="D21" s="189">
        <f>SUM(D22:D24)</f>
        <v>61625</v>
      </c>
      <c r="E21" s="189">
        <f>SUM(E22:E24)</f>
        <v>61625</v>
      </c>
      <c r="F21" s="291">
        <f>SUM(F22:F24)</f>
        <v>61605</v>
      </c>
      <c r="G21" s="37"/>
      <c r="H21" s="37"/>
      <c r="I21" s="37"/>
      <c r="J21" s="37"/>
      <c r="K21" s="37"/>
      <c r="L21" s="37"/>
      <c r="M21" s="37"/>
      <c r="N21" s="37"/>
    </row>
    <row r="22" spans="1:14" x14ac:dyDescent="0.25">
      <c r="A22" s="98" t="s">
        <v>318</v>
      </c>
      <c r="B22" s="70">
        <v>100</v>
      </c>
      <c r="C22" s="136" t="s">
        <v>166</v>
      </c>
      <c r="D22" s="70">
        <v>225</v>
      </c>
      <c r="E22" s="70">
        <v>225</v>
      </c>
      <c r="F22" s="204">
        <v>225</v>
      </c>
      <c r="G22" s="37"/>
      <c r="H22" s="37"/>
      <c r="I22" s="37"/>
      <c r="J22" s="37"/>
      <c r="K22" s="37"/>
      <c r="L22" s="37"/>
      <c r="M22" s="37"/>
      <c r="N22" s="37"/>
    </row>
    <row r="23" spans="1:14" x14ac:dyDescent="0.25">
      <c r="A23" s="98" t="s">
        <v>319</v>
      </c>
      <c r="B23" s="70">
        <v>100</v>
      </c>
      <c r="C23" s="136" t="s">
        <v>166</v>
      </c>
      <c r="D23" s="70">
        <v>150</v>
      </c>
      <c r="E23" s="70">
        <v>150</v>
      </c>
      <c r="F23" s="204">
        <v>130</v>
      </c>
      <c r="G23" s="37"/>
      <c r="H23" s="37"/>
      <c r="I23" s="37"/>
      <c r="J23" s="37"/>
      <c r="K23" s="37"/>
      <c r="L23" s="37"/>
      <c r="M23" s="37"/>
      <c r="N23" s="37"/>
    </row>
    <row r="24" spans="1:14" x14ac:dyDescent="0.25">
      <c r="A24" s="190" t="s">
        <v>406</v>
      </c>
      <c r="B24" s="191">
        <v>61250</v>
      </c>
      <c r="C24" s="195" t="s">
        <v>166</v>
      </c>
      <c r="D24" s="191">
        <v>61250</v>
      </c>
      <c r="E24" s="191">
        <v>61250</v>
      </c>
      <c r="F24" s="292">
        <v>61250</v>
      </c>
      <c r="G24" s="37"/>
      <c r="H24" s="37"/>
      <c r="I24" s="37"/>
      <c r="J24" s="37"/>
      <c r="K24" s="37"/>
      <c r="L24" s="37"/>
      <c r="M24" s="37"/>
      <c r="N24" s="37"/>
    </row>
    <row r="25" spans="1:14" x14ac:dyDescent="0.25">
      <c r="A25" s="157" t="s">
        <v>242</v>
      </c>
      <c r="B25" s="158">
        <f>SUM(B26:B29)</f>
        <v>670</v>
      </c>
      <c r="C25" s="158"/>
      <c r="D25" s="158">
        <f>SUM(D26:D29)</f>
        <v>670</v>
      </c>
      <c r="E25" s="158">
        <f>SUM(E26:E29)</f>
        <v>670</v>
      </c>
      <c r="F25" s="254">
        <f>SUM(F26:F29)</f>
        <v>618</v>
      </c>
      <c r="G25" s="37"/>
      <c r="H25" s="37"/>
      <c r="I25" s="37"/>
      <c r="J25" s="37"/>
      <c r="K25" s="37"/>
      <c r="L25" s="37"/>
      <c r="M25" s="37"/>
      <c r="N25" s="37"/>
    </row>
    <row r="26" spans="1:14" x14ac:dyDescent="0.25">
      <c r="A26" s="98" t="s">
        <v>320</v>
      </c>
      <c r="B26" s="70">
        <v>70</v>
      </c>
      <c r="C26" s="136" t="s">
        <v>166</v>
      </c>
      <c r="D26" s="70">
        <v>70</v>
      </c>
      <c r="E26" s="70">
        <v>70</v>
      </c>
      <c r="F26" s="204">
        <v>67</v>
      </c>
      <c r="G26" s="37"/>
      <c r="H26" s="37"/>
      <c r="I26" s="37"/>
      <c r="J26" s="37"/>
      <c r="K26" s="37"/>
      <c r="L26" s="37"/>
      <c r="M26" s="37"/>
      <c r="N26" s="37"/>
    </row>
    <row r="27" spans="1:14" x14ac:dyDescent="0.25">
      <c r="A27" s="98" t="s">
        <v>321</v>
      </c>
      <c r="B27" s="70">
        <v>100</v>
      </c>
      <c r="C27" s="136" t="s">
        <v>166</v>
      </c>
      <c r="D27" s="70">
        <v>100</v>
      </c>
      <c r="E27" s="70">
        <v>100</v>
      </c>
      <c r="F27" s="204">
        <v>76</v>
      </c>
      <c r="G27" s="37"/>
      <c r="H27" s="37"/>
      <c r="I27" s="37"/>
      <c r="J27" s="37"/>
      <c r="K27" s="37"/>
      <c r="L27" s="37"/>
      <c r="M27" s="37"/>
      <c r="N27" s="37"/>
    </row>
    <row r="28" spans="1:14" x14ac:dyDescent="0.25">
      <c r="A28" s="98" t="s">
        <v>322</v>
      </c>
      <c r="B28" s="70">
        <v>150</v>
      </c>
      <c r="C28" s="136" t="s">
        <v>166</v>
      </c>
      <c r="D28" s="70">
        <v>150</v>
      </c>
      <c r="E28" s="70">
        <v>150</v>
      </c>
      <c r="F28" s="204">
        <v>150</v>
      </c>
      <c r="G28" s="37"/>
      <c r="H28" s="37"/>
      <c r="I28" s="37"/>
      <c r="J28" s="37"/>
      <c r="K28" s="37"/>
      <c r="L28" s="37"/>
      <c r="M28" s="37"/>
      <c r="N28" s="37"/>
    </row>
    <row r="29" spans="1:14" x14ac:dyDescent="0.25">
      <c r="A29" s="98" t="s">
        <v>323</v>
      </c>
      <c r="B29" s="70">
        <v>350</v>
      </c>
      <c r="C29" s="136" t="s">
        <v>166</v>
      </c>
      <c r="D29" s="70">
        <v>350</v>
      </c>
      <c r="E29" s="70">
        <v>350</v>
      </c>
      <c r="F29" s="204">
        <v>325</v>
      </c>
      <c r="G29" s="37"/>
      <c r="H29" s="37"/>
      <c r="I29" s="37"/>
      <c r="J29" s="37"/>
      <c r="K29" s="37"/>
      <c r="L29" s="37"/>
      <c r="M29" s="37"/>
      <c r="N29" s="37"/>
    </row>
    <row r="30" spans="1:14" x14ac:dyDescent="0.25">
      <c r="A30" s="157" t="s">
        <v>203</v>
      </c>
      <c r="B30" s="158">
        <f>SUM(B31:B37)</f>
        <v>2010</v>
      </c>
      <c r="C30" s="158"/>
      <c r="D30" s="158">
        <f>SUM(D31:D37)</f>
        <v>4510</v>
      </c>
      <c r="E30" s="158">
        <f>SUM(E31:E43)</f>
        <v>6819</v>
      </c>
      <c r="F30" s="254">
        <f>SUM(F31:F43)</f>
        <v>4623</v>
      </c>
      <c r="G30" s="37"/>
      <c r="H30" s="37"/>
      <c r="I30" s="37"/>
      <c r="J30" s="37"/>
      <c r="K30" s="37"/>
      <c r="L30" s="37"/>
      <c r="M30" s="37"/>
      <c r="N30" s="37"/>
    </row>
    <row r="31" spans="1:14" x14ac:dyDescent="0.25">
      <c r="A31" s="98" t="s">
        <v>324</v>
      </c>
      <c r="B31" s="70">
        <v>100</v>
      </c>
      <c r="C31" s="136" t="s">
        <v>166</v>
      </c>
      <c r="D31" s="70">
        <v>100</v>
      </c>
      <c r="E31" s="70">
        <v>100</v>
      </c>
      <c r="F31" s="204">
        <v>100</v>
      </c>
      <c r="G31" s="37"/>
      <c r="H31" s="37"/>
      <c r="I31" s="37"/>
      <c r="J31" s="37"/>
      <c r="K31" s="37"/>
      <c r="L31" s="37"/>
      <c r="M31" s="37"/>
      <c r="N31" s="37"/>
    </row>
    <row r="32" spans="1:14" x14ac:dyDescent="0.25">
      <c r="A32" s="98" t="s">
        <v>325</v>
      </c>
      <c r="B32" s="70">
        <v>60</v>
      </c>
      <c r="C32" s="136" t="s">
        <v>166</v>
      </c>
      <c r="D32" s="70">
        <v>60</v>
      </c>
      <c r="E32" s="70">
        <v>60</v>
      </c>
      <c r="F32" s="204">
        <v>57</v>
      </c>
      <c r="G32" s="37"/>
      <c r="H32" s="37"/>
      <c r="I32" s="37"/>
      <c r="J32" s="37"/>
      <c r="K32" s="37"/>
      <c r="L32" s="37"/>
      <c r="M32" s="37"/>
      <c r="N32" s="37"/>
    </row>
    <row r="33" spans="1:14" x14ac:dyDescent="0.25">
      <c r="A33" s="98" t="s">
        <v>343</v>
      </c>
      <c r="B33" s="70">
        <v>1500</v>
      </c>
      <c r="C33" s="136" t="s">
        <v>166</v>
      </c>
      <c r="D33" s="70">
        <v>1000</v>
      </c>
      <c r="E33" s="70">
        <v>1000</v>
      </c>
      <c r="F33" s="204">
        <v>873</v>
      </c>
      <c r="G33" s="37"/>
      <c r="H33" s="37"/>
      <c r="I33" s="37"/>
      <c r="J33" s="37"/>
      <c r="K33" s="37"/>
      <c r="L33" s="37"/>
      <c r="M33" s="37"/>
      <c r="N33" s="37"/>
    </row>
    <row r="34" spans="1:14" x14ac:dyDescent="0.25">
      <c r="A34" s="98" t="s">
        <v>407</v>
      </c>
      <c r="B34" s="70">
        <v>150</v>
      </c>
      <c r="C34" s="136" t="s">
        <v>166</v>
      </c>
      <c r="D34" s="70">
        <v>150</v>
      </c>
      <c r="E34" s="70">
        <v>150</v>
      </c>
      <c r="F34" s="204">
        <v>89</v>
      </c>
      <c r="G34" s="37"/>
      <c r="H34" s="37"/>
      <c r="I34" s="37"/>
      <c r="J34" s="37"/>
      <c r="K34" s="37"/>
      <c r="L34" s="37"/>
      <c r="M34" s="37"/>
      <c r="N34" s="37"/>
    </row>
    <row r="35" spans="1:14" x14ac:dyDescent="0.25">
      <c r="A35" s="98" t="s">
        <v>328</v>
      </c>
      <c r="B35" s="70">
        <v>200</v>
      </c>
      <c r="C35" s="136" t="s">
        <v>166</v>
      </c>
      <c r="D35" s="70">
        <v>200</v>
      </c>
      <c r="E35" s="70">
        <v>200</v>
      </c>
      <c r="F35" s="204"/>
      <c r="G35" s="37"/>
      <c r="H35" s="37"/>
      <c r="I35" s="37"/>
      <c r="J35" s="37"/>
      <c r="K35" s="37"/>
      <c r="L35" s="37"/>
      <c r="M35" s="37"/>
      <c r="N35" s="37"/>
    </row>
    <row r="36" spans="1:14" x14ac:dyDescent="0.25">
      <c r="A36" s="57" t="s">
        <v>408</v>
      </c>
      <c r="B36" s="38"/>
      <c r="C36" s="136"/>
      <c r="D36" s="38"/>
      <c r="E36" s="38"/>
      <c r="F36" s="180">
        <v>220</v>
      </c>
      <c r="G36" s="37"/>
      <c r="H36" s="37"/>
      <c r="I36" s="37"/>
      <c r="J36" s="37"/>
      <c r="K36" s="37"/>
      <c r="L36" s="37"/>
      <c r="M36" s="37"/>
      <c r="N36" s="37"/>
    </row>
    <row r="37" spans="1:14" x14ac:dyDescent="0.25">
      <c r="A37" s="190" t="s">
        <v>337</v>
      </c>
      <c r="B37" s="191"/>
      <c r="C37" s="136" t="s">
        <v>166</v>
      </c>
      <c r="D37" s="191">
        <v>3000</v>
      </c>
      <c r="E37" s="191">
        <v>3000</v>
      </c>
      <c r="F37" s="292"/>
      <c r="G37" s="37"/>
      <c r="H37" s="37"/>
      <c r="I37" s="37"/>
      <c r="J37" s="37"/>
      <c r="K37" s="37"/>
      <c r="L37" s="37"/>
      <c r="M37" s="37"/>
      <c r="N37" s="37"/>
    </row>
    <row r="38" spans="1:14" x14ac:dyDescent="0.25">
      <c r="A38" s="194" t="s">
        <v>338</v>
      </c>
      <c r="B38" s="193"/>
      <c r="C38" s="101"/>
      <c r="D38" s="193"/>
      <c r="E38" s="193"/>
      <c r="F38" s="293">
        <v>300</v>
      </c>
      <c r="G38" s="37"/>
      <c r="H38" s="37"/>
      <c r="I38" s="37"/>
      <c r="J38" s="37"/>
      <c r="K38" s="37"/>
      <c r="L38" s="37"/>
      <c r="M38" s="37"/>
      <c r="N38" s="37"/>
    </row>
    <row r="39" spans="1:14" x14ac:dyDescent="0.25">
      <c r="A39" s="98" t="s">
        <v>339</v>
      </c>
      <c r="B39" s="70"/>
      <c r="C39" s="70"/>
      <c r="D39" s="70"/>
      <c r="E39" s="70"/>
      <c r="F39" s="204"/>
      <c r="G39" s="37"/>
      <c r="H39" s="37"/>
      <c r="I39" s="37"/>
      <c r="J39" s="37"/>
      <c r="K39" s="37"/>
      <c r="L39" s="37"/>
      <c r="M39" s="37"/>
      <c r="N39" s="37"/>
    </row>
    <row r="40" spans="1:14" x14ac:dyDescent="0.25">
      <c r="A40" s="98" t="s">
        <v>366</v>
      </c>
      <c r="B40" s="70"/>
      <c r="C40" s="70"/>
      <c r="D40" s="70"/>
      <c r="E40" s="70"/>
      <c r="F40" s="204"/>
      <c r="G40" s="37"/>
      <c r="H40" s="37"/>
      <c r="I40" s="37"/>
      <c r="J40" s="37"/>
      <c r="K40" s="37"/>
      <c r="L40" s="37"/>
      <c r="M40" s="37"/>
      <c r="N40" s="37"/>
    </row>
    <row r="41" spans="1:14" x14ac:dyDescent="0.25">
      <c r="A41" s="98" t="s">
        <v>364</v>
      </c>
      <c r="B41" s="70"/>
      <c r="C41" s="70"/>
      <c r="D41" s="70"/>
      <c r="E41" s="70"/>
      <c r="F41" s="204">
        <v>225</v>
      </c>
      <c r="G41" s="37"/>
      <c r="H41" s="37"/>
      <c r="I41" s="37"/>
      <c r="J41" s="37"/>
      <c r="K41" s="37"/>
      <c r="L41" s="37"/>
      <c r="M41" s="37"/>
      <c r="N41" s="37"/>
    </row>
    <row r="42" spans="1:14" x14ac:dyDescent="0.25">
      <c r="A42" s="98" t="s">
        <v>365</v>
      </c>
      <c r="B42" s="70"/>
      <c r="C42" s="70"/>
      <c r="D42" s="70"/>
      <c r="E42" s="70"/>
      <c r="F42" s="204">
        <v>450</v>
      </c>
      <c r="G42" s="37"/>
      <c r="H42" s="37"/>
      <c r="I42" s="37"/>
      <c r="J42" s="37"/>
      <c r="K42" s="37"/>
      <c r="L42" s="37"/>
      <c r="M42" s="37"/>
      <c r="N42" s="37"/>
    </row>
    <row r="43" spans="1:14" x14ac:dyDescent="0.25">
      <c r="A43" s="98" t="s">
        <v>361</v>
      </c>
      <c r="B43" s="70"/>
      <c r="C43" s="70"/>
      <c r="D43" s="70"/>
      <c r="E43" s="70">
        <v>2309</v>
      </c>
      <c r="F43" s="204">
        <v>2309</v>
      </c>
      <c r="G43" s="37"/>
      <c r="H43" s="37"/>
      <c r="I43" s="37"/>
      <c r="J43" s="37"/>
      <c r="K43" s="37"/>
      <c r="L43" s="37"/>
      <c r="M43" s="37"/>
      <c r="N43" s="37"/>
    </row>
    <row r="44" spans="1:14" x14ac:dyDescent="0.25">
      <c r="A44" s="157" t="s">
        <v>265</v>
      </c>
      <c r="B44" s="158">
        <f>SUM(B45+B46)</f>
        <v>26782</v>
      </c>
      <c r="C44" s="158"/>
      <c r="D44" s="158">
        <f>SUM(D45+D46)</f>
        <v>22082</v>
      </c>
      <c r="E44" s="158">
        <f>SUM(E45+E46)</f>
        <v>25943</v>
      </c>
      <c r="F44" s="254">
        <f>SUM(F45+F46)</f>
        <v>25943</v>
      </c>
      <c r="G44" s="37"/>
      <c r="H44" s="37"/>
      <c r="I44" s="37"/>
      <c r="J44" s="37"/>
      <c r="K44" s="37"/>
      <c r="L44" s="37"/>
      <c r="M44" s="37"/>
      <c r="N44" s="37"/>
    </row>
    <row r="45" spans="1:14" x14ac:dyDescent="0.25">
      <c r="A45" s="98" t="s">
        <v>326</v>
      </c>
      <c r="B45" s="70">
        <v>1782</v>
      </c>
      <c r="C45" s="136" t="s">
        <v>166</v>
      </c>
      <c r="D45" s="70">
        <v>2082</v>
      </c>
      <c r="E45" s="70">
        <v>1886</v>
      </c>
      <c r="F45" s="204">
        <v>1886</v>
      </c>
      <c r="G45" s="37"/>
      <c r="H45" s="37"/>
      <c r="I45" s="37"/>
      <c r="J45" s="37"/>
      <c r="K45" s="37"/>
      <c r="L45" s="37"/>
      <c r="M45" s="37"/>
      <c r="N45" s="37"/>
    </row>
    <row r="46" spans="1:14" x14ac:dyDescent="0.25">
      <c r="A46" s="98" t="s">
        <v>327</v>
      </c>
      <c r="B46" s="70">
        <v>25000</v>
      </c>
      <c r="C46" s="136" t="s">
        <v>166</v>
      </c>
      <c r="D46" s="70">
        <v>20000</v>
      </c>
      <c r="E46" s="70">
        <v>24057</v>
      </c>
      <c r="F46" s="204">
        <v>24057</v>
      </c>
      <c r="G46" s="37"/>
      <c r="H46" s="37"/>
      <c r="I46" s="37"/>
      <c r="J46" s="37"/>
      <c r="K46" s="37"/>
      <c r="L46" s="37"/>
      <c r="M46" s="37"/>
      <c r="N46" s="37"/>
    </row>
    <row r="47" spans="1:14" x14ac:dyDescent="0.25">
      <c r="A47" s="157" t="s">
        <v>268</v>
      </c>
      <c r="B47" s="158">
        <f>SUM(B48:B50)</f>
        <v>31500</v>
      </c>
      <c r="C47" s="158"/>
      <c r="D47" s="158">
        <f>SUM(D48:D50)</f>
        <v>17500</v>
      </c>
      <c r="E47" s="158">
        <f>SUM(E48:E50)</f>
        <v>15250</v>
      </c>
      <c r="F47" s="254">
        <f>SUM(F48:F50)</f>
        <v>12499</v>
      </c>
      <c r="G47" s="37"/>
      <c r="H47" s="37"/>
      <c r="I47" s="37"/>
      <c r="J47" s="37"/>
      <c r="K47" s="37"/>
      <c r="L47" s="37"/>
      <c r="M47" s="37"/>
      <c r="N47" s="37"/>
    </row>
    <row r="48" spans="1:14" x14ac:dyDescent="0.25">
      <c r="A48" s="98" t="s">
        <v>329</v>
      </c>
      <c r="B48" s="70">
        <v>25000</v>
      </c>
      <c r="C48" s="136" t="s">
        <v>166</v>
      </c>
      <c r="D48" s="70">
        <v>15000</v>
      </c>
      <c r="E48" s="70">
        <v>15250</v>
      </c>
      <c r="F48" s="204">
        <v>12499</v>
      </c>
      <c r="G48" s="37"/>
      <c r="H48" s="37"/>
      <c r="I48" s="37"/>
      <c r="J48" s="37"/>
      <c r="K48" s="37"/>
      <c r="L48" s="37"/>
      <c r="M48" s="37"/>
      <c r="N48" s="37"/>
    </row>
    <row r="49" spans="1:14" x14ac:dyDescent="0.25">
      <c r="A49" s="98" t="s">
        <v>330</v>
      </c>
      <c r="B49" s="70">
        <v>5000</v>
      </c>
      <c r="C49" s="136" t="s">
        <v>166</v>
      </c>
      <c r="D49" s="70">
        <v>1500</v>
      </c>
      <c r="E49" s="70"/>
      <c r="F49" s="204"/>
      <c r="G49" s="37"/>
      <c r="H49" s="37"/>
      <c r="I49" s="37"/>
      <c r="J49" s="37"/>
      <c r="K49" s="37"/>
      <c r="L49" s="37"/>
      <c r="M49" s="37"/>
      <c r="N49" s="37"/>
    </row>
    <row r="50" spans="1:14" x14ac:dyDescent="0.25">
      <c r="A50" s="98" t="s">
        <v>331</v>
      </c>
      <c r="B50" s="70">
        <v>1500</v>
      </c>
      <c r="C50" s="136" t="s">
        <v>166</v>
      </c>
      <c r="D50" s="70">
        <v>1000</v>
      </c>
      <c r="E50" s="70"/>
      <c r="F50" s="204"/>
      <c r="G50" s="37"/>
      <c r="H50" s="37"/>
      <c r="I50" s="37"/>
      <c r="J50" s="37"/>
      <c r="K50" s="37"/>
      <c r="L50" s="37"/>
      <c r="M50" s="37"/>
      <c r="N50" s="37"/>
    </row>
    <row r="51" spans="1:14" x14ac:dyDescent="0.25">
      <c r="A51" s="192" t="s">
        <v>332</v>
      </c>
      <c r="B51" s="188">
        <f>SUM(B52+B53)</f>
        <v>61410</v>
      </c>
      <c r="C51" s="188"/>
      <c r="D51" s="188">
        <f>SUM(D52+D53)</f>
        <v>57442</v>
      </c>
      <c r="E51" s="188">
        <f>SUM(E52+E53)</f>
        <v>61184</v>
      </c>
      <c r="F51" s="289">
        <f>SUM(F52+F53)</f>
        <v>58436</v>
      </c>
      <c r="G51" s="37"/>
      <c r="H51" s="37"/>
      <c r="I51" s="37"/>
      <c r="J51" s="37"/>
      <c r="K51" s="37"/>
      <c r="L51" s="37"/>
      <c r="M51" s="37"/>
      <c r="N51" s="37"/>
    </row>
    <row r="52" spans="1:14" x14ac:dyDescent="0.25">
      <c r="A52" s="109" t="s">
        <v>333</v>
      </c>
      <c r="B52" s="52">
        <v>60000</v>
      </c>
      <c r="C52" s="50" t="s">
        <v>166</v>
      </c>
      <c r="D52" s="52">
        <v>56032</v>
      </c>
      <c r="E52" s="52">
        <v>60644</v>
      </c>
      <c r="F52" s="205">
        <v>57896</v>
      </c>
      <c r="G52" s="37"/>
      <c r="H52" s="37"/>
      <c r="I52" s="37"/>
      <c r="J52" s="37"/>
      <c r="K52" s="37"/>
      <c r="L52" s="37"/>
      <c r="M52" s="37"/>
      <c r="N52" s="37"/>
    </row>
    <row r="53" spans="1:14" x14ac:dyDescent="0.25">
      <c r="A53" s="109" t="s">
        <v>334</v>
      </c>
      <c r="B53" s="52">
        <v>1410</v>
      </c>
      <c r="C53" s="50">
        <v>2004</v>
      </c>
      <c r="D53" s="52">
        <v>1410</v>
      </c>
      <c r="E53" s="52">
        <v>540</v>
      </c>
      <c r="F53" s="205">
        <v>540</v>
      </c>
      <c r="G53" s="37"/>
      <c r="H53" s="37"/>
      <c r="I53" s="37"/>
      <c r="J53" s="37"/>
      <c r="K53" s="37"/>
      <c r="L53" s="37"/>
      <c r="M53" s="37"/>
      <c r="N53" s="37"/>
    </row>
    <row r="54" spans="1:14" x14ac:dyDescent="0.25">
      <c r="A54" s="192" t="s">
        <v>236</v>
      </c>
      <c r="B54" s="188">
        <f>SUM(B55:B57)</f>
        <v>12900</v>
      </c>
      <c r="C54" s="188"/>
      <c r="D54" s="188">
        <f>SUM(D55:D57)</f>
        <v>11400</v>
      </c>
      <c r="E54" s="188">
        <f>SUM(E55:E57)</f>
        <v>11900</v>
      </c>
      <c r="F54" s="289">
        <f>SUM(F55:F57)</f>
        <v>11882</v>
      </c>
      <c r="G54" s="37"/>
      <c r="H54" s="37"/>
      <c r="I54" s="37"/>
      <c r="J54" s="37"/>
      <c r="K54" s="37"/>
      <c r="L54" s="37"/>
      <c r="M54" s="37"/>
      <c r="N54" s="37"/>
    </row>
    <row r="55" spans="1:14" x14ac:dyDescent="0.25">
      <c r="A55" s="109" t="s">
        <v>335</v>
      </c>
      <c r="B55" s="52">
        <v>6000</v>
      </c>
      <c r="C55" s="50" t="s">
        <v>166</v>
      </c>
      <c r="D55" s="52">
        <v>5000</v>
      </c>
      <c r="E55" s="52">
        <v>4000</v>
      </c>
      <c r="F55" s="205">
        <v>4000</v>
      </c>
      <c r="G55" s="37"/>
      <c r="H55" s="37"/>
      <c r="I55" s="37"/>
      <c r="J55" s="37"/>
      <c r="K55" s="37"/>
      <c r="L55" s="37"/>
      <c r="M55" s="37"/>
      <c r="N55" s="37"/>
    </row>
    <row r="56" spans="1:14" x14ac:dyDescent="0.25">
      <c r="A56" s="109" t="s">
        <v>340</v>
      </c>
      <c r="B56" s="52">
        <v>2500</v>
      </c>
      <c r="C56" s="50" t="s">
        <v>166</v>
      </c>
      <c r="D56" s="52">
        <v>2000</v>
      </c>
      <c r="E56" s="52">
        <v>3500</v>
      </c>
      <c r="F56" s="205">
        <v>3482</v>
      </c>
      <c r="G56" s="37"/>
      <c r="H56" s="37"/>
      <c r="I56" s="37"/>
      <c r="J56" s="37"/>
      <c r="K56" s="37"/>
      <c r="L56" s="37"/>
      <c r="M56" s="37"/>
      <c r="N56" s="37"/>
    </row>
    <row r="57" spans="1:14" ht="13.8" thickBot="1" x14ac:dyDescent="0.3">
      <c r="A57" s="109" t="s">
        <v>336</v>
      </c>
      <c r="B57" s="52">
        <v>4400</v>
      </c>
      <c r="C57" s="50"/>
      <c r="D57" s="52">
        <v>4400</v>
      </c>
      <c r="E57" s="52">
        <v>4400</v>
      </c>
      <c r="F57" s="205">
        <v>4400</v>
      </c>
      <c r="G57" s="37"/>
      <c r="H57" s="37"/>
      <c r="I57" s="37"/>
      <c r="J57" s="37"/>
      <c r="K57" s="37"/>
      <c r="L57" s="37"/>
      <c r="M57" s="37"/>
      <c r="N57" s="37"/>
    </row>
    <row r="58" spans="1:14" ht="13.8" thickBot="1" x14ac:dyDescent="0.3">
      <c r="A58" s="75" t="s">
        <v>256</v>
      </c>
      <c r="B58" s="116">
        <f>SUM(B11+B16+B17+B21+B25+B30+B44+B47+B51+B54)</f>
        <v>199673</v>
      </c>
      <c r="C58" s="137"/>
      <c r="D58" s="116">
        <f>SUM(D11+D16+D17+D21+D25+D30+D44+D47+D51+D54)</f>
        <v>178180</v>
      </c>
      <c r="E58" s="116">
        <f>SUM(E11+E13+E17+E21+E25+E30+E44+E47+E51+E54)</f>
        <v>189639</v>
      </c>
      <c r="F58" s="161">
        <f>SUM(F11+F13+F17+F21+F25+F30+F44+F47+F51+F54)</f>
        <v>178756</v>
      </c>
      <c r="G58" s="37"/>
      <c r="H58" s="37"/>
      <c r="I58" s="37"/>
      <c r="J58" s="37"/>
      <c r="K58" s="37"/>
      <c r="L58" s="37"/>
      <c r="M58" s="37"/>
      <c r="N58" s="37"/>
    </row>
    <row r="59" spans="1:14" x14ac:dyDescent="0.25">
      <c r="A59" s="86"/>
      <c r="B59" s="86"/>
      <c r="C59" s="160"/>
      <c r="D59" s="86"/>
      <c r="E59" s="86"/>
      <c r="F59" s="86"/>
      <c r="G59" s="37"/>
      <c r="H59" s="37"/>
      <c r="I59" s="37"/>
      <c r="J59" s="37"/>
      <c r="K59" s="37"/>
      <c r="L59" s="37"/>
      <c r="M59" s="37"/>
      <c r="N59" s="37"/>
    </row>
    <row r="60" spans="1:14" x14ac:dyDescent="0.25">
      <c r="A60" s="86"/>
      <c r="B60" s="86"/>
      <c r="C60" s="160"/>
      <c r="D60" s="86"/>
      <c r="E60" s="86"/>
      <c r="F60" s="86"/>
      <c r="G60" s="37"/>
      <c r="H60" s="37"/>
      <c r="I60" s="37"/>
      <c r="J60" s="37"/>
      <c r="K60" s="37"/>
      <c r="L60" s="37"/>
      <c r="M60" s="37"/>
      <c r="N60" s="37"/>
    </row>
    <row r="61" spans="1:14" x14ac:dyDescent="0.25">
      <c r="G61" s="37"/>
      <c r="H61" s="37"/>
      <c r="I61" s="37"/>
      <c r="J61" s="37"/>
      <c r="K61" s="37"/>
      <c r="L61" s="37"/>
      <c r="M61" s="37"/>
      <c r="N61" s="37"/>
    </row>
    <row r="62" spans="1:14" x14ac:dyDescent="0.25">
      <c r="G62" s="37"/>
      <c r="H62" s="37"/>
      <c r="I62" s="37"/>
      <c r="J62" s="37"/>
      <c r="K62" s="37"/>
      <c r="L62" s="37"/>
      <c r="M62" s="37"/>
      <c r="N62" s="37"/>
    </row>
    <row r="63" spans="1:14" x14ac:dyDescent="0.25">
      <c r="G63" s="37"/>
      <c r="H63" s="37"/>
      <c r="I63" s="37"/>
      <c r="J63" s="37"/>
      <c r="K63" s="37"/>
      <c r="L63" s="37"/>
      <c r="M63" s="37"/>
      <c r="N63" s="37"/>
    </row>
    <row r="64" spans="1:14" x14ac:dyDescent="0.25">
      <c r="G64" s="37"/>
      <c r="H64" s="37"/>
      <c r="I64" s="37"/>
      <c r="J64" s="37"/>
      <c r="K64" s="37"/>
      <c r="L64" s="37"/>
      <c r="M64" s="37"/>
      <c r="N64" s="37"/>
    </row>
    <row r="65" spans="1:14" x14ac:dyDescent="0.25">
      <c r="G65" s="37"/>
      <c r="H65" s="37"/>
      <c r="I65" s="37"/>
      <c r="J65" s="37"/>
      <c r="K65" s="37"/>
      <c r="L65" s="37"/>
      <c r="M65" s="37"/>
      <c r="N65" s="37"/>
    </row>
    <row r="66" spans="1:14" x14ac:dyDescent="0.25">
      <c r="G66" s="37"/>
      <c r="H66" s="37"/>
      <c r="I66" s="37"/>
      <c r="J66" s="37"/>
      <c r="K66" s="37"/>
      <c r="L66" s="37"/>
      <c r="M66" s="37"/>
      <c r="N66" s="37"/>
    </row>
    <row r="67" spans="1:14" x14ac:dyDescent="0.25">
      <c r="G67" s="37"/>
      <c r="H67" s="37"/>
      <c r="I67" s="37"/>
      <c r="J67" s="37"/>
      <c r="K67" s="37"/>
      <c r="L67" s="37"/>
      <c r="M67" s="37"/>
      <c r="N67" s="37"/>
    </row>
    <row r="68" spans="1:14" x14ac:dyDescent="0.25">
      <c r="G68" s="37"/>
      <c r="H68" s="37"/>
      <c r="I68" s="37"/>
      <c r="J68" s="37"/>
      <c r="K68" s="37"/>
      <c r="L68" s="37"/>
      <c r="M68" s="37"/>
      <c r="N68" s="37"/>
    </row>
    <row r="69" spans="1:14" x14ac:dyDescent="0.25">
      <c r="G69" s="37"/>
      <c r="H69" s="37"/>
      <c r="I69" s="37"/>
      <c r="J69" s="37"/>
      <c r="K69" s="37"/>
      <c r="L69" s="37"/>
      <c r="M69" s="37"/>
      <c r="N69" s="37"/>
    </row>
    <row r="70" spans="1:14" x14ac:dyDescent="0.25">
      <c r="G70" s="37"/>
      <c r="H70" s="37"/>
      <c r="I70" s="37"/>
      <c r="J70" s="37"/>
      <c r="K70" s="37"/>
      <c r="L70" s="37"/>
      <c r="M70" s="37"/>
      <c r="N70" s="37"/>
    </row>
    <row r="71" spans="1:14" x14ac:dyDescent="0.25">
      <c r="G71" s="37"/>
      <c r="H71" s="37"/>
      <c r="I71" s="37"/>
      <c r="J71" s="37"/>
      <c r="K71" s="37"/>
      <c r="L71" s="37"/>
      <c r="M71" s="37"/>
      <c r="N71" s="37"/>
    </row>
    <row r="72" spans="1:14" x14ac:dyDescent="0.25">
      <c r="A72" s="37"/>
      <c r="B72" s="37" t="s">
        <v>200</v>
      </c>
      <c r="C72" s="37"/>
      <c r="D72" s="37"/>
      <c r="E72" s="37"/>
      <c r="F72" s="37" t="s">
        <v>370</v>
      </c>
      <c r="G72" s="37"/>
      <c r="H72" s="37"/>
      <c r="I72" s="37"/>
      <c r="J72" s="37"/>
      <c r="K72" s="37"/>
      <c r="L72" s="37"/>
      <c r="M72" s="37"/>
      <c r="N72" s="37"/>
    </row>
    <row r="73" spans="1:14" x14ac:dyDescent="0.25">
      <c r="A73" s="37"/>
      <c r="B73" s="37" t="s">
        <v>201</v>
      </c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</row>
    <row r="74" spans="1:14" ht="13.8" thickBot="1" x14ac:dyDescent="0.3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</row>
    <row r="75" spans="1:14" x14ac:dyDescent="0.25">
      <c r="A75" s="90" t="s">
        <v>202</v>
      </c>
      <c r="B75" s="42" t="s">
        <v>196</v>
      </c>
      <c r="C75" s="42" t="s">
        <v>197</v>
      </c>
      <c r="D75" s="42" t="s">
        <v>301</v>
      </c>
      <c r="E75" s="42" t="s">
        <v>301</v>
      </c>
      <c r="F75" s="46" t="s">
        <v>301</v>
      </c>
      <c r="G75" s="37"/>
      <c r="H75" s="37"/>
      <c r="I75" s="37"/>
      <c r="J75" s="37"/>
      <c r="K75" s="37"/>
      <c r="L75" s="37"/>
      <c r="M75" s="37"/>
      <c r="N75" s="37"/>
    </row>
    <row r="76" spans="1:14" x14ac:dyDescent="0.25">
      <c r="A76" s="91"/>
      <c r="B76" s="47" t="s">
        <v>251</v>
      </c>
      <c r="C76" s="47" t="s">
        <v>198</v>
      </c>
      <c r="D76" s="47" t="s">
        <v>7</v>
      </c>
      <c r="E76" s="47" t="s">
        <v>398</v>
      </c>
      <c r="F76" s="48" t="s">
        <v>397</v>
      </c>
    </row>
    <row r="77" spans="1:14" x14ac:dyDescent="0.25">
      <c r="A77" s="91"/>
      <c r="B77" s="47"/>
      <c r="C77" s="47" t="s">
        <v>199</v>
      </c>
      <c r="D77" s="47"/>
      <c r="E77" s="47"/>
      <c r="F77" s="48"/>
    </row>
    <row r="78" spans="1:14" ht="13.8" thickBot="1" x14ac:dyDescent="0.3">
      <c r="A78" s="99">
        <v>1</v>
      </c>
      <c r="B78" s="100">
        <v>2</v>
      </c>
      <c r="C78" s="100">
        <v>3</v>
      </c>
      <c r="D78" s="100">
        <v>5</v>
      </c>
      <c r="E78" s="100">
        <v>6</v>
      </c>
      <c r="F78" s="238">
        <v>6</v>
      </c>
    </row>
    <row r="79" spans="1:14" x14ac:dyDescent="0.25">
      <c r="A79" s="156" t="s">
        <v>254</v>
      </c>
      <c r="B79" s="41">
        <f>SUM(B80)</f>
        <v>200</v>
      </c>
      <c r="C79" s="55"/>
      <c r="D79" s="41">
        <f>SUM(D80)</f>
        <v>200</v>
      </c>
      <c r="E79" s="178">
        <f>SUM(E80)</f>
        <v>200</v>
      </c>
      <c r="F79" s="265">
        <f>SUM(F80)</f>
        <v>198</v>
      </c>
    </row>
    <row r="80" spans="1:14" x14ac:dyDescent="0.25">
      <c r="A80" s="98" t="s">
        <v>306</v>
      </c>
      <c r="B80" s="70">
        <v>200</v>
      </c>
      <c r="C80" s="55">
        <v>2004</v>
      </c>
      <c r="D80" s="70">
        <v>200</v>
      </c>
      <c r="E80" s="70">
        <v>200</v>
      </c>
      <c r="F80" s="204">
        <v>198</v>
      </c>
    </row>
    <row r="81" spans="1:6" x14ac:dyDescent="0.25">
      <c r="A81" s="157" t="s">
        <v>255</v>
      </c>
      <c r="B81" s="158">
        <f>SUM(B82:B85)</f>
        <v>11500</v>
      </c>
      <c r="C81" s="55"/>
      <c r="D81" s="158">
        <f>SUM(D82:D85)</f>
        <v>5250</v>
      </c>
      <c r="E81" s="158">
        <f>SUM(E82:E85)</f>
        <v>5085</v>
      </c>
      <c r="F81" s="254">
        <f>SUM(F82:F85)</f>
        <v>5248</v>
      </c>
    </row>
    <row r="82" spans="1:6" x14ac:dyDescent="0.25">
      <c r="A82" s="98" t="s">
        <v>307</v>
      </c>
      <c r="B82" s="70">
        <v>1000</v>
      </c>
      <c r="C82" s="55">
        <v>2004</v>
      </c>
      <c r="D82" s="70">
        <v>1000</v>
      </c>
      <c r="E82" s="70">
        <v>835</v>
      </c>
      <c r="F82" s="204">
        <v>835</v>
      </c>
    </row>
    <row r="83" spans="1:6" x14ac:dyDescent="0.25">
      <c r="A83" s="98" t="s">
        <v>308</v>
      </c>
      <c r="B83" s="70">
        <v>10000</v>
      </c>
      <c r="C83" s="55">
        <v>2004</v>
      </c>
      <c r="D83" s="70">
        <v>3750</v>
      </c>
      <c r="E83" s="70">
        <v>3750</v>
      </c>
      <c r="F83" s="204">
        <v>3800</v>
      </c>
    </row>
    <row r="84" spans="1:6" x14ac:dyDescent="0.25">
      <c r="A84" s="98" t="s">
        <v>401</v>
      </c>
      <c r="B84" s="70"/>
      <c r="C84" s="55"/>
      <c r="D84" s="70"/>
      <c r="E84" s="70"/>
      <c r="F84" s="204">
        <v>116</v>
      </c>
    </row>
    <row r="85" spans="1:6" x14ac:dyDescent="0.25">
      <c r="A85" s="98" t="s">
        <v>309</v>
      </c>
      <c r="B85" s="70">
        <v>500</v>
      </c>
      <c r="C85" s="55">
        <v>2004</v>
      </c>
      <c r="D85" s="70">
        <v>500</v>
      </c>
      <c r="E85" s="70">
        <v>500</v>
      </c>
      <c r="F85" s="204">
        <v>497</v>
      </c>
    </row>
    <row r="86" spans="1:6" x14ac:dyDescent="0.25">
      <c r="A86" s="156" t="s">
        <v>241</v>
      </c>
      <c r="B86" s="158">
        <f>B87+B90</f>
        <v>2350</v>
      </c>
      <c r="C86" s="55"/>
      <c r="D86" s="158">
        <f>D87+D90</f>
        <v>2350</v>
      </c>
      <c r="E86" s="158">
        <f>SUM(E87:E90)</f>
        <v>1620</v>
      </c>
      <c r="F86" s="254">
        <f>SUM(F87:F90)</f>
        <v>1115</v>
      </c>
    </row>
    <row r="87" spans="1:6" x14ac:dyDescent="0.25">
      <c r="A87" s="98" t="s">
        <v>310</v>
      </c>
      <c r="B87" s="70">
        <v>1850</v>
      </c>
      <c r="C87" s="55">
        <v>2004</v>
      </c>
      <c r="D87" s="70">
        <v>1850</v>
      </c>
      <c r="E87" s="70">
        <v>0</v>
      </c>
      <c r="F87" s="204"/>
    </row>
    <row r="88" spans="1:6" x14ac:dyDescent="0.25">
      <c r="A88" s="98" t="s">
        <v>373</v>
      </c>
      <c r="B88" s="70"/>
      <c r="C88" s="55"/>
      <c r="D88" s="70"/>
      <c r="E88" s="70">
        <v>660</v>
      </c>
      <c r="F88" s="204">
        <v>660</v>
      </c>
    </row>
    <row r="89" spans="1:6" x14ac:dyDescent="0.25">
      <c r="A89" s="98" t="s">
        <v>374</v>
      </c>
      <c r="B89" s="70"/>
      <c r="C89" s="55"/>
      <c r="D89" s="70"/>
      <c r="E89" s="70">
        <v>460</v>
      </c>
      <c r="F89" s="204"/>
    </row>
    <row r="90" spans="1:6" x14ac:dyDescent="0.25">
      <c r="A90" s="98" t="s">
        <v>311</v>
      </c>
      <c r="B90" s="70">
        <v>500</v>
      </c>
      <c r="C90" s="55">
        <v>2004</v>
      </c>
      <c r="D90" s="70">
        <v>500</v>
      </c>
      <c r="E90" s="70">
        <v>500</v>
      </c>
      <c r="F90" s="204">
        <v>455</v>
      </c>
    </row>
    <row r="91" spans="1:6" x14ac:dyDescent="0.25">
      <c r="A91" s="192" t="s">
        <v>203</v>
      </c>
      <c r="B91" s="188"/>
      <c r="C91" s="49"/>
      <c r="D91" s="188"/>
      <c r="E91" s="188">
        <f>SUM(E92)</f>
        <v>56</v>
      </c>
      <c r="F91" s="289">
        <f>SUM(F92:F94)</f>
        <v>126</v>
      </c>
    </row>
    <row r="92" spans="1:6" x14ac:dyDescent="0.25">
      <c r="A92" s="109" t="s">
        <v>362</v>
      </c>
      <c r="B92" s="52"/>
      <c r="C92" s="55"/>
      <c r="D92" s="52"/>
      <c r="E92" s="52">
        <v>56</v>
      </c>
      <c r="F92" s="205">
        <v>56</v>
      </c>
    </row>
    <row r="93" spans="1:6" x14ac:dyDescent="0.25">
      <c r="A93" s="109" t="s">
        <v>409</v>
      </c>
      <c r="B93" s="52"/>
      <c r="C93" s="55"/>
      <c r="D93" s="52"/>
      <c r="E93" s="52"/>
      <c r="F93" s="205">
        <v>19</v>
      </c>
    </row>
    <row r="94" spans="1:6" x14ac:dyDescent="0.25">
      <c r="A94" s="109" t="s">
        <v>405</v>
      </c>
      <c r="B94" s="52"/>
      <c r="C94" s="55"/>
      <c r="D94" s="52"/>
      <c r="E94" s="52"/>
      <c r="F94" s="205">
        <v>51</v>
      </c>
    </row>
    <row r="95" spans="1:6" x14ac:dyDescent="0.25">
      <c r="A95" s="192" t="s">
        <v>312</v>
      </c>
      <c r="B95" s="188">
        <f>SUM(B97)</f>
        <v>6000</v>
      </c>
      <c r="C95" s="55"/>
      <c r="D95" s="188">
        <f>SUM(D97)</f>
        <v>6000</v>
      </c>
      <c r="E95" s="188">
        <f>SUM(E97+E96)</f>
        <v>11000</v>
      </c>
      <c r="F95" s="289">
        <f>SUM(F97+F96)</f>
        <v>10585</v>
      </c>
    </row>
    <row r="96" spans="1:6" x14ac:dyDescent="0.25">
      <c r="A96" s="109" t="s">
        <v>363</v>
      </c>
      <c r="B96" s="52"/>
      <c r="C96" s="56"/>
      <c r="D96" s="52"/>
      <c r="E96" s="52">
        <v>1000</v>
      </c>
      <c r="F96" s="205">
        <v>585</v>
      </c>
    </row>
    <row r="97" spans="1:6" x14ac:dyDescent="0.25">
      <c r="A97" s="109" t="s">
        <v>313</v>
      </c>
      <c r="B97" s="52">
        <v>6000</v>
      </c>
      <c r="C97" s="56">
        <v>2004</v>
      </c>
      <c r="D97" s="52">
        <v>6000</v>
      </c>
      <c r="E97" s="52">
        <v>10000</v>
      </c>
      <c r="F97" s="205">
        <v>10000</v>
      </c>
    </row>
    <row r="98" spans="1:6" x14ac:dyDescent="0.25">
      <c r="A98" s="192" t="s">
        <v>299</v>
      </c>
      <c r="B98" s="188"/>
      <c r="C98" s="301"/>
      <c r="D98" s="188"/>
      <c r="E98" s="188">
        <v>1100</v>
      </c>
      <c r="F98" s="289">
        <f>SUM(F99:F101)</f>
        <v>926</v>
      </c>
    </row>
    <row r="99" spans="1:6" x14ac:dyDescent="0.25">
      <c r="A99" s="98" t="s">
        <v>402</v>
      </c>
      <c r="B99" s="70"/>
      <c r="C99" s="136"/>
      <c r="D99" s="70"/>
      <c r="E99" s="70"/>
      <c r="F99" s="71">
        <v>333</v>
      </c>
    </row>
    <row r="100" spans="1:6" x14ac:dyDescent="0.25">
      <c r="A100" s="57" t="s">
        <v>403</v>
      </c>
      <c r="B100" s="38"/>
      <c r="C100" s="56"/>
      <c r="D100" s="38"/>
      <c r="E100" s="38"/>
      <c r="F100" s="180">
        <v>72</v>
      </c>
    </row>
    <row r="101" spans="1:6" ht="13.8" thickBot="1" x14ac:dyDescent="0.3">
      <c r="A101" s="163" t="s">
        <v>404</v>
      </c>
      <c r="B101" s="168"/>
      <c r="C101" s="100"/>
      <c r="D101" s="168"/>
      <c r="E101" s="168"/>
      <c r="F101" s="223">
        <v>521</v>
      </c>
    </row>
    <row r="102" spans="1:6" ht="13.8" thickBot="1" x14ac:dyDescent="0.3">
      <c r="A102" s="75" t="s">
        <v>252</v>
      </c>
      <c r="B102" s="116">
        <f>SUM(B79+B81+B86)</f>
        <v>14050</v>
      </c>
      <c r="C102" s="137"/>
      <c r="D102" s="116">
        <f>SUM(D79+D81+D86+D95+D98)</f>
        <v>13800</v>
      </c>
      <c r="E102" s="116">
        <f>SUM(E79+E81+E86+E95+E98+E91)</f>
        <v>19061</v>
      </c>
      <c r="F102" s="161">
        <f>SUM(F79+F81+F86+F95+F98+F91)</f>
        <v>18198</v>
      </c>
    </row>
  </sheetData>
  <phoneticPr fontId="0" type="noConversion"/>
  <printOptions horizontalCentered="1"/>
  <pageMargins left="0.78740157480314965" right="0.78740157480314965" top="1.1811023622047245" bottom="1.1811023622047245" header="0.51181102362204722" footer="0.23622047244094491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activeCell="L15" sqref="L15"/>
    </sheetView>
  </sheetViews>
  <sheetFormatPr defaultRowHeight="13.2" x14ac:dyDescent="0.25"/>
  <cols>
    <col min="1" max="1" width="5.6640625" customWidth="1"/>
    <col min="2" max="2" width="20.6640625" customWidth="1"/>
    <col min="5" max="7" width="11.6640625" customWidth="1"/>
    <col min="8" max="8" width="11.88671875" customWidth="1"/>
  </cols>
  <sheetData>
    <row r="2" spans="1:8" x14ac:dyDescent="0.25">
      <c r="G2" t="s">
        <v>413</v>
      </c>
    </row>
    <row r="4" spans="1:8" x14ac:dyDescent="0.25">
      <c r="A4" s="37"/>
      <c r="B4" s="37"/>
      <c r="C4" s="37" t="s">
        <v>178</v>
      </c>
      <c r="D4" s="37"/>
      <c r="E4" s="37"/>
      <c r="F4" s="37"/>
      <c r="G4" s="37"/>
      <c r="H4" s="37"/>
    </row>
    <row r="5" spans="1:8" x14ac:dyDescent="0.25">
      <c r="A5" s="37"/>
      <c r="B5" s="37"/>
      <c r="C5" s="37"/>
      <c r="D5" s="37" t="s">
        <v>179</v>
      </c>
      <c r="E5" s="37"/>
      <c r="F5" s="37"/>
      <c r="G5" s="37"/>
      <c r="H5" s="37"/>
    </row>
    <row r="6" spans="1:8" ht="13.8" thickBot="1" x14ac:dyDescent="0.3">
      <c r="A6" s="37"/>
      <c r="B6" s="37"/>
      <c r="C6" s="37"/>
      <c r="D6" s="37"/>
      <c r="E6" s="37"/>
      <c r="F6" s="37"/>
      <c r="G6" s="37" t="s">
        <v>180</v>
      </c>
      <c r="H6" s="37"/>
    </row>
    <row r="7" spans="1:8" x14ac:dyDescent="0.25">
      <c r="A7" s="64"/>
      <c r="B7" s="40"/>
      <c r="C7" s="42" t="s">
        <v>170</v>
      </c>
      <c r="D7" s="59" t="s">
        <v>171</v>
      </c>
      <c r="E7" s="60"/>
      <c r="F7" s="60"/>
      <c r="G7" s="60"/>
      <c r="H7" s="46"/>
    </row>
    <row r="8" spans="1:8" x14ac:dyDescent="0.25">
      <c r="A8" s="65" t="s">
        <v>165</v>
      </c>
      <c r="B8" s="47" t="s">
        <v>169</v>
      </c>
      <c r="C8" s="41"/>
      <c r="D8" s="66"/>
      <c r="E8" s="61"/>
      <c r="F8" s="62" t="s">
        <v>172</v>
      </c>
      <c r="G8" s="62"/>
      <c r="H8" s="63"/>
    </row>
    <row r="9" spans="1:8" ht="13.8" thickBot="1" x14ac:dyDescent="0.3">
      <c r="A9" s="67" t="s">
        <v>2</v>
      </c>
      <c r="B9" s="77"/>
      <c r="C9" s="78" t="s">
        <v>173</v>
      </c>
      <c r="D9" s="79"/>
      <c r="E9" s="80" t="s">
        <v>166</v>
      </c>
      <c r="F9" s="80" t="s">
        <v>300</v>
      </c>
      <c r="G9" s="196" t="s">
        <v>278</v>
      </c>
      <c r="H9" s="48" t="s">
        <v>303</v>
      </c>
    </row>
    <row r="10" spans="1:8" ht="13.8" thickBot="1" x14ac:dyDescent="0.3">
      <c r="A10" s="81">
        <v>1</v>
      </c>
      <c r="B10" s="83">
        <v>2</v>
      </c>
      <c r="C10" s="84">
        <v>3</v>
      </c>
      <c r="D10" s="84">
        <v>4</v>
      </c>
      <c r="E10" s="84">
        <v>5</v>
      </c>
      <c r="F10" s="84">
        <v>6</v>
      </c>
      <c r="G10" s="84">
        <v>7</v>
      </c>
      <c r="H10" s="85">
        <v>8</v>
      </c>
    </row>
    <row r="11" spans="1:8" ht="13.8" thickBot="1" x14ac:dyDescent="0.3">
      <c r="A11" s="72" t="s">
        <v>8</v>
      </c>
      <c r="B11" s="75" t="s">
        <v>174</v>
      </c>
      <c r="C11" s="51"/>
      <c r="D11" s="51"/>
      <c r="E11" s="51"/>
      <c r="F11" s="51"/>
      <c r="G11" s="51"/>
      <c r="H11" s="76"/>
    </row>
    <row r="12" spans="1:8" x14ac:dyDescent="0.25">
      <c r="A12" s="57" t="s">
        <v>10</v>
      </c>
      <c r="B12" s="39" t="s">
        <v>167</v>
      </c>
      <c r="C12" s="39"/>
      <c r="D12" s="39"/>
      <c r="E12" s="39"/>
      <c r="F12" s="39"/>
      <c r="G12" s="39"/>
      <c r="H12" s="74"/>
    </row>
    <row r="13" spans="1:8" x14ac:dyDescent="0.25">
      <c r="A13" s="57" t="s">
        <v>12</v>
      </c>
      <c r="B13" s="70" t="s">
        <v>167</v>
      </c>
      <c r="C13" s="70"/>
      <c r="D13" s="70"/>
      <c r="E13" s="70"/>
      <c r="F13" s="70"/>
      <c r="G13" s="70"/>
      <c r="H13" s="71"/>
    </row>
    <row r="14" spans="1:8" x14ac:dyDescent="0.25">
      <c r="A14" s="57" t="s">
        <v>14</v>
      </c>
      <c r="B14" s="70" t="s">
        <v>167</v>
      </c>
      <c r="C14" s="70"/>
      <c r="D14" s="70"/>
      <c r="E14" s="70"/>
      <c r="F14" s="70"/>
      <c r="G14" s="70"/>
      <c r="H14" s="71"/>
    </row>
    <row r="15" spans="1:8" ht="13.8" thickBot="1" x14ac:dyDescent="0.3">
      <c r="A15" s="57" t="s">
        <v>27</v>
      </c>
      <c r="B15" s="52" t="s">
        <v>177</v>
      </c>
      <c r="C15" s="52"/>
      <c r="D15" s="52"/>
      <c r="E15" s="52"/>
      <c r="F15" s="52"/>
      <c r="G15" s="52"/>
      <c r="H15" s="73"/>
    </row>
    <row r="16" spans="1:8" ht="13.8" thickBot="1" x14ac:dyDescent="0.3">
      <c r="A16" s="72" t="s">
        <v>28</v>
      </c>
      <c r="B16" s="75" t="s">
        <v>176</v>
      </c>
      <c r="C16" s="51"/>
      <c r="D16" s="51"/>
      <c r="E16" s="51"/>
      <c r="F16" s="51"/>
      <c r="G16" s="51"/>
      <c r="H16" s="76"/>
    </row>
    <row r="17" spans="1:8" x14ac:dyDescent="0.25">
      <c r="A17" s="57" t="s">
        <v>29</v>
      </c>
      <c r="B17" s="39" t="s">
        <v>191</v>
      </c>
      <c r="C17" s="55" t="s">
        <v>257</v>
      </c>
      <c r="D17" s="55" t="s">
        <v>258</v>
      </c>
      <c r="E17" s="39">
        <v>329502</v>
      </c>
      <c r="F17" s="39">
        <v>310597</v>
      </c>
      <c r="G17" s="74">
        <v>289891</v>
      </c>
      <c r="H17" s="74">
        <v>269184</v>
      </c>
    </row>
    <row r="18" spans="1:8" x14ac:dyDescent="0.25">
      <c r="A18" s="57" t="s">
        <v>30</v>
      </c>
      <c r="B18" s="70" t="s">
        <v>177</v>
      </c>
      <c r="C18" s="70"/>
      <c r="D18" s="70"/>
      <c r="E18" s="70"/>
      <c r="F18" s="70"/>
      <c r="G18" s="70"/>
      <c r="H18" s="71"/>
    </row>
    <row r="19" spans="1:8" x14ac:dyDescent="0.25">
      <c r="A19" s="57" t="s">
        <v>31</v>
      </c>
      <c r="B19" s="70" t="s">
        <v>177</v>
      </c>
      <c r="C19" s="70"/>
      <c r="D19" s="70"/>
      <c r="E19" s="70"/>
      <c r="F19" s="70"/>
      <c r="G19" s="70"/>
      <c r="H19" s="71"/>
    </row>
    <row r="20" spans="1:8" ht="13.8" thickBot="1" x14ac:dyDescent="0.3">
      <c r="A20" s="57" t="s">
        <v>32</v>
      </c>
      <c r="B20" s="52" t="s">
        <v>177</v>
      </c>
      <c r="C20" s="52"/>
      <c r="D20" s="52"/>
      <c r="E20" s="52"/>
      <c r="F20" s="52"/>
      <c r="G20" s="52"/>
      <c r="H20" s="73"/>
    </row>
    <row r="21" spans="1:8" ht="13.8" thickBot="1" x14ac:dyDescent="0.3">
      <c r="A21" s="72" t="s">
        <v>33</v>
      </c>
      <c r="B21" s="75" t="s">
        <v>175</v>
      </c>
      <c r="C21" s="58"/>
      <c r="D21" s="58"/>
      <c r="E21" s="51">
        <f>SUM(E17+E11)</f>
        <v>329502</v>
      </c>
      <c r="F21" s="51">
        <f>SUM(F17+F11)</f>
        <v>310597</v>
      </c>
      <c r="G21" s="51">
        <f>SUM(G17+G11)</f>
        <v>289891</v>
      </c>
      <c r="H21" s="51">
        <f>SUM(H17+H11)</f>
        <v>269184</v>
      </c>
    </row>
  </sheetData>
  <phoneticPr fontId="0" type="noConversion"/>
  <pageMargins left="1.3779527559055118" right="0.78740157480314965" top="1.7322834645669292" bottom="0.98425196850393704" header="0.51181102362204722" footer="0.51181102362204722"/>
  <pageSetup paperSize="9" scale="12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"/>
  <sheetViews>
    <sheetView workbookViewId="0">
      <selection activeCell="J30" sqref="J30"/>
    </sheetView>
  </sheetViews>
  <sheetFormatPr defaultRowHeight="13.2" x14ac:dyDescent="0.25"/>
  <sheetData>
    <row r="2" spans="1:8" x14ac:dyDescent="0.25">
      <c r="G2" t="s">
        <v>412</v>
      </c>
    </row>
    <row r="5" spans="1:8" x14ac:dyDescent="0.25">
      <c r="A5" s="37"/>
      <c r="B5" s="37"/>
      <c r="C5" s="37" t="s">
        <v>187</v>
      </c>
      <c r="D5" s="37"/>
      <c r="E5" s="37"/>
      <c r="F5" s="37"/>
      <c r="G5" s="37"/>
      <c r="H5" s="37"/>
    </row>
    <row r="6" spans="1:8" x14ac:dyDescent="0.25">
      <c r="A6" s="37"/>
      <c r="B6" s="37"/>
      <c r="C6" s="37" t="s">
        <v>188</v>
      </c>
      <c r="D6" s="37" t="s">
        <v>179</v>
      </c>
      <c r="E6" s="37"/>
      <c r="F6" s="37"/>
      <c r="G6" s="37"/>
      <c r="H6" s="37"/>
    </row>
    <row r="7" spans="1:8" ht="13.8" thickBot="1" x14ac:dyDescent="0.3">
      <c r="A7" s="37"/>
      <c r="B7" s="37"/>
      <c r="C7" s="37"/>
      <c r="D7" s="37"/>
      <c r="E7" s="37"/>
      <c r="F7" s="37"/>
      <c r="G7" s="37"/>
      <c r="H7" s="37" t="s">
        <v>168</v>
      </c>
    </row>
    <row r="8" spans="1:8" x14ac:dyDescent="0.25">
      <c r="A8" s="64"/>
      <c r="B8" s="40"/>
      <c r="C8" s="42" t="s">
        <v>182</v>
      </c>
      <c r="D8" s="59" t="s">
        <v>171</v>
      </c>
      <c r="E8" s="60"/>
      <c r="F8" s="60"/>
      <c r="G8" s="60"/>
      <c r="H8" s="46"/>
    </row>
    <row r="9" spans="1:8" x14ac:dyDescent="0.25">
      <c r="A9" s="65" t="s">
        <v>165</v>
      </c>
      <c r="B9" s="47" t="s">
        <v>181</v>
      </c>
      <c r="C9" s="41" t="s">
        <v>183</v>
      </c>
      <c r="D9" s="69"/>
      <c r="E9" s="66"/>
      <c r="F9" s="61" t="s">
        <v>184</v>
      </c>
      <c r="G9" s="62"/>
      <c r="H9" s="63"/>
    </row>
    <row r="10" spans="1:8" ht="13.8" thickBot="1" x14ac:dyDescent="0.3">
      <c r="A10" s="67" t="s">
        <v>2</v>
      </c>
      <c r="B10" s="77"/>
      <c r="C10" s="78" t="s">
        <v>173</v>
      </c>
      <c r="D10" s="79"/>
      <c r="E10" s="80" t="s">
        <v>166</v>
      </c>
      <c r="F10" s="80" t="s">
        <v>300</v>
      </c>
      <c r="G10" s="80" t="s">
        <v>278</v>
      </c>
      <c r="H10" s="48" t="s">
        <v>303</v>
      </c>
    </row>
    <row r="11" spans="1:8" ht="13.8" thickBot="1" x14ac:dyDescent="0.3">
      <c r="A11" s="81">
        <v>1</v>
      </c>
      <c r="B11" s="68">
        <v>2</v>
      </c>
      <c r="C11" s="54">
        <v>3</v>
      </c>
      <c r="D11" s="54">
        <v>4</v>
      </c>
      <c r="E11" s="54">
        <v>5</v>
      </c>
      <c r="F11" s="54">
        <v>6</v>
      </c>
      <c r="G11" s="54">
        <v>7</v>
      </c>
      <c r="H11" s="82">
        <v>8</v>
      </c>
    </row>
    <row r="12" spans="1:8" ht="13.8" thickBot="1" x14ac:dyDescent="0.3">
      <c r="A12" s="72" t="s">
        <v>8</v>
      </c>
      <c r="B12" s="75" t="s">
        <v>185</v>
      </c>
      <c r="C12" s="51"/>
      <c r="D12" s="51"/>
      <c r="E12" s="51">
        <f>SUM(E13:E16)</f>
        <v>30</v>
      </c>
      <c r="F12" s="51">
        <f>SUM(F13:F16)</f>
        <v>0</v>
      </c>
      <c r="G12" s="51">
        <f>SUM(G13:G16)</f>
        <v>0</v>
      </c>
      <c r="H12" s="76">
        <f>SUM(H13:H16)</f>
        <v>0</v>
      </c>
    </row>
    <row r="13" spans="1:8" x14ac:dyDescent="0.25">
      <c r="A13" s="57" t="s">
        <v>10</v>
      </c>
      <c r="B13" s="70" t="s">
        <v>346</v>
      </c>
      <c r="C13" s="70">
        <v>2003</v>
      </c>
      <c r="D13" s="70">
        <v>2004</v>
      </c>
      <c r="E13" s="70">
        <v>30</v>
      </c>
      <c r="F13" s="39"/>
      <c r="G13" s="39"/>
      <c r="H13" s="74"/>
    </row>
    <row r="14" spans="1:8" x14ac:dyDescent="0.25">
      <c r="A14" s="57" t="s">
        <v>12</v>
      </c>
      <c r="B14" s="70"/>
      <c r="C14" s="70"/>
      <c r="D14" s="70"/>
      <c r="E14" s="70"/>
      <c r="F14" s="70"/>
      <c r="G14" s="70"/>
      <c r="H14" s="71"/>
    </row>
    <row r="15" spans="1:8" x14ac:dyDescent="0.25">
      <c r="A15" s="57" t="s">
        <v>14</v>
      </c>
      <c r="B15" s="70" t="s">
        <v>167</v>
      </c>
      <c r="C15" s="70"/>
      <c r="D15" s="70"/>
      <c r="E15" s="70"/>
      <c r="F15" s="70"/>
      <c r="G15" s="70"/>
      <c r="H15" s="71"/>
    </row>
    <row r="16" spans="1:8" ht="13.8" thickBot="1" x14ac:dyDescent="0.3">
      <c r="A16" s="57" t="s">
        <v>27</v>
      </c>
      <c r="B16" s="52" t="s">
        <v>177</v>
      </c>
      <c r="C16" s="52"/>
      <c r="D16" s="52"/>
      <c r="E16" s="52"/>
      <c r="F16" s="52"/>
      <c r="G16" s="52"/>
      <c r="H16" s="73"/>
    </row>
    <row r="17" spans="1:8" ht="13.8" thickBot="1" x14ac:dyDescent="0.3">
      <c r="A17" s="72" t="s">
        <v>28</v>
      </c>
      <c r="B17" s="75" t="s">
        <v>186</v>
      </c>
      <c r="C17" s="51"/>
      <c r="D17" s="51"/>
      <c r="E17" s="51">
        <f>SUM(E18:E21)</f>
        <v>41</v>
      </c>
      <c r="F17" s="51">
        <f>SUM(F18:F21)</f>
        <v>8</v>
      </c>
      <c r="G17" s="51">
        <f>SUM(G18:G21)</f>
        <v>0</v>
      </c>
      <c r="H17" s="76">
        <f>SUM(H18:H21)</f>
        <v>0</v>
      </c>
    </row>
    <row r="18" spans="1:8" x14ac:dyDescent="0.25">
      <c r="A18" s="57" t="s">
        <v>29</v>
      </c>
      <c r="B18" s="39" t="s">
        <v>277</v>
      </c>
      <c r="C18" s="39">
        <v>1998</v>
      </c>
      <c r="D18" s="39">
        <v>2005</v>
      </c>
      <c r="E18" s="39">
        <v>41</v>
      </c>
      <c r="F18" s="39">
        <v>8</v>
      </c>
      <c r="G18" s="39"/>
      <c r="H18" s="74"/>
    </row>
    <row r="19" spans="1:8" x14ac:dyDescent="0.25">
      <c r="A19" s="57" t="s">
        <v>30</v>
      </c>
      <c r="B19" s="70" t="s">
        <v>177</v>
      </c>
      <c r="C19" s="70"/>
      <c r="D19" s="70"/>
      <c r="E19" s="70"/>
      <c r="F19" s="70"/>
      <c r="G19" s="70"/>
      <c r="H19" s="71"/>
    </row>
    <row r="20" spans="1:8" x14ac:dyDescent="0.25">
      <c r="A20" s="57" t="s">
        <v>31</v>
      </c>
      <c r="B20" s="70" t="s">
        <v>177</v>
      </c>
      <c r="C20" s="70"/>
      <c r="D20" s="70"/>
      <c r="E20" s="70"/>
      <c r="F20" s="70"/>
      <c r="G20" s="70"/>
      <c r="H20" s="71"/>
    </row>
    <row r="21" spans="1:8" ht="13.8" thickBot="1" x14ac:dyDescent="0.3">
      <c r="A21" s="57" t="s">
        <v>32</v>
      </c>
      <c r="B21" s="52" t="s">
        <v>177</v>
      </c>
      <c r="C21" s="52"/>
      <c r="D21" s="52"/>
      <c r="E21" s="52"/>
      <c r="F21" s="52"/>
      <c r="G21" s="52"/>
      <c r="H21" s="73"/>
    </row>
    <row r="22" spans="1:8" ht="13.8" thickBot="1" x14ac:dyDescent="0.3">
      <c r="A22" s="72" t="s">
        <v>33</v>
      </c>
      <c r="B22" s="75" t="s">
        <v>175</v>
      </c>
      <c r="C22" s="58"/>
      <c r="D22" s="58"/>
      <c r="E22" s="51">
        <f>SUM(E12+E17)</f>
        <v>71</v>
      </c>
      <c r="F22" s="51">
        <f>SUM(F12+F17)</f>
        <v>8</v>
      </c>
      <c r="G22" s="51">
        <f>SUM(G12+G17)</f>
        <v>0</v>
      </c>
      <c r="H22" s="76">
        <f>SUM(H12+H17)</f>
        <v>0</v>
      </c>
    </row>
  </sheetData>
  <phoneticPr fontId="13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workbookViewId="0">
      <selection activeCell="E34" sqref="E34"/>
    </sheetView>
  </sheetViews>
  <sheetFormatPr defaultRowHeight="13.2" x14ac:dyDescent="0.25"/>
  <cols>
    <col min="1" max="1" width="10.44140625" customWidth="1"/>
    <col min="2" max="2" width="32.5546875" customWidth="1"/>
    <col min="3" max="4" width="16.88671875" customWidth="1"/>
  </cols>
  <sheetData>
    <row r="1" spans="1:6" x14ac:dyDescent="0.25">
      <c r="A1" s="37"/>
      <c r="B1" s="37"/>
      <c r="C1" s="37"/>
      <c r="D1" s="37" t="s">
        <v>410</v>
      </c>
      <c r="E1" s="37"/>
      <c r="F1" s="37"/>
    </row>
    <row r="2" spans="1:6" x14ac:dyDescent="0.25">
      <c r="A2" s="303" t="s">
        <v>347</v>
      </c>
      <c r="B2" s="303"/>
      <c r="C2" s="303"/>
      <c r="D2" s="303"/>
      <c r="E2" s="37"/>
      <c r="F2" s="37"/>
    </row>
    <row r="3" spans="1:6" x14ac:dyDescent="0.25">
      <c r="A3" s="303" t="s">
        <v>348</v>
      </c>
      <c r="B3" s="304"/>
      <c r="C3" s="303"/>
      <c r="D3" s="303"/>
      <c r="E3" s="37"/>
      <c r="F3" s="37"/>
    </row>
    <row r="4" spans="1:6" ht="13.8" thickBot="1" x14ac:dyDescent="0.3">
      <c r="A4" s="37"/>
      <c r="B4" s="37"/>
      <c r="C4" s="37"/>
      <c r="D4" s="37" t="s">
        <v>353</v>
      </c>
      <c r="E4" s="37"/>
      <c r="F4" s="37"/>
    </row>
    <row r="5" spans="1:6" x14ac:dyDescent="0.25">
      <c r="A5" s="166" t="s">
        <v>1</v>
      </c>
      <c r="B5" s="166"/>
      <c r="C5" s="166" t="s">
        <v>349</v>
      </c>
      <c r="D5" s="166" t="s">
        <v>351</v>
      </c>
      <c r="E5" s="37"/>
      <c r="F5" s="37"/>
    </row>
    <row r="6" spans="1:6" ht="13.8" thickBot="1" x14ac:dyDescent="0.3">
      <c r="A6" s="165" t="s">
        <v>2</v>
      </c>
      <c r="B6" s="165" t="s">
        <v>3</v>
      </c>
      <c r="C6" s="165" t="s">
        <v>350</v>
      </c>
      <c r="D6" s="165" t="s">
        <v>352</v>
      </c>
      <c r="E6" s="37"/>
      <c r="F6" s="37"/>
    </row>
    <row r="7" spans="1:6" ht="13.8" thickBot="1" x14ac:dyDescent="0.3">
      <c r="A7" s="206">
        <v>1</v>
      </c>
      <c r="B7" s="206">
        <v>2</v>
      </c>
      <c r="C7" s="206">
        <v>3</v>
      </c>
      <c r="D7" s="206">
        <v>4</v>
      </c>
      <c r="E7" s="37"/>
      <c r="F7" s="37"/>
    </row>
    <row r="8" spans="1:6" x14ac:dyDescent="0.25">
      <c r="A8" s="207" t="s">
        <v>8</v>
      </c>
      <c r="B8" s="39" t="s">
        <v>354</v>
      </c>
      <c r="C8" s="39">
        <v>308475</v>
      </c>
      <c r="D8" s="74">
        <v>1891</v>
      </c>
      <c r="E8" s="37"/>
      <c r="F8" s="37"/>
    </row>
    <row r="9" spans="1:6" x14ac:dyDescent="0.25">
      <c r="A9" s="208" t="s">
        <v>10</v>
      </c>
      <c r="B9" s="70"/>
      <c r="C9" s="70"/>
      <c r="D9" s="71"/>
      <c r="E9" s="37"/>
      <c r="F9" s="37"/>
    </row>
    <row r="10" spans="1:6" x14ac:dyDescent="0.25">
      <c r="A10" s="208" t="s">
        <v>12</v>
      </c>
      <c r="B10" s="70"/>
      <c r="C10" s="70"/>
      <c r="D10" s="71"/>
      <c r="E10" s="37"/>
      <c r="F10" s="37"/>
    </row>
    <row r="11" spans="1:6" x14ac:dyDescent="0.25">
      <c r="A11" s="208" t="s">
        <v>14</v>
      </c>
      <c r="B11" s="70"/>
      <c r="C11" s="70"/>
      <c r="D11" s="71"/>
      <c r="E11" s="37"/>
      <c r="F11" s="37"/>
    </row>
    <row r="12" spans="1:6" x14ac:dyDescent="0.25">
      <c r="A12" s="208" t="s">
        <v>27</v>
      </c>
      <c r="B12" s="70"/>
      <c r="C12" s="70"/>
      <c r="D12" s="71"/>
      <c r="E12" s="37"/>
      <c r="F12" s="37"/>
    </row>
    <row r="13" spans="1:6" x14ac:dyDescent="0.25">
      <c r="A13" s="208" t="s">
        <v>28</v>
      </c>
      <c r="B13" s="70"/>
      <c r="C13" s="70"/>
      <c r="D13" s="71"/>
      <c r="E13" s="37"/>
      <c r="F13" s="37"/>
    </row>
    <row r="14" spans="1:6" x14ac:dyDescent="0.25">
      <c r="A14" s="208" t="s">
        <v>29</v>
      </c>
      <c r="B14" s="70"/>
      <c r="C14" s="70"/>
      <c r="D14" s="71"/>
      <c r="E14" s="37"/>
      <c r="F14" s="37"/>
    </row>
    <row r="15" spans="1:6" x14ac:dyDescent="0.25">
      <c r="A15" s="208" t="s">
        <v>30</v>
      </c>
      <c r="B15" s="70"/>
      <c r="C15" s="70"/>
      <c r="D15" s="71"/>
      <c r="E15" s="37"/>
      <c r="F15" s="37"/>
    </row>
    <row r="16" spans="1:6" x14ac:dyDescent="0.25">
      <c r="A16" s="208" t="s">
        <v>31</v>
      </c>
      <c r="B16" s="70"/>
      <c r="C16" s="70"/>
      <c r="D16" s="71"/>
      <c r="E16" s="37"/>
      <c r="F16" s="37"/>
    </row>
    <row r="17" spans="1:6" ht="13.8" thickBot="1" x14ac:dyDescent="0.3">
      <c r="A17" s="209" t="s">
        <v>32</v>
      </c>
      <c r="B17" s="52"/>
      <c r="C17" s="52"/>
      <c r="D17" s="73"/>
      <c r="E17" s="37"/>
      <c r="F17" s="37"/>
    </row>
    <row r="18" spans="1:6" ht="13.8" thickBot="1" x14ac:dyDescent="0.3">
      <c r="A18" s="53" t="s">
        <v>33</v>
      </c>
      <c r="B18" s="116" t="s">
        <v>252</v>
      </c>
      <c r="C18" s="51">
        <v>308475</v>
      </c>
      <c r="D18" s="76">
        <v>1891</v>
      </c>
      <c r="E18" s="37"/>
      <c r="F18" s="37"/>
    </row>
    <row r="19" spans="1:6" x14ac:dyDescent="0.25">
      <c r="A19" s="37"/>
      <c r="B19" s="37"/>
      <c r="C19" s="37"/>
      <c r="D19" s="37"/>
      <c r="E19" s="37"/>
      <c r="F19" s="37"/>
    </row>
    <row r="20" spans="1:6" x14ac:dyDescent="0.25">
      <c r="A20" s="37"/>
      <c r="B20" s="37"/>
      <c r="C20" s="37"/>
      <c r="D20" s="37"/>
      <c r="E20" s="37"/>
      <c r="F20" s="37"/>
    </row>
    <row r="29" spans="1:6" x14ac:dyDescent="0.25">
      <c r="A29" s="86"/>
      <c r="B29" s="86"/>
      <c r="C29" s="86"/>
      <c r="D29" s="86"/>
    </row>
    <row r="30" spans="1:6" x14ac:dyDescent="0.25">
      <c r="A30" s="305"/>
      <c r="B30" s="305"/>
      <c r="C30" s="305"/>
      <c r="D30" s="305"/>
    </row>
    <row r="31" spans="1:6" x14ac:dyDescent="0.25">
      <c r="A31" s="305"/>
      <c r="B31" s="306"/>
      <c r="C31" s="305"/>
      <c r="D31" s="305"/>
    </row>
    <row r="32" spans="1:6" x14ac:dyDescent="0.25">
      <c r="A32" s="86"/>
      <c r="B32" s="86"/>
      <c r="C32" s="86"/>
      <c r="D32" s="86"/>
    </row>
    <row r="33" spans="1:4" x14ac:dyDescent="0.25">
      <c r="A33" s="80"/>
      <c r="B33" s="80"/>
      <c r="C33" s="80"/>
      <c r="D33" s="80"/>
    </row>
    <row r="34" spans="1:4" x14ac:dyDescent="0.25">
      <c r="A34" s="80"/>
      <c r="B34" s="80"/>
      <c r="C34" s="80"/>
      <c r="D34" s="80"/>
    </row>
    <row r="35" spans="1:4" x14ac:dyDescent="0.25">
      <c r="A35" s="160"/>
      <c r="B35" s="160"/>
      <c r="C35" s="160"/>
      <c r="D35" s="160"/>
    </row>
    <row r="36" spans="1:4" x14ac:dyDescent="0.25">
      <c r="A36" s="302"/>
      <c r="B36" s="86"/>
      <c r="C36" s="86"/>
      <c r="D36" s="86"/>
    </row>
    <row r="37" spans="1:4" x14ac:dyDescent="0.25">
      <c r="A37" s="302"/>
      <c r="B37" s="86"/>
      <c r="C37" s="86"/>
      <c r="D37" s="86"/>
    </row>
    <row r="38" spans="1:4" x14ac:dyDescent="0.25">
      <c r="A38" s="302"/>
      <c r="B38" s="86"/>
      <c r="C38" s="86"/>
      <c r="D38" s="86"/>
    </row>
    <row r="39" spans="1:4" x14ac:dyDescent="0.25">
      <c r="A39" s="302"/>
      <c r="B39" s="86"/>
      <c r="C39" s="86"/>
      <c r="D39" s="86"/>
    </row>
    <row r="40" spans="1:4" x14ac:dyDescent="0.25">
      <c r="A40" s="302"/>
      <c r="B40" s="86"/>
      <c r="C40" s="86"/>
      <c r="D40" s="86"/>
    </row>
    <row r="41" spans="1:4" x14ac:dyDescent="0.25">
      <c r="A41" s="302"/>
      <c r="B41" s="86"/>
      <c r="C41" s="86"/>
      <c r="D41" s="86"/>
    </row>
    <row r="42" spans="1:4" x14ac:dyDescent="0.25">
      <c r="A42" s="302"/>
      <c r="B42" s="86"/>
      <c r="C42" s="86"/>
      <c r="D42" s="86"/>
    </row>
    <row r="43" spans="1:4" x14ac:dyDescent="0.25">
      <c r="A43" s="302"/>
      <c r="B43" s="86"/>
      <c r="C43" s="86"/>
      <c r="D43" s="86"/>
    </row>
    <row r="44" spans="1:4" x14ac:dyDescent="0.25">
      <c r="A44" s="302"/>
      <c r="B44" s="86"/>
      <c r="C44" s="86"/>
      <c r="D44" s="86"/>
    </row>
    <row r="45" spans="1:4" x14ac:dyDescent="0.25">
      <c r="A45" s="302"/>
      <c r="B45" s="86"/>
      <c r="C45" s="86"/>
      <c r="D45" s="86"/>
    </row>
    <row r="46" spans="1:4" x14ac:dyDescent="0.25">
      <c r="A46" s="302"/>
      <c r="B46" s="78"/>
      <c r="C46" s="86"/>
      <c r="D46" s="86"/>
    </row>
    <row r="47" spans="1:4" x14ac:dyDescent="0.25">
      <c r="A47" s="154"/>
      <c r="B47" s="154"/>
      <c r="C47" s="154"/>
      <c r="D47" s="154"/>
    </row>
    <row r="48" spans="1:4" x14ac:dyDescent="0.25">
      <c r="A48" s="154"/>
      <c r="B48" s="154"/>
      <c r="C48" s="154"/>
      <c r="D48" s="154"/>
    </row>
    <row r="49" spans="1:4" x14ac:dyDescent="0.25">
      <c r="A49" s="154"/>
      <c r="B49" s="154"/>
      <c r="C49" s="154"/>
      <c r="D49" s="154"/>
    </row>
  </sheetData>
  <mergeCells count="4">
    <mergeCell ref="A2:D2"/>
    <mergeCell ref="A3:D3"/>
    <mergeCell ref="A30:D30"/>
    <mergeCell ref="A31:D31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13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G4"/>
  <sheetViews>
    <sheetView workbookViewId="0">
      <selection activeCell="G7" sqref="G7"/>
    </sheetView>
  </sheetViews>
  <sheetFormatPr defaultRowHeight="13.2" x14ac:dyDescent="0.25"/>
  <sheetData>
    <row r="2" spans="4:7" x14ac:dyDescent="0.25">
      <c r="G2" t="s">
        <v>414</v>
      </c>
    </row>
    <row r="4" spans="4:7" x14ac:dyDescent="0.25">
      <c r="D4" t="s">
        <v>415</v>
      </c>
    </row>
  </sheetData>
  <phoneticPr fontId="1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10</vt:i4>
      </vt:variant>
    </vt:vector>
  </HeadingPairs>
  <TitlesOfParts>
    <vt:vector size="10" baseType="lpstr">
      <vt:lpstr>1_melléklet</vt:lpstr>
      <vt:lpstr>2_melléklet</vt:lpstr>
      <vt:lpstr>3_a_b_melléklet</vt:lpstr>
      <vt:lpstr>4_1_18_melléklet</vt:lpstr>
      <vt:lpstr>5_melléklet</vt:lpstr>
      <vt:lpstr>6_a_b_melléklet</vt:lpstr>
      <vt:lpstr>7_melléklet</vt:lpstr>
      <vt:lpstr>8_melléklet</vt:lpstr>
      <vt:lpstr>9. melléklet</vt:lpstr>
      <vt:lpstr>10. mellélet</vt:lpstr>
    </vt:vector>
  </TitlesOfParts>
  <Company>Fotball club-2000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 Gábor</dc:creator>
  <cp:lastModifiedBy>Jánosiné Izsó Ildikó</cp:lastModifiedBy>
  <cp:lastPrinted>2010-10-27T15:34:33Z</cp:lastPrinted>
  <dcterms:created xsi:type="dcterms:W3CDTF">2002-01-29T09:33:44Z</dcterms:created>
  <dcterms:modified xsi:type="dcterms:W3CDTF">2018-07-11T13:05:51Z</dcterms:modified>
</cp:coreProperties>
</file>