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0730" windowHeight="11760" activeTab="1"/>
  </bookViews>
  <sheets>
    <sheet name="1. melléklet" sheetId="29" r:id="rId1"/>
    <sheet name="2. melléklet" sheetId="30" r:id="rId2"/>
    <sheet name="3. melléklet" sheetId="27" r:id="rId3"/>
    <sheet name="4. melléklet" sheetId="26" r:id="rId4"/>
    <sheet name="5. melléklet" sheetId="10" r:id="rId5"/>
    <sheet name="6. melléklet" sheetId="20" r:id="rId6"/>
    <sheet name="7. melléklet" sheetId="21" r:id="rId7"/>
    <sheet name="8. melléklet" sheetId="22" r:id="rId8"/>
    <sheet name="9. melléklet" sheetId="31" r:id="rId9"/>
  </sheets>
  <calcPr calcId="125725"/>
</workbook>
</file>

<file path=xl/calcChain.xml><?xml version="1.0" encoding="utf-8"?>
<calcChain xmlns="http://schemas.openxmlformats.org/spreadsheetml/2006/main">
  <c r="F57" i="31"/>
  <c r="F44"/>
  <c r="F31"/>
  <c r="F22"/>
  <c r="F23" s="1"/>
  <c r="E58"/>
  <c r="E57"/>
  <c r="F48"/>
  <c r="E48"/>
  <c r="E31"/>
  <c r="E22"/>
  <c r="E23" s="1"/>
  <c r="F67"/>
  <c r="F68" s="1"/>
  <c r="F56"/>
  <c r="F34"/>
  <c r="F35" s="1"/>
  <c r="E34"/>
  <c r="E35" s="1"/>
  <c r="F50"/>
  <c r="F51" s="1"/>
  <c r="E50"/>
  <c r="E51" s="1"/>
  <c r="F36" l="1"/>
  <c r="F58" s="1"/>
  <c r="E36"/>
  <c r="G23" i="30"/>
  <c r="E45"/>
  <c r="F31"/>
  <c r="F34"/>
  <c r="F35"/>
  <c r="F36"/>
  <c r="F39"/>
  <c r="F41"/>
  <c r="F42"/>
  <c r="D43"/>
  <c r="E43"/>
  <c r="C43"/>
  <c r="D37"/>
  <c r="E37"/>
  <c r="C37"/>
  <c r="F25"/>
  <c r="F26"/>
  <c r="F27"/>
  <c r="F28"/>
  <c r="F29"/>
  <c r="F30"/>
  <c r="F46"/>
  <c r="D32"/>
  <c r="E32"/>
  <c r="C32"/>
  <c r="R10"/>
  <c r="R11"/>
  <c r="R12"/>
  <c r="R13"/>
  <c r="R14"/>
  <c r="R15"/>
  <c r="R16"/>
  <c r="R17"/>
  <c r="R19"/>
  <c r="R20"/>
  <c r="R21"/>
  <c r="R22"/>
  <c r="R9"/>
  <c r="N12"/>
  <c r="N18"/>
  <c r="N19"/>
  <c r="N21"/>
  <c r="N9"/>
  <c r="L23"/>
  <c r="M23"/>
  <c r="O23"/>
  <c r="P23"/>
  <c r="Q23"/>
  <c r="R23" s="1"/>
  <c r="K23"/>
  <c r="H23"/>
  <c r="I23"/>
  <c r="J12"/>
  <c r="J18"/>
  <c r="J19"/>
  <c r="J21"/>
  <c r="J9"/>
  <c r="F10"/>
  <c r="F11"/>
  <c r="F12"/>
  <c r="F13"/>
  <c r="F14"/>
  <c r="F15"/>
  <c r="F16"/>
  <c r="F17"/>
  <c r="F18"/>
  <c r="F19"/>
  <c r="F20"/>
  <c r="F21"/>
  <c r="F22"/>
  <c r="F9"/>
  <c r="D23"/>
  <c r="D45" s="1"/>
  <c r="E23"/>
  <c r="C23"/>
  <c r="C45" s="1"/>
  <c r="F13" i="29"/>
  <c r="F14"/>
  <c r="F17"/>
  <c r="F19"/>
  <c r="F22"/>
  <c r="F25"/>
  <c r="F30"/>
  <c r="F33"/>
  <c r="F34"/>
  <c r="F39"/>
  <c r="F41"/>
  <c r="F42"/>
  <c r="F45"/>
  <c r="F51"/>
  <c r="F52"/>
  <c r="F53"/>
  <c r="F54"/>
  <c r="F55"/>
  <c r="F56"/>
  <c r="F57"/>
  <c r="F58"/>
  <c r="F59"/>
  <c r="D55"/>
  <c r="E55"/>
  <c r="C55"/>
  <c r="F11"/>
  <c r="D54"/>
  <c r="E54"/>
  <c r="C54"/>
  <c r="D42"/>
  <c r="E42"/>
  <c r="C42"/>
  <c r="D34"/>
  <c r="E34"/>
  <c r="C34"/>
  <c r="D58"/>
  <c r="E58"/>
  <c r="C58"/>
  <c r="D19"/>
  <c r="E19"/>
  <c r="C19"/>
  <c r="D14"/>
  <c r="E14"/>
  <c r="C14"/>
  <c r="C68" i="27"/>
  <c r="C64"/>
  <c r="C65" s="1"/>
  <c r="C56"/>
  <c r="C52"/>
  <c r="C47"/>
  <c r="C40"/>
  <c r="C33"/>
  <c r="C28"/>
  <c r="C19"/>
  <c r="C14"/>
  <c r="C12"/>
  <c r="C29" s="1"/>
  <c r="D44" i="30" l="1"/>
  <c r="E47"/>
  <c r="C44"/>
  <c r="F43"/>
  <c r="F37"/>
  <c r="C47"/>
  <c r="F32"/>
  <c r="D47"/>
  <c r="E44"/>
  <c r="F44" s="1"/>
  <c r="N23"/>
  <c r="F23"/>
  <c r="J23"/>
  <c r="E59" i="29"/>
  <c r="D59"/>
  <c r="C59"/>
  <c r="C69" i="27"/>
  <c r="C57"/>
  <c r="C70"/>
  <c r="F45" i="30" l="1"/>
  <c r="F47"/>
  <c r="F40" i="27"/>
  <c r="E14"/>
  <c r="D17" i="26" l="1"/>
  <c r="E17" l="1"/>
  <c r="C17"/>
  <c r="B17"/>
  <c r="F68" i="27"/>
  <c r="E68"/>
  <c r="D68"/>
  <c r="F64"/>
  <c r="F65" s="1"/>
  <c r="E64"/>
  <c r="E65" s="1"/>
  <c r="D64"/>
  <c r="D65" s="1"/>
  <c r="F56"/>
  <c r="E56"/>
  <c r="D56"/>
  <c r="F52"/>
  <c r="E52"/>
  <c r="D52"/>
  <c r="F47"/>
  <c r="E47"/>
  <c r="D47"/>
  <c r="E40"/>
  <c r="D40"/>
  <c r="F33"/>
  <c r="E33"/>
  <c r="D33"/>
  <c r="F28"/>
  <c r="E28"/>
  <c r="D28"/>
  <c r="F19"/>
  <c r="E19"/>
  <c r="D19"/>
  <c r="F14"/>
  <c r="F12"/>
  <c r="E12"/>
  <c r="D12"/>
  <c r="D57" l="1"/>
  <c r="D70" s="1"/>
  <c r="F57"/>
  <c r="F70" s="1"/>
  <c r="E57"/>
  <c r="E70" s="1"/>
  <c r="E29"/>
  <c r="E69" s="1"/>
  <c r="D29"/>
  <c r="D69" s="1"/>
  <c r="F29"/>
  <c r="F69" s="1"/>
</calcChain>
</file>

<file path=xl/sharedStrings.xml><?xml version="1.0" encoding="utf-8"?>
<sst xmlns="http://schemas.openxmlformats.org/spreadsheetml/2006/main" count="1282" uniqueCount="949">
  <si>
    <t>19</t>
  </si>
  <si>
    <t>01</t>
  </si>
  <si>
    <t>02</t>
  </si>
  <si>
    <t>03</t>
  </si>
  <si>
    <t>04</t>
  </si>
  <si>
    <t>08</t>
  </si>
  <si>
    <t>Megnevezés</t>
  </si>
  <si>
    <t>Teljesítés</t>
  </si>
  <si>
    <t>07</t>
  </si>
  <si>
    <t>09</t>
  </si>
  <si>
    <t>13</t>
  </si>
  <si>
    <t>15</t>
  </si>
  <si>
    <t>16</t>
  </si>
  <si>
    <t>17</t>
  </si>
  <si>
    <t>18</t>
  </si>
  <si>
    <t>20</t>
  </si>
  <si>
    <t>21</t>
  </si>
  <si>
    <t>22</t>
  </si>
  <si>
    <t>24</t>
  </si>
  <si>
    <t>27</t>
  </si>
  <si>
    <t>29</t>
  </si>
  <si>
    <t>31</t>
  </si>
  <si>
    <t>32</t>
  </si>
  <si>
    <t>33</t>
  </si>
  <si>
    <t>34</t>
  </si>
  <si>
    <t>35</t>
  </si>
  <si>
    <t>36</t>
  </si>
  <si>
    <t>39</t>
  </si>
  <si>
    <t>42</t>
  </si>
  <si>
    <t>43</t>
  </si>
  <si>
    <t>44</t>
  </si>
  <si>
    <t>45</t>
  </si>
  <si>
    <t>49</t>
  </si>
  <si>
    <t>58</t>
  </si>
  <si>
    <t>59</t>
  </si>
  <si>
    <t>60</t>
  </si>
  <si>
    <t>99</t>
  </si>
  <si>
    <t>114</t>
  </si>
  <si>
    <t>115</t>
  </si>
  <si>
    <t>116</t>
  </si>
  <si>
    <t>118</t>
  </si>
  <si>
    <t>119</t>
  </si>
  <si>
    <t>122</t>
  </si>
  <si>
    <t>125</t>
  </si>
  <si>
    <t>149</t>
  </si>
  <si>
    <t>155</t>
  </si>
  <si>
    <t>157</t>
  </si>
  <si>
    <t>177</t>
  </si>
  <si>
    <t>180</t>
  </si>
  <si>
    <t>188</t>
  </si>
  <si>
    <t>189</t>
  </si>
  <si>
    <t>190</t>
  </si>
  <si>
    <t>191</t>
  </si>
  <si>
    <t>193</t>
  </si>
  <si>
    <t>194</t>
  </si>
  <si>
    <t>197</t>
  </si>
  <si>
    <t>198</t>
  </si>
  <si>
    <t>199</t>
  </si>
  <si>
    <t>202</t>
  </si>
  <si>
    <t>203</t>
  </si>
  <si>
    <t>38</t>
  </si>
  <si>
    <t>68</t>
  </si>
  <si>
    <t>72</t>
  </si>
  <si>
    <t>79</t>
  </si>
  <si>
    <t>142</t>
  </si>
  <si>
    <t>144</t>
  </si>
  <si>
    <t>164</t>
  </si>
  <si>
    <t>165</t>
  </si>
  <si>
    <t>184</t>
  </si>
  <si>
    <t>186</t>
  </si>
  <si>
    <t>204</t>
  </si>
  <si>
    <t>207</t>
  </si>
  <si>
    <t>216</t>
  </si>
  <si>
    <t>217</t>
  </si>
  <si>
    <t>220</t>
  </si>
  <si>
    <t>40</t>
  </si>
  <si>
    <t>12</t>
  </si>
  <si>
    <t>14</t>
  </si>
  <si>
    <t>23</t>
  </si>
  <si>
    <t>Összesen</t>
  </si>
  <si>
    <t>013320 Köztemető-fenntartás és -működtetés</t>
  </si>
  <si>
    <t>041233 Hosszabb időtartamú közfoglalkoztatás</t>
  </si>
  <si>
    <t>064010 Közvilágítás</t>
  </si>
  <si>
    <t>066010 Zöldterület-kezelés</t>
  </si>
  <si>
    <t>082044 Könyvtári szolgáltatások</t>
  </si>
  <si>
    <t>107051 Szociális étkeztetés szociális konyhán</t>
  </si>
  <si>
    <t>107055 Falugondnoki, tanyagondnoki szolgáltatás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</si>
  <si>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</si>
  <si>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</si>
  <si>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</si>
  <si>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</si>
  <si>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</si>
  <si>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</si>
  <si>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</si>
  <si>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</si>
  <si>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</si>
  <si>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A)        Alaptevékenység maradványa (=±I±II)</t>
  </si>
  <si>
    <t>C)        Összes maradvány (=A+B)</t>
  </si>
  <si>
    <t>D)        Alaptevékenység kötelezettségvállalással terhelt maradványa</t>
  </si>
  <si>
    <t>E)        Alaptevékenység szabad maradványa (=A-D)</t>
  </si>
  <si>
    <t>30</t>
  </si>
  <si>
    <t>77</t>
  </si>
  <si>
    <t>81</t>
  </si>
  <si>
    <t>90</t>
  </si>
  <si>
    <t>91</t>
  </si>
  <si>
    <t>92</t>
  </si>
  <si>
    <t>93</t>
  </si>
  <si>
    <t>94</t>
  </si>
  <si>
    <t>95</t>
  </si>
  <si>
    <t>96</t>
  </si>
  <si>
    <t>56</t>
  </si>
  <si>
    <t>63</t>
  </si>
  <si>
    <t>64</t>
  </si>
  <si>
    <t>65</t>
  </si>
  <si>
    <t>71</t>
  </si>
  <si>
    <t>106</t>
  </si>
  <si>
    <t>123</t>
  </si>
  <si>
    <t>82</t>
  </si>
  <si>
    <t>168</t>
  </si>
  <si>
    <t>173</t>
  </si>
  <si>
    <t>175</t>
  </si>
  <si>
    <t>176</t>
  </si>
  <si>
    <t>10</t>
  </si>
  <si>
    <t>11</t>
  </si>
  <si>
    <t>Előző időszak</t>
  </si>
  <si>
    <t>Módosítások (+/-)</t>
  </si>
  <si>
    <t>Tárgyi időszak</t>
  </si>
  <si>
    <t>A/I/2 Szellemi termékek</t>
  </si>
  <si>
    <t>A/I Immateriális javak (=A/I/1+A/I/2+A/I/3)</t>
  </si>
  <si>
    <t>A/II/1 Ingatlanok és a kapcsolódó vagyoni értékű jogok</t>
  </si>
  <si>
    <t>A/II/2 Gépek, berendezések, felszerelések, járművek</t>
  </si>
  <si>
    <t>A/II/4 Beruházások, felújítások</t>
  </si>
  <si>
    <t>A/II Tárgyi eszközök  (=A/II/1+...+A/II/5)</t>
  </si>
  <si>
    <t>A/III/1 Tartós részesedések (=A/III/1a+…+A/III/1e)</t>
  </si>
  <si>
    <t>A/III/1b - ebből: tartós részesedések nem pénzügyi vállalkozásban</t>
  </si>
  <si>
    <t>A/III Befektetett pénzügyi eszközök (=A/III/1+A/III/2+A/III/3)</t>
  </si>
  <si>
    <t>A/IV/1 Koncesszióba, vagyonkezelésbe adott eszközök (=A/IV/1a+A/IV/1b+A/IV/1c)</t>
  </si>
  <si>
    <t>A/IV/1b - ebből: tárgyi eszközök</t>
  </si>
  <si>
    <t>A/IV Koncesszióba, vagyonkezelésbe adott eszközök (=A/IV/1+A/IV/2)</t>
  </si>
  <si>
    <t>28</t>
  </si>
  <si>
    <t>A) NEMZETI VAGYONBA TARTOZÓ BEFEKTETETT ESZKÖZÖK (=A/I+A/II+A/III+A/IV)</t>
  </si>
  <si>
    <t>B/I/1 Vásárolt készletek</t>
  </si>
  <si>
    <t>B/I Készletek (=B/I/1+…+B/I/5)</t>
  </si>
  <si>
    <t>B) NEMZETI VAGYONBA TARTOZÓ FORGÓESZKÖZÖK (= B/I+B/II)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</si>
  <si>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</si>
  <si>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</si>
  <si>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</si>
  <si>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</si>
  <si>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</si>
  <si>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</si>
  <si>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</si>
  <si>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</si>
  <si>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</si>
  <si>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</si>
  <si>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62</t>
  </si>
  <si>
    <t>D/I/3 Költségvetési évben esedékes követelések közhatalmi bevételre (=D/I/3a+…+D/I/3f)</t>
  </si>
  <si>
    <t>67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</si>
  <si>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</si>
  <si>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</si>
  <si>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</si>
  <si>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</si>
  <si>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D/I/4b - ebből: költségvetési évben esedékes követelések tulajdonosi bevételekre</t>
  </si>
  <si>
    <t>D/I/4c - ebből: költségvetési évben esedékes követelések ellátási díjakra</t>
  </si>
  <si>
    <t>101</t>
  </si>
  <si>
    <t>D/I Költségvetési évben esedékes követelések (=D/I/1+…+D/I/8)</t>
  </si>
  <si>
    <t>D/II/3 Költségvetési évet követően esedékes követelések közhatalmi bevételre (=D/II/3a+…+D/II/3f)</t>
  </si>
  <si>
    <t>111</t>
  </si>
  <si>
    <t>D/II/3e - ebből: költségvetési évet követően esedékes követelések termékek és szolgáltatások adóira</t>
  </si>
  <si>
    <t>113</t>
  </si>
  <si>
    <t>D/II/4 Költségvetési évet követően esedékes követelések működési bevételre (=D/II/4a+…+D/II/4i)</t>
  </si>
  <si>
    <t>D/II/4b - ebből: költségvetési évet követően esedékes követelések tulajdonosi bevételekre</t>
  </si>
  <si>
    <t>D/II Költségvetési évet követően esedékes követelések (=D/II/1+…+D/II/8)</t>
  </si>
  <si>
    <t>143</t>
  </si>
  <si>
    <t>D/III/1 Adott előlegek (=D/III/1a+…+D/III/1f)</t>
  </si>
  <si>
    <t>145</t>
  </si>
  <si>
    <t>D/III/1b - ebből: beruházásokra, felújításokra adott előlegek</t>
  </si>
  <si>
    <t>148</t>
  </si>
  <si>
    <t>D/III/1e - ebből: foglalkoztatottaknak adott előlegek</t>
  </si>
  <si>
    <t>152</t>
  </si>
  <si>
    <t>D/III/4 Forgótőke elszámolása</t>
  </si>
  <si>
    <t>153</t>
  </si>
  <si>
    <t>D/III/5 Vagyonkezelésbe adott eszközökkel kapcsolatos visszapótlási követelés elszámolása</t>
  </si>
  <si>
    <t>158</t>
  </si>
  <si>
    <t>D/III Követelés jellegű sajátos elszámolások (=D/III/1+…+D/III/9)</t>
  </si>
  <si>
    <t>159</t>
  </si>
  <si>
    <t>D) KÖVETELÉSEK  (=D/I+D/II+D/III)</t>
  </si>
  <si>
    <t>162</t>
  </si>
  <si>
    <t>E/I/3 Adott előleghez kapcsolódó előzetesen felszámított nem levonható általános forgalmi adó</t>
  </si>
  <si>
    <t>E/I Előzetesen felszámított általános forgalmi adó elszámolása (=E/I/1+…+E/I/4)</t>
  </si>
  <si>
    <t>171</t>
  </si>
  <si>
    <t>E) EGYÉB SAJÁTOS ELSZÁMOLÁSOK (=E/I+E/II+E/III)</t>
  </si>
  <si>
    <t>172</t>
  </si>
  <si>
    <t>F/1  Eredményszemléletű bevételek aktív időbeli elhatárolása</t>
  </si>
  <si>
    <t>F) AKTÍV IDŐBELI  ELHATÁROLÁSOK  (=F/1+F/2+F/3)</t>
  </si>
  <si>
    <t>ESZKÖZÖK ÖSSZESEN (=A+B+C+D+E+F)</t>
  </si>
  <si>
    <t>G/I  Nemzeti vagyon induláskori értéke</t>
  </si>
  <si>
    <t>178</t>
  </si>
  <si>
    <t>G/II Nemzeti vagyon változásai</t>
  </si>
  <si>
    <t>179</t>
  </si>
  <si>
    <t>G/III Egyéb eszközök induláskori értéke és változásai</t>
  </si>
  <si>
    <t>G/IV Felhalmozott eredmény</t>
  </si>
  <si>
    <t>182</t>
  </si>
  <si>
    <t>G/VI Mérleg szerinti eredmény</t>
  </si>
  <si>
    <t>183</t>
  </si>
  <si>
    <t>G/ SAJÁT TŐKE  (= G/I+…+G/VI)</t>
  </si>
  <si>
    <t>H/I/3 Költségvetési évben esedékes kötelezettségek dologi kiadásokra</t>
  </si>
  <si>
    <t>209</t>
  </si>
  <si>
    <t>H/I Költségvetési évben esedékes kötelezettségek (=H/I/1+…+H/I/9)</t>
  </si>
  <si>
    <t>222</t>
  </si>
  <si>
    <t>H/II/9 Költségvetési évet követően esedékes kötelezettségek finanszírozási kiadásokra (&gt;=H/II/9a+…+H/II/9j)</t>
  </si>
  <si>
    <t>227</t>
  </si>
  <si>
    <t>H/II/9e - ebből: költségvetési évet követően esedékes kötelezettségek államháztartáson belüli megelőlegezések visszafizetésére</t>
  </si>
  <si>
    <t>233</t>
  </si>
  <si>
    <t>H/II Költségvetési évet követően esedékes kötelezettségek (=H/II/1+…+H/II/9)</t>
  </si>
  <si>
    <t>234</t>
  </si>
  <si>
    <t>H/III/1 Kapott előlegek</t>
  </si>
  <si>
    <t>243</t>
  </si>
  <si>
    <t>H/III Kötelezettség jellegű sajátos elszámolások (=H/III/1+…+H/III/10)</t>
  </si>
  <si>
    <t>244</t>
  </si>
  <si>
    <t>H) KÖTELEZETTSÉGEK (=H/I+H/II+H/III)</t>
  </si>
  <si>
    <t>246</t>
  </si>
  <si>
    <t>J/1 Eredményszemléletű bevételek passzív időbeli elhatárolása</t>
  </si>
  <si>
    <t>247</t>
  </si>
  <si>
    <t>J/2 Költségek, ráfordítások passzív időbeli elhatárolása</t>
  </si>
  <si>
    <t>248</t>
  </si>
  <si>
    <t>J/3 Halasztott eredményszemléletű bevételek</t>
  </si>
  <si>
    <t>249</t>
  </si>
  <si>
    <t>J) PASSZÍV IDŐBELI ELHATÁROLÁSOK (=J/1+J/2+J/3)</t>
  </si>
  <si>
    <t>250</t>
  </si>
  <si>
    <t>FORRÁSOK ÖSSZESEN (=G+H+I+J)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</si>
  <si>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</si>
  <si>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</si>
  <si>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</si>
  <si>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</si>
  <si>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</si>
  <si>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</si>
  <si>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</si>
  <si>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</si>
  <si>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</si>
  <si>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</si>
  <si>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</si>
  <si>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</si>
  <si>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</si>
  <si>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</si>
  <si>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</si>
  <si>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</si>
  <si>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</si>
  <si>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</si>
  <si>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</si>
  <si>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20 Egyéb kapott (járó) kamatok és kamatjellegű eredményszemléletű bevételek</t>
  </si>
  <si>
    <t>VIII Pénzügyi műveletek eredményszemléletű bevételei (=17+18+19+20+21)</t>
  </si>
  <si>
    <t>B)  PÉNZÜGYI MŰVELETEK EREDMÉNYE (=VIII-IX)</t>
  </si>
  <si>
    <t>C)  MÉRLEG SZERINTI EREDMÉNY (=±A±B)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</si>
  <si>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</si>
  <si>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</si>
  <si>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</si>
  <si>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</si>
  <si>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</si>
  <si>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</si>
  <si>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Tárgyévi nyitó állomány (előző évi záró állomány)</t>
  </si>
  <si>
    <t>Immateriális javak beszerzése, nem aktivált beruházások</t>
  </si>
  <si>
    <t>Nem aktivált felújítások</t>
  </si>
  <si>
    <t>Beruházásokból, felújításokból aktivált érték</t>
  </si>
  <si>
    <t>Egyéb növekedés</t>
  </si>
  <si>
    <t>Összes növekedés  (=02+…+07)</t>
  </si>
  <si>
    <t>Egyéb csökkenés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</si>
  <si>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</si>
  <si>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</si>
  <si>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</si>
  <si>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</si>
  <si>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csökkenése</t>
  </si>
  <si>
    <t>Terv szerinti értékcsökkenés záró állománya  (=16+17-18)</t>
  </si>
  <si>
    <t>Értékcsökkenés összesen (=19+23)</t>
  </si>
  <si>
    <t>25</t>
  </si>
  <si>
    <t>Eszközök nettó értéke (=15-24)</t>
  </si>
  <si>
    <t>26</t>
  </si>
  <si>
    <t>Teljesen (0-ig) leírt eszközök bruttó értéke</t>
  </si>
  <si>
    <t>A/I/1 Vagyoni értékű jogok</t>
  </si>
  <si>
    <t>A/I/3 Immateriális javak értékhelyesbítése</t>
  </si>
  <si>
    <t>A/II/3 Tenyészállatok</t>
  </si>
  <si>
    <t>A/II/5 Tárgyi eszközök értékhelyesbítése</t>
  </si>
  <si>
    <t>A/III/1a - ebből: tartós részesedések jegybankban</t>
  </si>
  <si>
    <t>A/III/1c - ebből: tartós részesedésel pénzügyi vállalkozásban</t>
  </si>
  <si>
    <t>A/III/1d - ebből: tartós részesedések társulásban</t>
  </si>
  <si>
    <t>A/III/1e - ebből: egyéb tartós részesedések</t>
  </si>
  <si>
    <t>A/III/2 Tartós hitelviszonyt megtestesítő értékpapírok (&gt;=A/III/2a+A/III/2/b)</t>
  </si>
  <si>
    <t>A/III/2a - ebből: államkötvények</t>
  </si>
  <si>
    <t>A/III/2b - ebből: helyi önkormányzatok kötvényei</t>
  </si>
  <si>
    <t>A/III/3 Befektetett pénzügyi eszközök értékhelyesbítése</t>
  </si>
  <si>
    <t>A/IV/1a - ebből: immateriális javak</t>
  </si>
  <si>
    <t>A/IV/1c - ebből: tartós részesedések, tartós hitelviszonyt megtestesítő értékpapírok</t>
  </si>
  <si>
    <t>A/IV/2 Koncesszióba, vagyonkezelésbe adott eszközök értékhelyesbítése</t>
  </si>
  <si>
    <t>B/I/2 Átsorolt, követelés fejében átvett készletek</t>
  </si>
  <si>
    <t>B/I/3 Egyéb készletek</t>
  </si>
  <si>
    <t>B/I/4  Befejezetlen termelés, félkész termékek, késztermékek</t>
  </si>
  <si>
    <t>B/I/5 Növendék-, hízó és egyéb állatok</t>
  </si>
  <si>
    <t>B/II/1 Nem tartós részesedések</t>
  </si>
  <si>
    <t>B/II/2 Forgatási célú hitelviszonyt megtestesítő értékpapírok (&gt;=B/II/2a+…+B/II/2e)</t>
  </si>
  <si>
    <t>37</t>
  </si>
  <si>
    <t>B/II/2a - ebből: kárpótlási jegyek</t>
  </si>
  <si>
    <t>B/II/2b - ebből: kincstárjegyek</t>
  </si>
  <si>
    <t>B/II/2c - ebből: államkötvények</t>
  </si>
  <si>
    <t>B/II/2d - ebből: helyi önkormányzatok kötvényei</t>
  </si>
  <si>
    <t>41</t>
  </si>
  <si>
    <t>B/II/2e - ebből: befektetési jegyek</t>
  </si>
  <si>
    <t>B/II Értékpapírok (=B/II/1+B/II/2)</t>
  </si>
  <si>
    <t>C/I/1 Éven túli lejáratú forint lekötött bankbetétek</t>
  </si>
  <si>
    <t>C/I/2 Éven túli lejáratú deviza lekötött bankbetétek</t>
  </si>
  <si>
    <t>46</t>
  </si>
  <si>
    <t>C/I Lekötött bankbetétek (=C/I/1+…+C/I/2)</t>
  </si>
  <si>
    <t>48</t>
  </si>
  <si>
    <t>C/II/2 Valutapénztár</t>
  </si>
  <si>
    <t>C/II/3 Betétkönyvek, csekkek, elektronikus pénzeszközök</t>
  </si>
  <si>
    <t>52</t>
  </si>
  <si>
    <t>C/III/2 Kincstárban vezetett forintszámlák</t>
  </si>
  <si>
    <t>54</t>
  </si>
  <si>
    <t>C/IV/1 Kincstáron kívüli devizaszámlák</t>
  </si>
  <si>
    <t>55</t>
  </si>
  <si>
    <t>C/IV/2 Kincstárban vezetett devizaszámlák</t>
  </si>
  <si>
    <t>C/IV Devizaszámlák (=CIV/1+C/IV/2)</t>
  </si>
  <si>
    <t>D/I/1 Költségvetési évben esedékes követelések működési célú támogatások bevételeire államháztartáson belülről (&gt;=D/I/1a)</t>
  </si>
  <si>
    <t>D/I/1a - ebből: költségvetési évben esedékes követelések működési célú visszatérítendő támogatások, kölcsönök visszatérülésére államháztartáson belülről</t>
  </si>
  <si>
    <t>D/I/2 Költségvetési évben esedékes követelések felhalmozási célú támogatások bevételeire államháztartáson belülről (&gt;=D/I/2a)</t>
  </si>
  <si>
    <t>61</t>
  </si>
  <si>
    <t>D/I/2a - ebből: költségvetési évben esedékes követelések felhalmozási célú visszatérítendő támogatások, kölcsönök visszatérülésére államháztartáson belülről</t>
  </si>
  <si>
    <t>D/I/3a  - ebből: költségvetési évben esedékes követelések jövedelemadókra</t>
  </si>
  <si>
    <t>D/I/3b - ebből: költségvetési évben esedékes követelések szociális hozzájárulási adóra és járulékokra</t>
  </si>
  <si>
    <t>D/I/3c - ebből: költségvetési évben esedékes követelések bérhez és foglalkoztatáshoz kapcsolódó adókra</t>
  </si>
  <si>
    <t>66</t>
  </si>
  <si>
    <t>D/I/3d - ebből: költségvetési évben esedékes követelések vagyoni típusú adókra</t>
  </si>
  <si>
    <t>70</t>
  </si>
  <si>
    <t>D/I/4a - ebből: költségvetési évben esedékes követelések készletértékesítés ellenértékére, szolgáltatások ellenértékére, közvetített szolgáltatások ellenértékére</t>
  </si>
  <si>
    <t>73</t>
  </si>
  <si>
    <t>D/I/4d - ebből: költségvetési évben esedékes követelések kiszámlázott általános forgalmi adóra</t>
  </si>
  <si>
    <t>74</t>
  </si>
  <si>
    <t>D/I/4e - ebből: költségvetési évben esedékes követelések általános forgalmi adó visszatérítésére</t>
  </si>
  <si>
    <t>75</t>
  </si>
  <si>
    <t>D/I/4f - ebből: költségvetési évben esedékes követelések kamatbevételekre és más nyereségjellegű bevételekre</t>
  </si>
  <si>
    <t>76</t>
  </si>
  <si>
    <t>D/I/4g - ebből: költségvetési évben esedékes követelések egyéb pénzügyi műveletek bevételeire</t>
  </si>
  <si>
    <t>D/I/4h - ebből: költségvetési évben esedékes követelések biztosító által fizetett kártérítésre</t>
  </si>
  <si>
    <t>78</t>
  </si>
  <si>
    <t>D/I/4i - ebből: költségvetési évben esedékes követelések egyéb működési bevételekre</t>
  </si>
  <si>
    <t>D/I/5 Költségvetési évben esedékes követelések felhalmozási bevételre (=D/I/5a+…+D/I/5e)</t>
  </si>
  <si>
    <t>80</t>
  </si>
  <si>
    <t>D/I/5a - ebből: költségvetési évben esedékes követelések immateriális javak értékesítésére</t>
  </si>
  <si>
    <t>D/I/5b - ebből: költségvetési évben esedékes követelések ingatlanok értékesítésére</t>
  </si>
  <si>
    <t>D/I/5c - ebből: költségvetési évben esedékes követelések egyéb tárgyi eszközök értékesítésére</t>
  </si>
  <si>
    <t>83</t>
  </si>
  <si>
    <t>D/I/5d - ebből: költségvetési évben esedékes követelések részesedések értékesítésére</t>
  </si>
  <si>
    <t>84</t>
  </si>
  <si>
    <t>D/I/5e - ebből: költségvetési évben esedékes követelések részesedések megszűnéséhez kapcsolódó bevételekre</t>
  </si>
  <si>
    <t>85</t>
  </si>
  <si>
    <t>D/I/6 Költségvetési évben esedékes követelések működési célú átvett pénzeszközre (&gt;=D/I/6a+D/I/6b+D/I/6c)</t>
  </si>
  <si>
    <t>86</t>
  </si>
  <si>
    <t>D/I/6a - ebből: költségvetési évben esedékes követelések működési célú visszatérítendő támogatások, kölcsönök visszatérülése az Európai Uniótól</t>
  </si>
  <si>
    <t>87</t>
  </si>
  <si>
    <t>D/I/6b - ebből: költségvetési évben esedékes követelések működési célú visszatérítendő támogatások, kölcsönök visszatérülése kormányoktól és más nemzetközi szervezetektől</t>
  </si>
  <si>
    <t>88</t>
  </si>
  <si>
    <t>D/I/6c - ebből: költségvetési évben esedékes követelések működési célú visszatérítendő támogatások, kölcsönök visszatérülésére államháztartáson kívülről</t>
  </si>
  <si>
    <t>89</t>
  </si>
  <si>
    <t>D/I/7 Költségvetési évben esedékes követelések felhalmozási célú átvett pénzeszközre (&gt;=D/I/7a+D/I/7b+D/I/7c)</t>
  </si>
  <si>
    <t>D/I/7a - ebből: költségvetési évben esedékes követelések felhalmozási célú visszatérítendő támogatások, kölcsönök visszatérülése az Európai Uniótól</t>
  </si>
  <si>
    <t>D/I/7b - ebből: költségvetési évben esedékes követelések felhalmozási célú visszatérítendő támogatások, kölcsönök visszatérülése kormányoktól és más nemzetközi szervezetektől</t>
  </si>
  <si>
    <t>D/I/7c - ebből: költségvetési évben esedékes követelések felhalmozási célú visszatérítendő támogatások, kölcsönök visszatérülésére államháztartáson kívülről</t>
  </si>
  <si>
    <t>D/I/8 Költségvetési évben esedékes követelések finanszírozási bevételekre (&gt;=D/I/8a+…+D/I/8g)</t>
  </si>
  <si>
    <t>D/I/8a - ebből: költségvetési évben esedékes követelések forgatási célú belföldi értékpapírok beváltásából, értékesítéséből</t>
  </si>
  <si>
    <t>D/I/8b - ebből: költségvetési évben esedékes követelések befektetési célú belföldi értékpapírok beváltásából, értékesítéséből</t>
  </si>
  <si>
    <t>D/I/8c - ebből: költségvetési évben esedékes követelések államháztartáson belüli megelőlegezések törlesztésére</t>
  </si>
  <si>
    <t>97</t>
  </si>
  <si>
    <t>D/I/8d - ebből: költségvetési évben esedékes követelések hosszú lejáratú tulajdonosi kölcsönök bevételeire</t>
  </si>
  <si>
    <t>98</t>
  </si>
  <si>
    <t>D/I/8e - ebből: költségvetési évben esedékes követelések rövid lejáratú tulajdonosi kölcsönök bevételeire</t>
  </si>
  <si>
    <t>D/I/8f - ebből: költségvetési évben esedékes követelések forgatási célú külföldi értékpapírok beváltásából, értékesítéséből</t>
  </si>
  <si>
    <t>100</t>
  </si>
  <si>
    <t>D/I/8g - ebből: költségvetési évben esedékes követelések befektetési célú külföldi értékpapírok beváltásából, értékesítéséből</t>
  </si>
  <si>
    <t>102</t>
  </si>
  <si>
    <t>D/II/1 Költségvetési évet követően esedékes követelések működési célú támogatások bevételeire államháztartáson belülről (&gt;=D/II/1a)</t>
  </si>
  <si>
    <t>103</t>
  </si>
  <si>
    <t>D/II/1a - ebből: költségvetési évet követően esedékes követelések működési célú visszatérítendő támogatások, kölcsönök visszatérülésére államháztartáson belülről</t>
  </si>
  <si>
    <t>104</t>
  </si>
  <si>
    <t>D/II/2 Költségvetési évet követően esedékes követelések felhalmozási célú támogatások bevételeire államháztartáson belülről (&gt;=D/II/2a)</t>
  </si>
  <si>
    <t>105</t>
  </si>
  <si>
    <t>D/II/2a - ebből: költségvetési évet követően esedékes követelések felhalmozási célú visszatérítendő támogatások, kölcsönök visszatérülésére államháztartáson belülről</t>
  </si>
  <si>
    <t>107</t>
  </si>
  <si>
    <t>D/II/3a - ebből: költségvetési évet követően esedékes követelések jövedelemadókra</t>
  </si>
  <si>
    <t>108</t>
  </si>
  <si>
    <t>D/II/3b - ebből: költségvetési évet követően esedékes követelések szociális hozzájárulási adóra és járulékokra</t>
  </si>
  <si>
    <t>109</t>
  </si>
  <si>
    <t>D/II/3c - ebből: költségvetési évet követően esedékes követelések bérhez és foglalkoztatáshoz kapcsolódó adókra</t>
  </si>
  <si>
    <t>110</t>
  </si>
  <si>
    <t>D/II/3d - ebből: költségvetési évet követően esedékes követelések vagyoni típusú adókra</t>
  </si>
  <si>
    <t>112</t>
  </si>
  <si>
    <t>D/II/3f - ebből: költségvetési évet követően esedékes követelések egyéb közhatalmi bevételekre</t>
  </si>
  <si>
    <t>D/II/4a - ebből: költségvetési évet követően esedékes követelések készletértékesítés ellenértékére, szolgáltatások ellenértékére, közvetített szolgáltatások ellenértékére</t>
  </si>
  <si>
    <t>D/II/4c - ebből: költségvetési évet követően esedékes követelések ellátási díjakra</t>
  </si>
  <si>
    <t>117</t>
  </si>
  <si>
    <t>D/II/4d - ebből: költségvetési évet követően esedékes követelések kiszámlázott általános forgalmi adóra</t>
  </si>
  <si>
    <t>D/II/4e - ebből: költségvetési évet követően esedékes követelések általános forgalmi adó visszatérítésére</t>
  </si>
  <si>
    <t>D/II/4f - ebből: költségvetési évet követően esedékes követelések kamatbevételekre és más nyereségjellegű bevételekre</t>
  </si>
  <si>
    <t>120</t>
  </si>
  <si>
    <t>D/II/4g - ebből: költségvetési évet követően esedékes követelések egyéb pénzügyi műveletek bevételeire</t>
  </si>
  <si>
    <t>121</t>
  </si>
  <si>
    <t>D/II/4h - ebből: költségvetési évet követően esedékes követelések biztosító által fizetett kártérítésre</t>
  </si>
  <si>
    <t>D/II/4i - ebből: költségvetési évet követően esedékes követelések egyéb működési bevételekre</t>
  </si>
  <si>
    <t>D/II/5 Költségvetési évet követően esedékes követelések felhalmozási bevételre (=D/II/5a+…+D/II/5e)</t>
  </si>
  <si>
    <t>124</t>
  </si>
  <si>
    <t>D/II/5a - ebből: költségvetési évet követően esedékes követelések immateriális javak értékesítésére</t>
  </si>
  <si>
    <t>D/II/5b - ebből: költségvetési évet követően esedékes követelések ingatlanok értékesítésére</t>
  </si>
  <si>
    <t>126</t>
  </si>
  <si>
    <t>D/II/5c - ebből: költségvetési évet követően esedékes követelések egyéb tárgyi eszközök értékesítésére</t>
  </si>
  <si>
    <t>127</t>
  </si>
  <si>
    <t>D/II/5d - ebből: költségvetési évet követően esedékes követelések részesedések értékesítésére</t>
  </si>
  <si>
    <t>128</t>
  </si>
  <si>
    <t>D/II/5e - ebből: költségvetési évet követően esedékes követelések részesedések megszűnéséhez kapcsolódó bevételekre</t>
  </si>
  <si>
    <t>129</t>
  </si>
  <si>
    <t>D/II/6 Költségvetési évet követően esedékes követelések működési célú átvett pénzeszközre (&gt;=D/II/6a+D/II/6b+D/II/6c)</t>
  </si>
  <si>
    <t>130</t>
  </si>
  <si>
    <t>D/II/6a - ebből: költségvetési évet követően esedékes követelések működési célú visszatérítendő támogatások, kölcsönök visszatérülése az Európai Uniótól</t>
  </si>
  <si>
    <t>131</t>
  </si>
  <si>
    <t>D/II/6b - ebből: költségvetési évet követően esedékes követelések működési célú visszatérítendő támogatások, kölcsönök visszatérülése kormányoktól és más nemzetközi szervezetektől</t>
  </si>
  <si>
    <t>132</t>
  </si>
  <si>
    <t>D/II/6c - ebből: költségvetési évet követően esedékes követelések működési célú visszatérítendő támogatások, kölcsönök visszatérülésére államháztartáson kívülről</t>
  </si>
  <si>
    <t>133</t>
  </si>
  <si>
    <t>D/II/7 Költségvetési évet követően esedékes követelések felhalmozási célú átvett pénzeszközre (&gt;=D/II/7a+D/II/7b+D/II/7c)</t>
  </si>
  <si>
    <t>134</t>
  </si>
  <si>
    <t>D/II/7a - ebből: költségvetési évet követően esedékes követelések felhalmozási célú visszatérítendő támogatások, kölcsönök visszatérülése az Európai Uniótól</t>
  </si>
  <si>
    <t>135</t>
  </si>
  <si>
    <t>D/II/7b - ebből: költségvetési évet követően esedékes követelések felhalmozási célú visszatérítendő támogatások, kölcsönök visszatérülése kormányoktól és más nemzetközi szervezetektől</t>
  </si>
  <si>
    <t>136</t>
  </si>
  <si>
    <t>D/II/7c - ebből: költségvetési évet követően esedékes követelések felhalmozási célú visszatérítendő támogatások, kölcsönök visszatérülésére államháztartáson kívülről</t>
  </si>
  <si>
    <t>137</t>
  </si>
  <si>
    <t>D/II/8 Költségvetési évet követően esedékes követelések finanszírozási bevételekre (=D/II/8a+D/II/8b+D/II/8c+D/II/8d)</t>
  </si>
  <si>
    <t>138</t>
  </si>
  <si>
    <t>D/II8a - ebből: költségvetési évet követően esedékes követelések befektetési célú belföldi értékpapírok beváltásából, értékesítéséből</t>
  </si>
  <si>
    <t>139</t>
  </si>
  <si>
    <t>D/II8b - ebből: költségvetési évet követően esedékes követelések államháztartáson belüli megelőlegezések törlesztésére</t>
  </si>
  <si>
    <t>140</t>
  </si>
  <si>
    <t>D/II8c - ebből: költségvetési évet követően esedékes követelések hosszú lejáratú tulajdonosi kölcsönök bevételeire</t>
  </si>
  <si>
    <t>141</t>
  </si>
  <si>
    <t>D/II8d - ebből: költségvetési évet követően esedékes követelések befektetési célú külföldi értékpapírok beváltásából, értékesítéséből</t>
  </si>
  <si>
    <t>D/III/1a - ebből: immateriális javakra adott előlegek</t>
  </si>
  <si>
    <t>146</t>
  </si>
  <si>
    <t>D/III/1c - ebből: készletekre adott előlegek</t>
  </si>
  <si>
    <t>147</t>
  </si>
  <si>
    <t>D/III/1d - ebből: igénybe vett szolgáltatásra adott előlegek</t>
  </si>
  <si>
    <t>D/III/1f - ebből: túlfizetések, téves és visszajáró kifizetések</t>
  </si>
  <si>
    <t>150</t>
  </si>
  <si>
    <t>D/III/2 Továbbadási célból folyósított támogatások, ellátások elszámolása</t>
  </si>
  <si>
    <t>151</t>
  </si>
  <si>
    <t>D/III/3 Más által beszedett bevételek elszámolása</t>
  </si>
  <si>
    <t>154</t>
  </si>
  <si>
    <t>D/III/6 Nem társadalombiztosítás pénzügyi alapjait terhelő kifizetett ellátások megtérítésének elszámolása</t>
  </si>
  <si>
    <t>D/III/7 Folyósított, megelőlegezett társadalombiztosítási és családtámogatási ellátások elszámolása</t>
  </si>
  <si>
    <t>156</t>
  </si>
  <si>
    <t>D/III/8 Részesedésszerzés esetén átadott eszközök</t>
  </si>
  <si>
    <t>D/III/9 Letétre, megőrzésre, fedezetkezelésre átadott pénzeszközök, biztosítékok</t>
  </si>
  <si>
    <t>160</t>
  </si>
  <si>
    <t>E/I/1 Adott előleghez kapcsolódó előzetesen felszámított levonható általános forgalmi adó</t>
  </si>
  <si>
    <t>161</t>
  </si>
  <si>
    <t>E/I/2 Más előzetesen felszámított levonható általános forgalmi adó</t>
  </si>
  <si>
    <t>163</t>
  </si>
  <si>
    <t>E/I/4 Más előzetesen felszámított nem levonható általános forgalmi adó</t>
  </si>
  <si>
    <t>E/II/1 Kapott előleghez kapcsolódó fizetendő általános forgalmi adó</t>
  </si>
  <si>
    <t>166</t>
  </si>
  <si>
    <t>E/II/2 Más fizetendő általános forgalmi adó</t>
  </si>
  <si>
    <t>167</t>
  </si>
  <si>
    <t>E/II Fizetendő általános forgalmi adó elszámolása (=E/II/1+E/II/2)</t>
  </si>
  <si>
    <t>E/III/1 December havi illetmények, munkabérek elszámolása</t>
  </si>
  <si>
    <t>169</t>
  </si>
  <si>
    <t>E/III/2 Utalványok, bérletek és más hasonló, készpénz-helyettesítő fizetési eszköznek nem minősülő eszközök elszámolásai</t>
  </si>
  <si>
    <t>170</t>
  </si>
  <si>
    <t>E/III Egyéb sajátos eszközoldali elszámolások (=E/III/1+E/III/2)</t>
  </si>
  <si>
    <t>F/2 Költségek, ráfordítások aktív időbeli elhatárolása</t>
  </si>
  <si>
    <t>174</t>
  </si>
  <si>
    <t>F/3 Halasztott ráfordítások</t>
  </si>
  <si>
    <t>181</t>
  </si>
  <si>
    <t>G/V Eszközök értékhelyesbítésének forrása</t>
  </si>
  <si>
    <t>H/I/1 Költségvetési évben esedékes kötelezettségek személyi juttatásokra</t>
  </si>
  <si>
    <t>185</t>
  </si>
  <si>
    <t>H/I/2 Költségvetési évben esedékes kötelezettségek munkaadókat terhelő járulékokra és szociális hozzájárulási adóra</t>
  </si>
  <si>
    <t>187</t>
  </si>
  <si>
    <t>H/I/4 Költségvetési évben esedékes kötelezettségek ellátottak pénzbeli juttatásaira</t>
  </si>
  <si>
    <t>H/I/5 Költségvetési évben esedékes kötelezettségek egyéb működési célú kiadásokra (&gt;=H/I/5a+H/I/5b)</t>
  </si>
  <si>
    <t>H/I/5a - ebből: költségvetési évben esedékes kötelezettségek működési célú visszatérítendő támogatások, kölcsönök törlesztésére államháztartáson belülre</t>
  </si>
  <si>
    <t>H/I/5b - ebből: költségvetési évben esedékes kötelezettségek működési célú támogatásokra az Európai Uniónak</t>
  </si>
  <si>
    <t>H/I/6 Költségvetési évben esedékes kötelezettségek beruházásokra</t>
  </si>
  <si>
    <t>192</t>
  </si>
  <si>
    <t>H/I/7 Költségvetési évben esedékes kötelezettségek felújításokra</t>
  </si>
  <si>
    <t>H/I/8 Költségvetési évben esedékes kötelezettségek egyéb felhalmozási célú kiadásokra (&gt;=H/I/8a+H/I/8b)</t>
  </si>
  <si>
    <t>H/I/8a - ebből: költségvetési évben esedékes kötelezettségek felhalmozási célú visszatérítendő támogatások, kölcsönök törlesztésére államháztartáson belülre</t>
  </si>
  <si>
    <t>195</t>
  </si>
  <si>
    <t>H/I/8b - ebből: költségvetési évben esedékes kötelezettségek felhalmozási célú támogatásokra az Európai Uniónak</t>
  </si>
  <si>
    <t>196</t>
  </si>
  <si>
    <t>H/I/9 Költségvetési évben esedékes kötelezettségek finanszírozási kiadásokra (&gt;=H/I/9a+…+H/I/9l)</t>
  </si>
  <si>
    <t>H/I/9a - ebből: költségvetési évben esedékes kötelezettségek hosszú lejáratú hitelek, kölcsönök törlesztésére pénzügyi vállalkozásnak</t>
  </si>
  <si>
    <t>H/I/9b - ebből: költségvetési évben esedékes kötelezettségek rövid lejáratú hitelek, kölcsönök törlesztésére pénzügyi vállalkozásnak</t>
  </si>
  <si>
    <t>H/I/9c - ebből: költségvetési évben esedékes kötelezettségek kincstárjegyek beváltására</t>
  </si>
  <si>
    <t>200</t>
  </si>
  <si>
    <t>H/I/9d - ebből: költségvetési évben esedékes kötelezettségek éven belüli lejáratú belföldi értékpapírok beváltására</t>
  </si>
  <si>
    <t>201</t>
  </si>
  <si>
    <t>H/I/9e - ebből: költségvetési évben esedékes kötelezettségek belföldi kötvények beváltására</t>
  </si>
  <si>
    <t>H/I/9f - ebből: költségvetési évben esedékes kötelezettségek éven túli lejáratú belföldi értékpapírok beváltására</t>
  </si>
  <si>
    <t>H/I/9g - ebből: költségvetési évben esedékes kötelezettségek államháztartáson belüli megelőlegezések visszafizetésére</t>
  </si>
  <si>
    <t>H/I/9h - ebből: költségvetési évben esedékes kötelezettségek pénzügyi lízing kiadásaira</t>
  </si>
  <si>
    <t>205</t>
  </si>
  <si>
    <t>H/I/9i - ebből: költségvetési évben esedékes kötelezettségek külföldi értékpapírok beváltására</t>
  </si>
  <si>
    <t>206</t>
  </si>
  <si>
    <t>H/I/9j - ebből: költségvetési évben esedékes kötelezettségek hitelek, kölcsönök törlesztésére külföldi kormányoknak és nemzetközi szervezeteknek</t>
  </si>
  <si>
    <t>H/I/9k - ebből: költségvetési évben esedékes kötelezettségek hitelek, kölcsönök törlesztésére külföldi pénzintézeteknek</t>
  </si>
  <si>
    <t>208</t>
  </si>
  <si>
    <t>H/I/9l - ebből: költségvetési évben esedékes kötelezettségek váltókiadásokra</t>
  </si>
  <si>
    <t>210</t>
  </si>
  <si>
    <t>H/II/1 Költségvetési évet követően esedékes kötelezettségek személyi juttatásokra</t>
  </si>
  <si>
    <t>211</t>
  </si>
  <si>
    <t>H/II/2 Költségvetési évet követően esedékes kötelezettségek munkaadókat terhelő járulékokra és szociális hozzájárulási adóra</t>
  </si>
  <si>
    <t>212</t>
  </si>
  <si>
    <t>H/II/3 Költségvetési évet követően esedékes kötelezettségek dologi kiadásokra</t>
  </si>
  <si>
    <t>213</t>
  </si>
  <si>
    <t>H/II/4 Költségvetési évet követően esedékes kötelezettségek ellátottak pénzbeli juttatásaira</t>
  </si>
  <si>
    <t>214</t>
  </si>
  <si>
    <t>H/II/5 Költségvetési évet követően esedékes kötelezettségek egyéb működési célú kiadásokra (&gt;=H/II/5a+H/II/5b)</t>
  </si>
  <si>
    <t>215</t>
  </si>
  <si>
    <t>H/II/5a - ebből: költségvetési évet követően esedékes kötelezettségek működési célú visszatérítendő támogatások, kölcsönök törlesztésére államháztartáson belülre</t>
  </si>
  <si>
    <t>H/II/5b - ebből: költségvetési évet követően esedékes kötelezettségek működési célú támogatásokra az Európai Uniónak</t>
  </si>
  <si>
    <t>H/II/6 Költségvetési évet követően esedékes kötelezettségek beruházásokra</t>
  </si>
  <si>
    <t>218</t>
  </si>
  <si>
    <t>H/II/7 Költségvetési évet követően esedékes kötelezettségek felújításokra</t>
  </si>
  <si>
    <t>219</t>
  </si>
  <si>
    <t>H/II/8 Költségvetési évet követően esedékes kötelezettségek egyéb felhalmozási célú kiadásokra (&gt;=H/II/8a+H/II/8b)</t>
  </si>
  <si>
    <t>H/II/8a - ebből: költségvetési évet követően esedékes kötelezettségek felhalmozási célú visszatérítendő támogatások, kölcsönök törlesztésére államháztartáson belülre</t>
  </si>
  <si>
    <t>221</t>
  </si>
  <si>
    <t>H/II/8b - ebből: költségvetési évet követően esedékes kötelezettségek felhalmozási célú támogatásokra az Európai Uniónak</t>
  </si>
  <si>
    <t>223</t>
  </si>
  <si>
    <t>H/II/9a - ebből: költségvetési évet követően esedékes kötelezettségek hosszú lejáratú hitelek, kölcsönök törlesztésére pénzügyi vállalkozásnak</t>
  </si>
  <si>
    <t>224</t>
  </si>
  <si>
    <t>H/II/9b - ebből: költségvetési évet követően esedékes kötelezettségek kincstárjegyek beváltására</t>
  </si>
  <si>
    <t>225</t>
  </si>
  <si>
    <t>H/II/9c - ebből: költségvetési évet követően esedékes kötelezettségek belföldi kötvények beváltására</t>
  </si>
  <si>
    <t>226</t>
  </si>
  <si>
    <t>H/II/9d - ebből: költségvetési évet követően esedékes kötelezettségek éven túli lejáratú belföldi értékpapírok beváltására</t>
  </si>
  <si>
    <t>228</t>
  </si>
  <si>
    <t>H/II/9f - ebből: költségvetési évet követően esedékes kötelezettségek pénzügyi lízing kiadásaira</t>
  </si>
  <si>
    <t>229</t>
  </si>
  <si>
    <t>H/II/9g - ebből: költségvetési évet követően esedékes kötelezettségek külföldi értékpapírok beváltására</t>
  </si>
  <si>
    <t>230</t>
  </si>
  <si>
    <t>H/II/9h - ebből: költségvetési évet követően esedékes kötelezettségek hitelek, kölcsönök törlesztésére külföldi kormányoknak és nemzetközi szervezeteknek</t>
  </si>
  <si>
    <t>231</t>
  </si>
  <si>
    <t>H/II/9i - ebből: költségvetési évet követően esedékes kötelezettségek külföldi hitelek, kölcsönök törlesztésére külföldi pénzintézeteknek</t>
  </si>
  <si>
    <t>232</t>
  </si>
  <si>
    <t>H/II/9j - ebből: költségvetési évet követően esedékes kötelezettségek váltókiadásokra</t>
  </si>
  <si>
    <t>235</t>
  </si>
  <si>
    <t>H/III/2 Továbbadási célból folyósított támogatások, ellátások elszámolása</t>
  </si>
  <si>
    <t>236</t>
  </si>
  <si>
    <t>H/III/3 Más szervezetet megillető bevételek elszámolása</t>
  </si>
  <si>
    <t>237</t>
  </si>
  <si>
    <t>H/III/4 Forgótőke elszámolása (Kincstár)</t>
  </si>
  <si>
    <t>238</t>
  </si>
  <si>
    <t>H/III/5 Nemzeti vagyonba tartozó befektetett eszközökkel kapcsolatos egyes kötelezettség jellegű sajátos elszámolások</t>
  </si>
  <si>
    <t>239</t>
  </si>
  <si>
    <t>H/III/6 Nem társadalombiztosítás pénzügyi alapjait terhelő kifizetett ellátások megtérítésének elszámolása</t>
  </si>
  <si>
    <t>240</t>
  </si>
  <si>
    <t>H/III/8 Letétre, megőrzésre, fedezetkezelésre átvett pénzeszközök, biztosítékok</t>
  </si>
  <si>
    <t>241</t>
  </si>
  <si>
    <t>H/III/9 Nemzetközi támogatási programok pénzeszközei</t>
  </si>
  <si>
    <t>242</t>
  </si>
  <si>
    <t>H/III/10 Államadósság Kezelő Központ Zrt.-nél elhelyezett fedezeti betétek</t>
  </si>
  <si>
    <t>245</t>
  </si>
  <si>
    <t>I) KINCSTÁRI SZÁMLAVEZETÉSSEL KAPCSOLATOS ELSZÁMOLÁSOK</t>
  </si>
  <si>
    <t>adatok Ft-ban</t>
  </si>
  <si>
    <t>04 Saját termelésű készletek állományváltozása</t>
  </si>
  <si>
    <t>05 Saját előállítású eszközök aktivált értéke</t>
  </si>
  <si>
    <t>II Aktivált saját teljesítmények értéke (=±04+05)</t>
  </si>
  <si>
    <t>12 Eladott áruk beszerzési értéke</t>
  </si>
  <si>
    <t>13 Eladott (közvetített) szolgáltatások értéke</t>
  </si>
  <si>
    <t>17 Kapott (járó) osztalék és részesedés</t>
  </si>
  <si>
    <t>18 Részesedésekből származó eredményszemléletű bevételek, árfolyamnyereségek</t>
  </si>
  <si>
    <t>19 Befektetett pénzügyi eszközökből származó eredményszemléletű bevételek, árfolyamnyereségek</t>
  </si>
  <si>
    <t>21 Pénzügyi műveletek egyéb eredményszemléletű bevételei (&gt;=21a+21b)</t>
  </si>
  <si>
    <t>21a - ebből: lekötött bankbetétek mérlegfordulónapi értékelése során megállapított (nem realizált) árfolyamnyeresége</t>
  </si>
  <si>
    <t>21b - ebből: egyéb pénzeszközök és sajátos elszámolások mérlegfordulónapi értékelése során megállapított (nem realizált) árfolyamnyeresége</t>
  </si>
  <si>
    <t>22 Részesedésekből származó ráfordítások, árfolyamveszteségek</t>
  </si>
  <si>
    <t>23 Befektetett pénzügyi eszközökből (értékpapírokból, kölcsönökből) származó ráfordítások, árfolyamveszteségek</t>
  </si>
  <si>
    <t>24 Fizetendő kamatok és kamatjellegű ráfordítások</t>
  </si>
  <si>
    <t>25 Részesedések, értékpapírok, pénzeszközök értékvesztése (&gt;=25a+25b)</t>
  </si>
  <si>
    <t>25a - ebből: lekötött bankbetétek értékvesztése</t>
  </si>
  <si>
    <t>25b - ebből: Kincstáron kívüli forint- és devizaszámlák értékvesztése</t>
  </si>
  <si>
    <t>26 Pénzügyi műveletek egyéb ráfordításai (&gt;=26a+26b)</t>
  </si>
  <si>
    <t>26a - ebből: lekötött bankbetétek mérlegfordulónapi értékelése során megállapított (nem realizált) árfolyamvesztesége</t>
  </si>
  <si>
    <t>26b - ebből: egyéb pénzeszközök és sajátos elszámolások  mérlegfordulónapi értékelése során megállapított (nem realizált) árfolyamvesztesége</t>
  </si>
  <si>
    <t>IX Pénzügyi műveletek ráfordításai (=22+23+24+25+26)</t>
  </si>
  <si>
    <t>Térítésmentes átvétel</t>
  </si>
  <si>
    <t>Alapításkori átvétel, vagyonkezelésbe vétel miatti átvétel, vagyonkezelői jog visszavétele</t>
  </si>
  <si>
    <t>Értékesítés</t>
  </si>
  <si>
    <t>Hiány, selejtezés, megsemmisülés</t>
  </si>
  <si>
    <t>Térítésmentes átadás</t>
  </si>
  <si>
    <t>Költségvetési szerv, társulás alapításkori átadás, vagyonkezelésbe adás miatti átadás, vagyonkezelői jog visszaadása</t>
  </si>
  <si>
    <t>Terven felüli értékcsökkenés nyitó állománya</t>
  </si>
  <si>
    <t>Terven felüli értékcsökkenés növekedés</t>
  </si>
  <si>
    <t>Terven felüli értékcsökkenés visszaírás, kivezetés</t>
  </si>
  <si>
    <t>Terven felüli értékcsökkenés záró állománya (=20+21-22)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</si>
  <si>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</si>
  <si>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</si>
  <si>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</si>
  <si>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</si>
  <si>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</si>
  <si>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</si>
  <si>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</si>
  <si>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F)        Vállalkozási tevékenységet terhelő befizetési kötelezettség (=B*0,09)</t>
  </si>
  <si>
    <t>G)        Vállalkozási tevékenység felhasználható maradványa (=B-F)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</si>
  <si>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</si>
  <si>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</si>
  <si>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</si>
  <si>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</si>
  <si>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</si>
  <si>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</si>
  <si>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</si>
  <si>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</si>
  <si>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</si>
  <si>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</si>
  <si>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</si>
  <si>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</si>
  <si>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</si>
  <si>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</si>
  <si>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</si>
  <si>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</si>
  <si>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</si>
  <si>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</si>
  <si>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</si>
  <si>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</si>
  <si>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</si>
  <si>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</si>
  <si>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</si>
  <si>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</si>
  <si>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</si>
  <si>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</si>
  <si>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</si>
  <si>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</si>
  <si>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</si>
  <si>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</si>
  <si>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</si>
  <si>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Önkormányzatok működési támogatásai</t>
  </si>
  <si>
    <t>Finanszírozási bevételek</t>
  </si>
  <si>
    <t>Belföldi finanszírozás bevételei</t>
  </si>
  <si>
    <t>Államháztartáson belüli megelőlegezések</t>
  </si>
  <si>
    <t>Működési célú támogatások államháztartáson belülről</t>
  </si>
  <si>
    <t>Felhalmozási célú támogatások államháztartáson belülről</t>
  </si>
  <si>
    <t>Egyéb közhatalmi bevételek</t>
  </si>
  <si>
    <t>Közhatalmi bevételek</t>
  </si>
  <si>
    <t>Szolgáltatások ellenértéke</t>
  </si>
  <si>
    <t>Tulajdonosi bevételek</t>
  </si>
  <si>
    <t>Ellátási díjak</t>
  </si>
  <si>
    <t>Biztosító által fizetett kártérítés</t>
  </si>
  <si>
    <t>Egyéb működési bevételek</t>
  </si>
  <si>
    <t>Működési bevételek</t>
  </si>
  <si>
    <t>Előző év költségvetési maradványának igénybevétele</t>
  </si>
  <si>
    <t>Maradvány igénybevétele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</si>
  <si>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</si>
  <si>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</si>
  <si>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</si>
  <si>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</si>
  <si>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</si>
  <si>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</si>
  <si>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</si>
  <si>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</si>
  <si>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</si>
  <si>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</si>
  <si>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</si>
  <si>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</si>
  <si>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</si>
  <si>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</si>
  <si>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</si>
  <si>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</si>
  <si>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</si>
  <si>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</si>
  <si>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</si>
  <si>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</si>
  <si>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</si>
  <si>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</si>
  <si>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</si>
  <si>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</si>
  <si>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</si>
  <si>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Foglalkoztatottak személyi juttatásai</t>
  </si>
  <si>
    <t>Külső személyi juttatások</t>
  </si>
  <si>
    <t>Személyi juttatások</t>
  </si>
  <si>
    <t>Kommunikációs szolgáltatások</t>
  </si>
  <si>
    <t>Szolgáltatási kiadások</t>
  </si>
  <si>
    <t>Dologi kiadások</t>
  </si>
  <si>
    <t>Egyéb nem intézményi ellátások</t>
  </si>
  <si>
    <t>Ellátottak pénzbeli juttatásai</t>
  </si>
  <si>
    <t>Elvonások és befizetések</t>
  </si>
  <si>
    <t>Tartalékok</t>
  </si>
  <si>
    <t>Egyéb működési célú kiadások</t>
  </si>
  <si>
    <t>Beruházások</t>
  </si>
  <si>
    <t>Felújítások</t>
  </si>
  <si>
    <t>%</t>
  </si>
  <si>
    <t>A</t>
  </si>
  <si>
    <t>B</t>
  </si>
  <si>
    <t>C</t>
  </si>
  <si>
    <t>D</t>
  </si>
  <si>
    <t xml:space="preserve">E </t>
  </si>
  <si>
    <t>F</t>
  </si>
  <si>
    <t>MEGNEVEZÉS</t>
  </si>
  <si>
    <t>teljesítés</t>
  </si>
  <si>
    <t>eredeti előirányzat</t>
  </si>
  <si>
    <t>módosított előirányzat</t>
  </si>
  <si>
    <t>Költségvetési bevételek:</t>
  </si>
  <si>
    <t>1.</t>
  </si>
  <si>
    <t>Egyéb működési célú tám. Bev. Államháztart. belülről</t>
  </si>
  <si>
    <t>Működési célú támogatások államházt. belülről</t>
  </si>
  <si>
    <t>Felhalmozási célú önkorkormányzati támogatás</t>
  </si>
  <si>
    <t>Felhalmozási célú támogatás államháztartáson belülről</t>
  </si>
  <si>
    <t>Jövedelemadók</t>
  </si>
  <si>
    <t>Vagyoni típusú adók</t>
  </si>
  <si>
    <t>Termékek és szolgáltatások adói(iparűzési adó, gépjárműadó)</t>
  </si>
  <si>
    <t>Készletértékesítés ellenértéke</t>
  </si>
  <si>
    <t>Közvetített szolgáltatások</t>
  </si>
  <si>
    <t>Kamatbevétel</t>
  </si>
  <si>
    <t>Önkormányzat költségvetési bevételei összesen:</t>
  </si>
  <si>
    <t>Költségvetési kiadások:</t>
  </si>
  <si>
    <t>Munkaadót terh. járulékok és szoc.hozzájárulási adó</t>
  </si>
  <si>
    <t>Készletbeszerzések</t>
  </si>
  <si>
    <t>Kiküldetések, reklám- és propaganda</t>
  </si>
  <si>
    <t>Különféle befizetések, egyéb dologi kiadások</t>
  </si>
  <si>
    <t>Családi támogatások</t>
  </si>
  <si>
    <t>Foglalkoztatással, munkanélküliséggel kapcs. ellátások</t>
  </si>
  <si>
    <t xml:space="preserve">Betegséggel és fogyatékossággal kapcsolatos nem társadalombiztosítási ellátások </t>
  </si>
  <si>
    <t>Lakhatással kapcsolatos ellátások</t>
  </si>
  <si>
    <t>Intézményi ellátottak pénzbeli juttatása</t>
  </si>
  <si>
    <t>Egyéb működési célú tám. államháztartáson kívülre</t>
  </si>
  <si>
    <t>Egyéb működési célú tám. államháztartáson belülre</t>
  </si>
  <si>
    <t>Egyéb felhahalmozási támogatások áht.belülre</t>
  </si>
  <si>
    <t>Felhalmozási kiadások</t>
  </si>
  <si>
    <t>Önkormányzat költségvetési kiadásai összesen:</t>
  </si>
  <si>
    <t>Hosszúlejáratú hitelek</t>
  </si>
  <si>
    <t>Hitel- kölcsön felvétel államháztartáson kivülről</t>
  </si>
  <si>
    <t>Előzőévi költségvetési maradvány igénybevétele</t>
  </si>
  <si>
    <t>Önkormányzat fianszírozási bevételei összesen:</t>
  </si>
  <si>
    <t>Finanszirozási kiadások</t>
  </si>
  <si>
    <t>Államháztartáson belüli megelőlegezések folyósítása</t>
  </si>
  <si>
    <t>Belföldi finanszirozási kiadás</t>
  </si>
  <si>
    <t>BEVÉTELEK MINDÖSSZESEN:</t>
  </si>
  <si>
    <t>KIADÁSOK MINDÖSSZESEN:</t>
  </si>
  <si>
    <t>adatok: főben</t>
  </si>
  <si>
    <t xml:space="preserve">A             </t>
  </si>
  <si>
    <t>E</t>
  </si>
  <si>
    <t xml:space="preserve">Megnevezés </t>
  </si>
  <si>
    <t>(besorolási osztály,</t>
  </si>
  <si>
    <t>Tényleges</t>
  </si>
  <si>
    <t>Munkajogi</t>
  </si>
  <si>
    <t xml:space="preserve"> fizetési fokozat)</t>
  </si>
  <si>
    <t>Nyitólétszám</t>
  </si>
  <si>
    <t>Zárólétszám</t>
  </si>
  <si>
    <t>1. Közalkalmazottak</t>
  </si>
  <si>
    <t>2. Egyéb bérrendszer</t>
  </si>
  <si>
    <t xml:space="preserve">    hatálya alá tartozók</t>
  </si>
  <si>
    <t>3. Közfoglalkoztatottak</t>
  </si>
  <si>
    <t>4. Választott tisztségviselők</t>
  </si>
  <si>
    <t>5. Összesen:</t>
  </si>
  <si>
    <t>Bruttó érték</t>
  </si>
  <si>
    <t>2019. évi</t>
  </si>
  <si>
    <t>Településrendezési terv</t>
  </si>
  <si>
    <t>Somlóvecse Község Önkormányzata bevételeinek 2020. évi teljesítése</t>
  </si>
  <si>
    <t>Somlóvecse Község Önkormányzata kiadásainak 2020. évi teljesítése</t>
  </si>
  <si>
    <t>2020. január 1.</t>
  </si>
  <si>
    <t>2020. december 31.</t>
  </si>
  <si>
    <t>Somlóvecse Község Önkormányzata által foglalkoztatottak 2020. évi tenylegesés munkajogi nyitólétszáma, valamint az év utolsó napján nyilvántartott tényleges és munkajogi zárólétszám</t>
  </si>
  <si>
    <t>Somlóvecse Község Önkormányzat 2020. évi maradványkimutatása</t>
  </si>
  <si>
    <t>Kimutatás Somlóvecse Község Önkormányzata 2020. évi vagyonáról</t>
  </si>
  <si>
    <t>Somlóvecse Község Önkormányzat 2020. évi eredménykimutatása</t>
  </si>
  <si>
    <t>Somlóvecse Község Önkormányzata immateriális javainak és tárgyi eszközök állományának 2020. évi alakulásáról</t>
  </si>
  <si>
    <t>Somlóvecse Község Önkormányzata 2020. évi vagyonleltára</t>
  </si>
  <si>
    <t>Somlóvecse Község Önkormányzata működési és felhalmozási célú bevételeinek és kiadásainak 2019-2020. évi teljesítése</t>
  </si>
  <si>
    <t>2020. évi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</si>
  <si>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</si>
  <si>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</si>
  <si>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</si>
  <si>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</si>
  <si>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</si>
  <si>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</si>
  <si>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</si>
  <si>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</si>
  <si>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</si>
  <si>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</si>
  <si>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</si>
  <si>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1. melléklet</t>
  </si>
  <si>
    <t>2. melléklet</t>
  </si>
  <si>
    <t xml:space="preserve"> 3. melléklet</t>
  </si>
  <si>
    <t>4. melléklet</t>
  </si>
  <si>
    <t>5.  melléklet</t>
  </si>
  <si>
    <t xml:space="preserve"> 6. melléklet</t>
  </si>
  <si>
    <t>7.  melléklet</t>
  </si>
  <si>
    <t>8. melléklet</t>
  </si>
  <si>
    <t xml:space="preserve"> 9. melléklet</t>
  </si>
  <si>
    <t>BEVÉTEL MEGNEVEZÉSE</t>
  </si>
  <si>
    <t>eredeti ei.</t>
  </si>
  <si>
    <t>módosított ei.</t>
  </si>
  <si>
    <t xml:space="preserve"> a) közvetített szolgáltatások értéke</t>
  </si>
  <si>
    <t>Önk. és önk. hivatalok jogalkotó és ált. igazgatási tev. összesen:</t>
  </si>
  <si>
    <t xml:space="preserve"> a) szolgáltatások ellenértéke - földbér, bérleti díj</t>
  </si>
  <si>
    <t>Az önk. vagyonnal való gazdálk. kapcsolatos feladatok összesen:</t>
  </si>
  <si>
    <t xml:space="preserve"> a) Önkormányzatok működési támogatásai</t>
  </si>
  <si>
    <t xml:space="preserve"> a) Egyéb működési célú tám. bevételei államházt. belülről</t>
  </si>
  <si>
    <t xml:space="preserve"> a) ellátási díjak - térítési díj</t>
  </si>
  <si>
    <t xml:space="preserve"> a) értékesítési és forgalmi adók - iparűzési adó</t>
  </si>
  <si>
    <t xml:space="preserve"> b) gépjárműadók</t>
  </si>
  <si>
    <t xml:space="preserve"> c) egyéb közhatalmi bevételek</t>
  </si>
  <si>
    <t>Önk. funkcióra nem sorolható bevételei áh. kívülről összesen:</t>
  </si>
  <si>
    <t xml:space="preserve"> a) egyéb működési bevételek</t>
  </si>
  <si>
    <t>Tárgyévi költségvetési bevételek összesen:</t>
  </si>
  <si>
    <t xml:space="preserve">Államháztartáson belüli megelőlegezések </t>
  </si>
  <si>
    <t>Finanszírozási bevételek összesen:</t>
  </si>
  <si>
    <t>BEVÉTELEK ÖSSZESEN:</t>
  </si>
  <si>
    <t xml:space="preserve">2020. évi </t>
  </si>
  <si>
    <r>
      <t xml:space="preserve">Önk. és önk. hivatalok jogalkotó és ált. igazgatási tev. </t>
    </r>
    <r>
      <rPr>
        <sz val="12"/>
        <rFont val="Times New Roman"/>
        <family val="1"/>
        <charset val="238"/>
      </rPr>
      <t>011130</t>
    </r>
  </si>
  <si>
    <r>
      <t xml:space="preserve">Az önk. vagyonnal való gazdálkodással kapcsolatos felad. </t>
    </r>
    <r>
      <rPr>
        <sz val="12"/>
        <rFont val="Times New Roman"/>
        <family val="1"/>
        <charset val="238"/>
      </rPr>
      <t>013350</t>
    </r>
  </si>
  <si>
    <r>
      <t xml:space="preserve">Önkormányzatok elszámolásai a központi költségvetéssel </t>
    </r>
    <r>
      <rPr>
        <sz val="12"/>
        <rFont val="Times New Roman"/>
        <family val="1"/>
        <charset val="238"/>
      </rPr>
      <t>018010</t>
    </r>
  </si>
  <si>
    <r>
      <t xml:space="preserve">Hosszabb időtartamú közfoglalkoztatás </t>
    </r>
    <r>
      <rPr>
        <sz val="12"/>
        <rFont val="Times New Roman"/>
        <family val="1"/>
        <charset val="238"/>
      </rPr>
      <t>041233</t>
    </r>
  </si>
  <si>
    <r>
      <t>Szociális étkeztetés szociális konyhán</t>
    </r>
    <r>
      <rPr>
        <sz val="12"/>
        <rFont val="Times New Roman"/>
        <family val="1"/>
        <charset val="238"/>
      </rPr>
      <t>107051</t>
    </r>
  </si>
  <si>
    <r>
      <t>Önkorm. funkcióra nem sorolható bevételei áh. kívülről</t>
    </r>
    <r>
      <rPr>
        <sz val="12"/>
        <rFont val="Times New Roman"/>
        <family val="1"/>
        <charset val="238"/>
      </rPr>
      <t xml:space="preserve"> 900020</t>
    </r>
  </si>
  <si>
    <t xml:space="preserve"> b) kamatbevételek</t>
  </si>
  <si>
    <t xml:space="preserve"> c) egyéb működési bevételek</t>
  </si>
  <si>
    <t xml:space="preserve"> b) tulajdonosi bevételek</t>
  </si>
  <si>
    <r>
      <t xml:space="preserve">Mezőgazdasági támogatások </t>
    </r>
    <r>
      <rPr>
        <sz val="12"/>
        <rFont val="Times New Roman"/>
        <family val="1"/>
        <charset val="238"/>
      </rPr>
      <t>042120</t>
    </r>
  </si>
  <si>
    <t xml:space="preserve"> a) Fej.kez.előir. EU-s progr. és azok hazai társfinansz. miatt műk.célú tám.</t>
  </si>
  <si>
    <t xml:space="preserve"> aa) LEADER pályázat tám.</t>
  </si>
  <si>
    <t xml:space="preserve"> a) Fej.kez.előir. EU-s progr. és azok hazai társfinansz. miatt felh.célú tám.</t>
  </si>
  <si>
    <t>Felhalmozási célú bevételek</t>
  </si>
  <si>
    <t>Mezőgazdasági támogatások összesen:</t>
  </si>
  <si>
    <r>
      <t xml:space="preserve">Közművelődés - hagyományos közösségi kulturális értékek gondozása </t>
    </r>
    <r>
      <rPr>
        <sz val="12"/>
        <rFont val="Times New Roman"/>
        <family val="1"/>
        <charset val="238"/>
      </rPr>
      <t>082092</t>
    </r>
  </si>
  <si>
    <t>Működési költségvetés</t>
  </si>
  <si>
    <t xml:space="preserve"> aa) Munkaügyi Központ tám.</t>
  </si>
  <si>
    <t xml:space="preserve"> b) Biztosítók által fizetett kártérítés</t>
  </si>
  <si>
    <t xml:space="preserve"> ba) Kultúrház káresemény</t>
  </si>
  <si>
    <t>Közművelődés - hagyományos közösségi kulturális értékek gondozása összesen:</t>
  </si>
  <si>
    <r>
      <t xml:space="preserve">Falugondnoki, tanyagondnoki szolgáltatás </t>
    </r>
    <r>
      <rPr>
        <sz val="12"/>
        <rFont val="Times New Roman"/>
        <family val="1"/>
        <charset val="238"/>
      </rPr>
      <t>107055</t>
    </r>
  </si>
  <si>
    <t>K I A D Á S</t>
  </si>
  <si>
    <t>KIADÁSBÓL: személyi juttatások</t>
  </si>
  <si>
    <t>KIADÁSBÓL: ma. terhelő járulékok és szoc. hjár. adó</t>
  </si>
  <si>
    <t>KIADÁSBÓL: dologi kiadások</t>
  </si>
  <si>
    <t>Eredeti</t>
  </si>
  <si>
    <t>Felhalmozási kiadások összesen:</t>
  </si>
  <si>
    <t>Tárgyévi költségv. kiadások össz.:</t>
  </si>
  <si>
    <t>Finanszírozási kiadások összesen:</t>
  </si>
  <si>
    <t>KIADÁSOK ÖSSZESEN:</t>
  </si>
  <si>
    <t>011130 Önk. és önk. hivatalok ált. igazgatási tev.</t>
  </si>
  <si>
    <t>013350 Az önk. vagyonnal való gazdálk. felad.</t>
  </si>
  <si>
    <t>062020 Telep.fejl. projektek és támogatásuk</t>
  </si>
  <si>
    <t>066020 Város-, községgazdálkodási egyéb szolg.</t>
  </si>
  <si>
    <t>107060 Egyéb szociális pénzbeli és term. Ellát., tám.</t>
  </si>
  <si>
    <t>Kormányzati funkció megnevezése</t>
  </si>
  <si>
    <t>Kormányzati funkciók kiadása összesen:</t>
  </si>
  <si>
    <t>045160 Közutak, hidak, alaguatk üzemeltetése, fennt.</t>
  </si>
  <si>
    <t>082092 Közm. - hagy. közösségi kult. értékek gond.</t>
  </si>
  <si>
    <t>Módosított</t>
  </si>
  <si>
    <t>Egyéb műkdöési célú kiadások</t>
  </si>
  <si>
    <t xml:space="preserve"> a) Somló-környéki TKT hozzájárulás</t>
  </si>
  <si>
    <t xml:space="preserve"> b) Devecseri Közp. Háziorvosi Ügyeletet Fennt. Társ.</t>
  </si>
  <si>
    <t xml:space="preserve"> c) Nagyalásony Község Önk. - Külterületi utas pályázat</t>
  </si>
  <si>
    <t>Egyéb műkdöési célú kiadások összesen:</t>
  </si>
  <si>
    <t>d) Somló-Marcalmente-Bakonyalja LEADER</t>
  </si>
  <si>
    <t>e) Arany János Program</t>
  </si>
  <si>
    <t>f) Somlószőlősi Polgárőr Egyesület</t>
  </si>
  <si>
    <t>g) Tartalékok</t>
  </si>
  <si>
    <t>Beruházások:</t>
  </si>
  <si>
    <t>Falugondnoki autó beszerzése</t>
  </si>
  <si>
    <t>Kultúrház felújítása</t>
  </si>
  <si>
    <t>Buszváró létesítése</t>
  </si>
  <si>
    <t>Csőtörés javítás</t>
  </si>
  <si>
    <t>Gázóra védőrács</t>
  </si>
  <si>
    <t>Falugondnoki mobilgarázs - vill. energia. rákötés</t>
  </si>
  <si>
    <t>Felújítások:</t>
  </si>
  <si>
    <t>Beruházások összesen:</t>
  </si>
  <si>
    <t>Felújítások összesen:</t>
  </si>
  <si>
    <t>M E G N E V E Z É S</t>
  </si>
  <si>
    <t>Hrsz.</t>
  </si>
  <si>
    <t>Mérleg szerinti érték</t>
  </si>
  <si>
    <t>I. Forgalomképtelen törzsvagyon körébe tartozó az önkormányzat kizárólagos tulajdonát képező nemzeti vagyon:</t>
  </si>
  <si>
    <t xml:space="preserve">  1. Földterületek</t>
  </si>
  <si>
    <t xml:space="preserve"> </t>
  </si>
  <si>
    <t xml:space="preserve">  2. Utak</t>
  </si>
  <si>
    <t xml:space="preserve"> 1. Földterületek</t>
  </si>
  <si>
    <t>58.</t>
  </si>
  <si>
    <t>59.</t>
  </si>
  <si>
    <t>60.</t>
  </si>
  <si>
    <t>61.</t>
  </si>
  <si>
    <t>62.</t>
  </si>
  <si>
    <t>A./ TÖRZSVAGYON ÖSSZESEN (I + II):</t>
  </si>
  <si>
    <t>2.250.000</t>
  </si>
  <si>
    <t>JOGOSULTSÁGOK ÖSSZESEN (A + B):</t>
  </si>
  <si>
    <t>Pénzügyi kötelezettségek:</t>
  </si>
  <si>
    <t>1. Kötelezettségek dologi kiadásokra</t>
  </si>
  <si>
    <t>2. Kötelezettségek államháztartáson belüli megelőlegezések visszafizetésére</t>
  </si>
  <si>
    <t>3. Iparűzési adó túlfizetés</t>
  </si>
  <si>
    <t>4. Gépjárműadó túlfizetés</t>
  </si>
  <si>
    <r>
      <t>A./</t>
    </r>
    <r>
      <rPr>
        <b/>
        <sz val="12"/>
        <rFont val="Times New Roman"/>
        <family val="1"/>
        <charset val="238"/>
      </rPr>
      <t xml:space="preserve"> </t>
    </r>
    <r>
      <rPr>
        <b/>
        <u/>
        <sz val="12"/>
        <rFont val="Times New Roman"/>
        <family val="1"/>
        <charset val="238"/>
      </rPr>
      <t>TÖRZSVAGYON:</t>
    </r>
  </si>
  <si>
    <r>
      <t xml:space="preserve"> </t>
    </r>
    <r>
      <rPr>
        <b/>
        <u/>
        <sz val="12"/>
        <rFont val="Times New Roman"/>
        <family val="1"/>
        <charset val="238"/>
      </rPr>
      <t>II.</t>
    </r>
    <r>
      <rPr>
        <b/>
        <sz val="12"/>
        <rFont val="Times New Roman"/>
        <family val="1"/>
        <charset val="238"/>
      </rPr>
      <t xml:space="preserve"> </t>
    </r>
    <r>
      <rPr>
        <b/>
        <u/>
        <sz val="12"/>
        <rFont val="Times New Roman"/>
        <family val="1"/>
        <charset val="238"/>
      </rPr>
      <t>Korlátozottan forgalomképes törzsvagyon:</t>
    </r>
  </si>
  <si>
    <r>
      <t>B./</t>
    </r>
    <r>
      <rPr>
        <b/>
        <sz val="12"/>
        <rFont val="Times New Roman"/>
        <family val="1"/>
        <charset val="238"/>
      </rPr>
      <t xml:space="preserve"> </t>
    </r>
    <r>
      <rPr>
        <b/>
        <u/>
        <sz val="12"/>
        <rFont val="Times New Roman"/>
        <family val="1"/>
        <charset val="238"/>
      </rPr>
      <t>ÜZLETI VAGYON:</t>
    </r>
  </si>
  <si>
    <r>
      <t>C./</t>
    </r>
    <r>
      <rPr>
        <b/>
        <sz val="12"/>
        <rFont val="Times New Roman"/>
        <family val="1"/>
        <charset val="238"/>
      </rPr>
      <t xml:space="preserve"> </t>
    </r>
    <r>
      <rPr>
        <b/>
        <u/>
        <sz val="12"/>
        <rFont val="Times New Roman"/>
        <family val="1"/>
        <charset val="238"/>
      </rPr>
      <t>KÖTELEZETTSÉGEK:</t>
    </r>
  </si>
  <si>
    <t>5. Pótlék túlfizetés</t>
  </si>
  <si>
    <t>6. Nemzeti vagyonba tartozó befektetett eszközökkel kapcsolatos egyes kötelezettség jellegű sajátos elszámolások</t>
  </si>
  <si>
    <t xml:space="preserve">  3. Árkok</t>
  </si>
  <si>
    <t xml:space="preserve">  4. Névtelen tér</t>
  </si>
  <si>
    <t xml:space="preserve">  5. Játszótér</t>
  </si>
  <si>
    <t>139/1</t>
  </si>
  <si>
    <t xml:space="preserve">  6. Víztorony</t>
  </si>
  <si>
    <t>025/2</t>
  </si>
  <si>
    <t xml:space="preserve">  7. Multifunkciós park</t>
  </si>
  <si>
    <t xml:space="preserve">  8. Külterületi temető</t>
  </si>
  <si>
    <t xml:space="preserve">  9. Mobilépület</t>
  </si>
  <si>
    <t>10. Buszváró</t>
  </si>
  <si>
    <t>026</t>
  </si>
  <si>
    <t>11. Ravatalozó</t>
  </si>
  <si>
    <t>12. Polgármesteri Hivatal, Orvosi rendelő</t>
  </si>
  <si>
    <t>Ingatlanok (1 + … + 12):</t>
  </si>
  <si>
    <t>I. Forgalomképtelen törzsvagyon körébe tartozó az önkormányzat kizárólagos tulajdonát képező nemzeti vagyon összesen (1 +…+ 12):</t>
  </si>
  <si>
    <t xml:space="preserve"> 2. Háziorvosi rendelő</t>
  </si>
  <si>
    <t xml:space="preserve"> 3. Könyvtár és kultúrház</t>
  </si>
  <si>
    <t xml:space="preserve"> 4. Nagyalásonyi Hivatal</t>
  </si>
  <si>
    <t xml:space="preserve"> 5. Nagyalásonyi szolgálati lakás</t>
  </si>
  <si>
    <t xml:space="preserve"> 6. Nagyalásonyi Napköziotthonos Konyha</t>
  </si>
  <si>
    <t>1</t>
  </si>
  <si>
    <t>28/1</t>
  </si>
  <si>
    <t>Ingatlanok (1 + … + 6):</t>
  </si>
  <si>
    <t xml:space="preserve">  2. Lakóház, udvar, gazdasági épület Petőfi u. 58.</t>
  </si>
  <si>
    <t xml:space="preserve">  3. Könyvtár, klubhelység</t>
  </si>
  <si>
    <t xml:space="preserve">  4. Tájház</t>
  </si>
  <si>
    <t>34/1</t>
  </si>
  <si>
    <t xml:space="preserve">  5. Mobilgarázs</t>
  </si>
  <si>
    <t xml:space="preserve">  6. Mobilgarázs</t>
  </si>
  <si>
    <t>Pénzügyi kötelezettségek összesen (1 + … + 6):</t>
  </si>
  <si>
    <t>C./ KÖTELEZETTSÉGEK ÖSSZESEN (1 +… + 6):</t>
  </si>
  <si>
    <t xml:space="preserve">  7. Víziközmű egyéb építmények</t>
  </si>
  <si>
    <t xml:space="preserve">  8. Víziközmű egyéb gépek, berendezések</t>
  </si>
  <si>
    <t>Vagyonkezelésbe adott eszközök (7 + … + 8):</t>
  </si>
  <si>
    <t>II. Korlátozottan forgalomképes törzsvagyon összesen (1 + … + 8):</t>
  </si>
  <si>
    <t xml:space="preserve">  7. Immateriális javak</t>
  </si>
  <si>
    <t xml:space="preserve">  8. Gépek, berendezések, felszerelések, járművek</t>
  </si>
  <si>
    <t xml:space="preserve">  9. Beruházások</t>
  </si>
  <si>
    <t>Immat. javak, tárgyi eszközök – ingatlanok nélkül (7 + … + 9):</t>
  </si>
  <si>
    <t>10. BAKONYKARSZT Zrt. részvény</t>
  </si>
  <si>
    <t>Részesedések (10):</t>
  </si>
  <si>
    <t>Befektetett pénzügyi eszközök (10):</t>
  </si>
  <si>
    <t>11. Pénzeszközök</t>
  </si>
  <si>
    <t>12. Követelések</t>
  </si>
  <si>
    <t>13. Követelés jellegű sajátos elszámolások</t>
  </si>
  <si>
    <t>14. Előzetesen felszámított, levonható általános forgalmi adó</t>
  </si>
  <si>
    <t>Egyéb eszközök (11 + … + 14):</t>
  </si>
  <si>
    <r>
      <t>B./ ÜZLETI VAGYON ÖSSZESEN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(1 + … + 14):</t>
    </r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</si>
</sst>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-* #,##0\ _F_t_-;\-* #,##0\ _F_t_-;_-* &quot;-&quot;??\ _F_t_-;_-@_-"/>
    <numFmt numFmtId="166" formatCode="_-* #,##0\ &quot;Ft&quot;_-;\-* #,##0\ &quot;Ft&quot;_-;_-* &quot;-&quot;??\ &quot;Ft&quot;_-;_-@_-"/>
    <numFmt numFmtId="167" formatCode="_-* #,##0_-;\-* #,##0_-;_-* &quot;-&quot;??_-;_-@_-"/>
  </numFmts>
  <fonts count="23">
    <font>
      <sz val="10"/>
      <name val="Arial CE"/>
      <charset val="238"/>
    </font>
    <font>
      <sz val="10"/>
      <name val="MS Sans Serif"/>
      <charset val="238"/>
    </font>
    <font>
      <sz val="11"/>
      <color indexed="8"/>
      <name val="Calibri"/>
      <family val="2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u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u/>
      <sz val="12"/>
      <color indexed="8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Arial CE"/>
      <charset val="238"/>
    </font>
    <font>
      <sz val="12"/>
      <color theme="1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medium">
        <color indexed="64"/>
      </top>
      <bottom style="medium">
        <color indexed="64"/>
      </bottom>
      <diagonal/>
    </border>
    <border>
      <left/>
      <right style="double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/>
      <bottom style="medium">
        <color indexed="64"/>
      </bottom>
      <diagonal/>
    </border>
    <border>
      <left/>
      <right style="double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rgb="FF000000"/>
      </right>
      <top style="medium">
        <color indexed="64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rgb="FF000000"/>
      </left>
      <right style="medium">
        <color indexed="64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</cellStyleXfs>
  <cellXfs count="378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wrapText="1"/>
    </xf>
    <xf numFmtId="3" fontId="5" fillId="0" borderId="6" xfId="0" applyNumberFormat="1" applyFont="1" applyBorder="1" applyAlignment="1">
      <alignment horizontal="right" vertical="top" wrapText="1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right" vertical="top" wrapText="1"/>
    </xf>
    <xf numFmtId="0" fontId="5" fillId="0" borderId="8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righ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0" xfId="0" applyAlignment="1"/>
    <xf numFmtId="0" fontId="5" fillId="0" borderId="6" xfId="0" applyFont="1" applyBorder="1" applyAlignment="1">
      <alignment horizontal="center"/>
    </xf>
    <xf numFmtId="3" fontId="5" fillId="0" borderId="3" xfId="0" applyNumberFormat="1" applyFont="1" applyBorder="1" applyAlignment="1">
      <alignment horizontal="right" vertical="top" wrapText="1"/>
    </xf>
    <xf numFmtId="3" fontId="5" fillId="0" borderId="8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4" fillId="0" borderId="0" xfId="0" applyFont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/>
    <xf numFmtId="3" fontId="5" fillId="0" borderId="9" xfId="0" applyNumberFormat="1" applyFont="1" applyBorder="1" applyAlignment="1">
      <alignment horizontal="right" vertical="top" wrapText="1"/>
    </xf>
    <xf numFmtId="0" fontId="5" fillId="0" borderId="8" xfId="0" applyFont="1" applyBorder="1"/>
    <xf numFmtId="165" fontId="5" fillId="0" borderId="7" xfId="1" applyNumberFormat="1" applyFont="1" applyBorder="1" applyAlignment="1">
      <alignment horizontal="right" wrapText="1"/>
    </xf>
    <xf numFmtId="0" fontId="15" fillId="0" borderId="6" xfId="0" applyFont="1" applyBorder="1"/>
    <xf numFmtId="165" fontId="5" fillId="0" borderId="8" xfId="1" applyNumberFormat="1" applyFont="1" applyBorder="1" applyAlignment="1">
      <alignment horizontal="right" wrapText="1"/>
    </xf>
    <xf numFmtId="165" fontId="5" fillId="0" borderId="8" xfId="1" applyNumberFormat="1" applyFont="1" applyBorder="1" applyAlignment="1">
      <alignment horizontal="right" vertical="top" wrapText="1"/>
    </xf>
    <xf numFmtId="165" fontId="5" fillId="0" borderId="9" xfId="1" applyNumberFormat="1" applyFont="1" applyBorder="1" applyAlignment="1">
      <alignment horizontal="right" vertical="top" wrapText="1"/>
    </xf>
    <xf numFmtId="165" fontId="15" fillId="0" borderId="6" xfId="1" applyNumberFormat="1" applyFont="1" applyBorder="1" applyAlignment="1">
      <alignment horizontal="right" wrapText="1"/>
    </xf>
    <xf numFmtId="165" fontId="15" fillId="0" borderId="15" xfId="1" applyNumberFormat="1" applyFont="1" applyBorder="1" applyAlignment="1">
      <alignment horizontal="right" wrapText="1"/>
    </xf>
    <xf numFmtId="3" fontId="15" fillId="0" borderId="6" xfId="0" applyNumberFormat="1" applyFont="1" applyBorder="1" applyAlignment="1">
      <alignment horizontal="right" vertical="top" wrapText="1"/>
    </xf>
    <xf numFmtId="0" fontId="5" fillId="0" borderId="9" xfId="0" applyFont="1" applyBorder="1"/>
    <xf numFmtId="0" fontId="5" fillId="0" borderId="6" xfId="0" applyFont="1" applyBorder="1" applyAlignment="1">
      <alignment wrapText="1"/>
    </xf>
    <xf numFmtId="0" fontId="5" fillId="0" borderId="6" xfId="0" applyFont="1" applyBorder="1"/>
    <xf numFmtId="0" fontId="5" fillId="0" borderId="7" xfId="0" applyFont="1" applyBorder="1"/>
    <xf numFmtId="165" fontId="15" fillId="0" borderId="6" xfId="1" applyNumberFormat="1" applyFont="1" applyBorder="1" applyAlignment="1">
      <alignment horizontal="right" vertical="top" wrapText="1"/>
    </xf>
    <xf numFmtId="165" fontId="5" fillId="0" borderId="7" xfId="1" applyNumberFormat="1" applyFont="1" applyBorder="1" applyAlignment="1">
      <alignment horizontal="right" vertical="top" wrapText="1"/>
    </xf>
    <xf numFmtId="0" fontId="12" fillId="0" borderId="0" xfId="0" applyFont="1"/>
    <xf numFmtId="0" fontId="14" fillId="0" borderId="8" xfId="0" applyFont="1" applyBorder="1"/>
    <xf numFmtId="3" fontId="14" fillId="0" borderId="7" xfId="0" applyNumberFormat="1" applyFont="1" applyBorder="1"/>
    <xf numFmtId="165" fontId="15" fillId="0" borderId="18" xfId="1" applyNumberFormat="1" applyFont="1" applyBorder="1" applyAlignment="1">
      <alignment horizontal="right" wrapText="1"/>
    </xf>
    <xf numFmtId="0" fontId="15" fillId="0" borderId="8" xfId="0" applyFont="1" applyBorder="1"/>
    <xf numFmtId="165" fontId="3" fillId="0" borderId="18" xfId="1" applyNumberFormat="1" applyFont="1" applyBorder="1" applyAlignment="1">
      <alignment horizontal="right" wrapText="1"/>
    </xf>
    <xf numFmtId="165" fontId="5" fillId="0" borderId="0" xfId="1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165" fontId="5" fillId="0" borderId="0" xfId="1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165" fontId="15" fillId="0" borderId="0" xfId="1" applyNumberFormat="1" applyFont="1" applyBorder="1" applyAlignment="1">
      <alignment horizontal="right" wrapText="1"/>
    </xf>
    <xf numFmtId="0" fontId="15" fillId="0" borderId="0" xfId="0" applyFont="1" applyAlignment="1">
      <alignment vertical="center"/>
    </xf>
    <xf numFmtId="3" fontId="15" fillId="0" borderId="0" xfId="0" applyNumberFormat="1" applyFont="1" applyAlignment="1">
      <alignment horizontal="righ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/>
    <xf numFmtId="0" fontId="14" fillId="0" borderId="0" xfId="0" applyFont="1"/>
    <xf numFmtId="165" fontId="14" fillId="0" borderId="0" xfId="1" applyNumberFormat="1" applyFont="1" applyBorder="1" applyAlignment="1">
      <alignment horizontal="right" wrapText="1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20" xfId="0" applyFont="1" applyBorder="1" applyAlignment="1">
      <alignment horizontal="right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center"/>
    </xf>
    <xf numFmtId="1" fontId="12" fillId="0" borderId="7" xfId="0" applyNumberFormat="1" applyFont="1" applyBorder="1"/>
    <xf numFmtId="1" fontId="12" fillId="0" borderId="7" xfId="0" applyNumberFormat="1" applyFont="1" applyBorder="1" applyAlignment="1">
      <alignment horizontal="right"/>
    </xf>
    <xf numFmtId="1" fontId="12" fillId="0" borderId="30" xfId="0" applyNumberFormat="1" applyFont="1" applyBorder="1"/>
    <xf numFmtId="0" fontId="12" fillId="0" borderId="25" xfId="0" applyFont="1" applyBorder="1" applyAlignment="1">
      <alignment horizontal="left" vertical="center"/>
    </xf>
    <xf numFmtId="1" fontId="12" fillId="0" borderId="8" xfId="0" applyNumberFormat="1" applyFont="1" applyBorder="1" applyAlignment="1">
      <alignment horizontal="center"/>
    </xf>
    <xf numFmtId="1" fontId="12" fillId="0" borderId="31" xfId="0" applyNumberFormat="1" applyFont="1" applyBorder="1" applyAlignment="1">
      <alignment horizontal="center"/>
    </xf>
    <xf numFmtId="1" fontId="12" fillId="0" borderId="8" xfId="0" applyNumberFormat="1" applyFont="1" applyBorder="1" applyAlignment="1">
      <alignment horizontal="right"/>
    </xf>
    <xf numFmtId="1" fontId="12" fillId="0" borderId="31" xfId="0" applyNumberFormat="1" applyFont="1" applyBorder="1" applyAlignment="1">
      <alignment horizontal="right"/>
    </xf>
    <xf numFmtId="1" fontId="12" fillId="0" borderId="8" xfId="0" applyNumberFormat="1" applyFont="1" applyBorder="1"/>
    <xf numFmtId="1" fontId="12" fillId="0" borderId="31" xfId="0" applyNumberFormat="1" applyFont="1" applyBorder="1"/>
    <xf numFmtId="0" fontId="12" fillId="0" borderId="32" xfId="0" applyFont="1" applyBorder="1" applyAlignment="1">
      <alignment horizontal="left" vertical="center"/>
    </xf>
    <xf numFmtId="1" fontId="12" fillId="0" borderId="9" xfId="0" applyNumberFormat="1" applyFont="1" applyBorder="1"/>
    <xf numFmtId="1" fontId="12" fillId="0" borderId="9" xfId="0" applyNumberFormat="1" applyFont="1" applyBorder="1" applyAlignment="1">
      <alignment horizontal="right"/>
    </xf>
    <xf numFmtId="1" fontId="12" fillId="0" borderId="33" xfId="0" applyNumberFormat="1" applyFont="1" applyBorder="1"/>
    <xf numFmtId="0" fontId="16" fillId="0" borderId="34" xfId="0" applyFont="1" applyBorder="1" applyAlignment="1">
      <alignment horizontal="left" vertical="center"/>
    </xf>
    <xf numFmtId="1" fontId="16" fillId="0" borderId="35" xfId="0" applyNumberFormat="1" applyFont="1" applyBorder="1"/>
    <xf numFmtId="1" fontId="16" fillId="0" borderId="35" xfId="0" applyNumberFormat="1" applyFont="1" applyBorder="1" applyAlignment="1">
      <alignment horizontal="right"/>
    </xf>
    <xf numFmtId="1" fontId="16" fillId="0" borderId="36" xfId="0" applyNumberFormat="1" applyFont="1" applyBorder="1"/>
    <xf numFmtId="0" fontId="5" fillId="0" borderId="0" xfId="0" applyFont="1" applyAlignment="1">
      <alignment horizontal="left"/>
    </xf>
    <xf numFmtId="166" fontId="5" fillId="0" borderId="0" xfId="0" applyNumberFormat="1" applyFont="1"/>
    <xf numFmtId="3" fontId="5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0" fillId="0" borderId="0" xfId="0" applyFont="1"/>
    <xf numFmtId="0" fontId="5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16" xfId="0" applyFont="1" applyBorder="1"/>
    <xf numFmtId="0" fontId="5" fillId="0" borderId="2" xfId="0" applyFont="1" applyBorder="1"/>
    <xf numFmtId="0" fontId="14" fillId="0" borderId="7" xfId="0" applyFont="1" applyBorder="1"/>
    <xf numFmtId="0" fontId="0" fillId="0" borderId="0" xfId="0" applyFont="1" applyAlignment="1">
      <alignment vertical="center"/>
    </xf>
    <xf numFmtId="0" fontId="5" fillId="0" borderId="8" xfId="0" applyFont="1" applyBorder="1" applyAlignment="1">
      <alignment wrapText="1"/>
    </xf>
    <xf numFmtId="0" fontId="0" fillId="0" borderId="0" xfId="0" applyFont="1" applyAlignment="1">
      <alignment wrapText="1"/>
    </xf>
    <xf numFmtId="0" fontId="10" fillId="0" borderId="8" xfId="0" applyFont="1" applyBorder="1"/>
    <xf numFmtId="167" fontId="5" fillId="0" borderId="7" xfId="1" applyNumberFormat="1" applyFont="1" applyBorder="1" applyAlignment="1">
      <alignment horizontal="right" wrapText="1"/>
    </xf>
    <xf numFmtId="0" fontId="15" fillId="0" borderId="7" xfId="0" applyFont="1" applyBorder="1"/>
    <xf numFmtId="165" fontId="5" fillId="0" borderId="9" xfId="1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3" fontId="15" fillId="0" borderId="8" xfId="0" applyNumberFormat="1" applyFont="1" applyBorder="1"/>
    <xf numFmtId="3" fontId="3" fillId="0" borderId="19" xfId="0" applyNumberFormat="1" applyFont="1" applyBorder="1"/>
    <xf numFmtId="9" fontId="0" fillId="0" borderId="0" xfId="3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9" fontId="15" fillId="0" borderId="2" xfId="3" applyFont="1" applyFill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167" fontId="14" fillId="0" borderId="8" xfId="1" applyNumberFormat="1" applyFont="1" applyBorder="1"/>
    <xf numFmtId="167" fontId="15" fillId="0" borderId="6" xfId="1" applyNumberFormat="1" applyFont="1" applyBorder="1"/>
    <xf numFmtId="167" fontId="15" fillId="0" borderId="6" xfId="1" applyNumberFormat="1" applyFont="1" applyBorder="1" applyAlignment="1">
      <alignment horizontal="right" wrapText="1"/>
    </xf>
    <xf numFmtId="167" fontId="5" fillId="0" borderId="8" xfId="1" applyNumberFormat="1" applyFont="1" applyBorder="1" applyAlignment="1">
      <alignment horizontal="right" wrapText="1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/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167" fontId="5" fillId="0" borderId="7" xfId="1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167" fontId="5" fillId="0" borderId="8" xfId="1" applyNumberFormat="1" applyFont="1" applyBorder="1" applyAlignment="1">
      <alignment horizontal="right" vertical="center" wrapText="1"/>
    </xf>
    <xf numFmtId="167" fontId="5" fillId="0" borderId="9" xfId="1" applyNumberFormat="1" applyFont="1" applyBorder="1" applyAlignment="1">
      <alignment horizontal="right" vertical="center" wrapText="1"/>
    </xf>
    <xf numFmtId="167" fontId="3" fillId="0" borderId="6" xfId="1" applyNumberFormat="1" applyFont="1" applyBorder="1" applyAlignment="1">
      <alignment horizontal="right" vertical="center" wrapText="1"/>
    </xf>
    <xf numFmtId="167" fontId="5" fillId="0" borderId="3" xfId="1" applyNumberFormat="1" applyFont="1" applyBorder="1" applyAlignment="1">
      <alignment horizontal="right" vertical="center" wrapText="1"/>
    </xf>
    <xf numFmtId="167" fontId="3" fillId="0" borderId="11" xfId="1" applyNumberFormat="1" applyFont="1" applyBorder="1" applyAlignment="1">
      <alignment horizontal="right" vertical="center" wrapText="1"/>
    </xf>
    <xf numFmtId="167" fontId="3" fillId="0" borderId="8" xfId="1" applyNumberFormat="1" applyFont="1" applyBorder="1" applyAlignment="1">
      <alignment horizontal="right" vertical="center" wrapText="1"/>
    </xf>
    <xf numFmtId="167" fontId="3" fillId="0" borderId="9" xfId="1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67" fontId="3" fillId="0" borderId="7" xfId="1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7" fontId="3" fillId="2" borderId="0" xfId="1" applyNumberFormat="1" applyFont="1" applyFill="1" applyAlignment="1">
      <alignment horizontal="center" vertical="center"/>
    </xf>
    <xf numFmtId="167" fontId="5" fillId="0" borderId="0" xfId="1" applyNumberFormat="1" applyFont="1" applyAlignment="1">
      <alignment horizontal="center" vertical="center"/>
    </xf>
    <xf numFmtId="167" fontId="5" fillId="0" borderId="6" xfId="1" applyNumberFormat="1" applyFont="1" applyBorder="1" applyAlignment="1">
      <alignment horizontal="center" vertical="center"/>
    </xf>
    <xf numFmtId="167" fontId="5" fillId="0" borderId="6" xfId="1" applyNumberFormat="1" applyFont="1" applyBorder="1" applyAlignment="1">
      <alignment horizontal="center" vertical="center" wrapText="1"/>
    </xf>
    <xf numFmtId="167" fontId="5" fillId="0" borderId="10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/>
    <xf numFmtId="167" fontId="5" fillId="0" borderId="0" xfId="1" applyNumberFormat="1" applyFont="1"/>
    <xf numFmtId="9" fontId="5" fillId="0" borderId="8" xfId="3" applyFont="1" applyBorder="1" applyAlignment="1">
      <alignment horizontal="right" vertical="center" wrapText="1"/>
    </xf>
    <xf numFmtId="0" fontId="3" fillId="0" borderId="0" xfId="0" applyFont="1"/>
    <xf numFmtId="0" fontId="3" fillId="0" borderId="9" xfId="0" applyFont="1" applyBorder="1"/>
    <xf numFmtId="0" fontId="3" fillId="0" borderId="7" xfId="0" applyFont="1" applyBorder="1"/>
    <xf numFmtId="0" fontId="3" fillId="0" borderId="8" xfId="0" applyFont="1" applyBorder="1"/>
    <xf numFmtId="9" fontId="5" fillId="0" borderId="9" xfId="3" applyFont="1" applyBorder="1" applyAlignment="1">
      <alignment horizontal="right" vertical="center" wrapText="1"/>
    </xf>
    <xf numFmtId="9" fontId="3" fillId="0" borderId="6" xfId="3" applyFont="1" applyBorder="1" applyAlignment="1">
      <alignment horizontal="right" vertical="center" wrapText="1"/>
    </xf>
    <xf numFmtId="9" fontId="3" fillId="0" borderId="9" xfId="3" applyFont="1" applyBorder="1" applyAlignment="1">
      <alignment horizontal="right" vertical="center" wrapText="1"/>
    </xf>
    <xf numFmtId="0" fontId="20" fillId="0" borderId="6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3" fontId="15" fillId="0" borderId="6" xfId="4" applyNumberFormat="1" applyFont="1" applyBorder="1" applyAlignment="1">
      <alignment horizontal="right" vertical="center" wrapText="1"/>
    </xf>
    <xf numFmtId="3" fontId="3" fillId="0" borderId="6" xfId="4" applyNumberFormat="1" applyFont="1" applyBorder="1" applyAlignment="1">
      <alignment horizontal="right" vertical="center" wrapText="1"/>
    </xf>
    <xf numFmtId="0" fontId="22" fillId="0" borderId="0" xfId="4" applyFont="1" applyAlignment="1">
      <alignment vertical="center"/>
    </xf>
    <xf numFmtId="0" fontId="5" fillId="0" borderId="6" xfId="4" applyFont="1" applyBorder="1" applyAlignment="1">
      <alignment horizontal="center" vertical="center" wrapText="1"/>
    </xf>
    <xf numFmtId="167" fontId="5" fillId="0" borderId="6" xfId="1" applyNumberFormat="1" applyFont="1" applyBorder="1" applyAlignment="1">
      <alignment horizontal="right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40" xfId="4" applyFont="1" applyBorder="1" applyAlignment="1">
      <alignment horizontal="center" vertical="center" wrapText="1"/>
    </xf>
    <xf numFmtId="0" fontId="5" fillId="0" borderId="42" xfId="4" applyFont="1" applyBorder="1" applyAlignment="1">
      <alignment horizontal="center" vertical="center" wrapText="1"/>
    </xf>
    <xf numFmtId="0" fontId="5" fillId="0" borderId="44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167" fontId="5" fillId="0" borderId="11" xfId="1" applyNumberFormat="1" applyFont="1" applyBorder="1" applyAlignment="1">
      <alignment horizontal="right" vertical="center" wrapText="1"/>
    </xf>
    <xf numFmtId="0" fontId="5" fillId="0" borderId="45" xfId="4" applyFont="1" applyBorder="1" applyAlignment="1">
      <alignment horizontal="center" vertical="center"/>
    </xf>
    <xf numFmtId="0" fontId="5" fillId="0" borderId="45" xfId="4" applyFont="1" applyBorder="1" applyAlignment="1">
      <alignment horizontal="center" vertical="center" wrapText="1"/>
    </xf>
    <xf numFmtId="0" fontId="5" fillId="0" borderId="46" xfId="4" applyFont="1" applyBorder="1" applyAlignment="1">
      <alignment horizontal="center" vertical="center"/>
    </xf>
    <xf numFmtId="0" fontId="5" fillId="0" borderId="46" xfId="4" applyFont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 wrapText="1"/>
    </xf>
    <xf numFmtId="0" fontId="3" fillId="0" borderId="47" xfId="4" applyFont="1" applyBorder="1" applyAlignment="1">
      <alignment vertical="center" wrapText="1"/>
    </xf>
    <xf numFmtId="0" fontId="5" fillId="0" borderId="39" xfId="4" applyFont="1" applyBorder="1" applyAlignment="1">
      <alignment horizontal="center" vertical="center" wrapText="1"/>
    </xf>
    <xf numFmtId="0" fontId="5" fillId="0" borderId="41" xfId="4" applyFont="1" applyBorder="1" applyAlignment="1">
      <alignment horizontal="center" vertical="center" wrapText="1"/>
    </xf>
    <xf numFmtId="167" fontId="5" fillId="0" borderId="41" xfId="1" applyNumberFormat="1" applyFont="1" applyBorder="1" applyAlignment="1">
      <alignment horizontal="right" vertical="center" wrapText="1"/>
    </xf>
    <xf numFmtId="9" fontId="5" fillId="0" borderId="42" xfId="3" applyFont="1" applyBorder="1" applyAlignment="1">
      <alignment horizontal="right" vertical="center" wrapText="1"/>
    </xf>
    <xf numFmtId="9" fontId="5" fillId="0" borderId="43" xfId="3" applyFont="1" applyBorder="1" applyAlignment="1">
      <alignment horizontal="right" vertical="center" wrapText="1"/>
    </xf>
    <xf numFmtId="164" fontId="0" fillId="0" borderId="0" xfId="1" applyFont="1" applyAlignment="1">
      <alignment vertical="center"/>
    </xf>
    <xf numFmtId="3" fontId="5" fillId="0" borderId="7" xfId="4" applyNumberFormat="1" applyFont="1" applyBorder="1" applyAlignment="1">
      <alignment horizontal="right" vertical="center" wrapText="1"/>
    </xf>
    <xf numFmtId="3" fontId="5" fillId="0" borderId="8" xfId="4" applyNumberFormat="1" applyFont="1" applyBorder="1" applyAlignment="1">
      <alignment horizontal="right" vertical="center" wrapText="1"/>
    </xf>
    <xf numFmtId="3" fontId="3" fillId="0" borderId="8" xfId="4" applyNumberFormat="1" applyFont="1" applyBorder="1" applyAlignment="1">
      <alignment horizontal="right" vertical="center" wrapText="1"/>
    </xf>
    <xf numFmtId="3" fontId="15" fillId="0" borderId="8" xfId="4" applyNumberFormat="1" applyFont="1" applyBorder="1" applyAlignment="1">
      <alignment horizontal="right" vertical="center" wrapText="1"/>
    </xf>
    <xf numFmtId="0" fontId="3" fillId="0" borderId="46" xfId="4" applyFont="1" applyBorder="1" applyAlignment="1">
      <alignment vertical="center" wrapText="1"/>
    </xf>
    <xf numFmtId="167" fontId="3" fillId="0" borderId="41" xfId="1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wrapText="1"/>
    </xf>
    <xf numFmtId="3" fontId="5" fillId="0" borderId="3" xfId="4" applyNumberFormat="1" applyFont="1" applyBorder="1" applyAlignment="1">
      <alignment horizontal="right" vertical="center" wrapText="1"/>
    </xf>
    <xf numFmtId="167" fontId="5" fillId="0" borderId="8" xfId="1" applyNumberFormat="1" applyFont="1" applyBorder="1"/>
    <xf numFmtId="167" fontId="3" fillId="0" borderId="6" xfId="1" applyNumberFormat="1" applyFont="1" applyBorder="1"/>
    <xf numFmtId="0" fontId="8" fillId="0" borderId="0" xfId="0" applyFont="1" applyAlignment="1">
      <alignment vertical="center"/>
    </xf>
    <xf numFmtId="9" fontId="5" fillId="0" borderId="50" xfId="3" applyFont="1" applyBorder="1" applyAlignment="1">
      <alignment horizontal="right" vertical="center" wrapText="1"/>
    </xf>
    <xf numFmtId="9" fontId="5" fillId="0" borderId="51" xfId="3" applyFont="1" applyBorder="1" applyAlignment="1">
      <alignment horizontal="right" vertical="center" wrapText="1"/>
    </xf>
    <xf numFmtId="9" fontId="5" fillId="0" borderId="52" xfId="3" applyFont="1" applyBorder="1" applyAlignment="1">
      <alignment horizontal="right" vertical="center" wrapText="1"/>
    </xf>
    <xf numFmtId="0" fontId="5" fillId="0" borderId="53" xfId="4" applyFont="1" applyBorder="1" applyAlignment="1">
      <alignment horizontal="center" vertical="center"/>
    </xf>
    <xf numFmtId="0" fontId="5" fillId="0" borderId="54" xfId="4" applyFont="1" applyBorder="1" applyAlignment="1">
      <alignment horizontal="center" vertical="center"/>
    </xf>
    <xf numFmtId="3" fontId="5" fillId="0" borderId="51" xfId="4" applyNumberFormat="1" applyFont="1" applyBorder="1" applyAlignment="1">
      <alignment horizontal="right" vertical="center" wrapText="1"/>
    </xf>
    <xf numFmtId="3" fontId="5" fillId="0" borderId="52" xfId="4" applyNumberFormat="1" applyFont="1" applyBorder="1" applyAlignment="1">
      <alignment horizontal="right" vertical="center" wrapText="1"/>
    </xf>
    <xf numFmtId="3" fontId="3" fillId="0" borderId="42" xfId="4" applyNumberFormat="1" applyFont="1" applyBorder="1" applyAlignment="1">
      <alignment horizontal="right" vertical="center" wrapText="1"/>
    </xf>
    <xf numFmtId="3" fontId="3" fillId="0" borderId="52" xfId="4" applyNumberFormat="1" applyFont="1" applyBorder="1" applyAlignment="1">
      <alignment horizontal="right" vertical="center" wrapText="1"/>
    </xf>
    <xf numFmtId="3" fontId="15" fillId="0" borderId="52" xfId="4" applyNumberFormat="1" applyFont="1" applyBorder="1" applyAlignment="1">
      <alignment horizontal="right" vertical="center" wrapText="1"/>
    </xf>
    <xf numFmtId="0" fontId="5" fillId="0" borderId="55" xfId="4" applyFont="1" applyBorder="1" applyAlignment="1">
      <alignment horizontal="center" vertical="center"/>
    </xf>
    <xf numFmtId="3" fontId="3" fillId="0" borderId="15" xfId="4" applyNumberFormat="1" applyFont="1" applyBorder="1" applyAlignment="1">
      <alignment horizontal="right" vertical="center" wrapText="1"/>
    </xf>
    <xf numFmtId="3" fontId="3" fillId="0" borderId="12" xfId="4" applyNumberFormat="1" applyFont="1" applyBorder="1" applyAlignment="1">
      <alignment horizontal="right" vertical="center" wrapText="1"/>
    </xf>
    <xf numFmtId="3" fontId="3" fillId="0" borderId="56" xfId="4" applyNumberFormat="1" applyFont="1" applyBorder="1" applyAlignment="1">
      <alignment horizontal="right" vertical="center" wrapText="1"/>
    </xf>
    <xf numFmtId="3" fontId="5" fillId="0" borderId="1" xfId="4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wrapText="1"/>
    </xf>
    <xf numFmtId="3" fontId="3" fillId="0" borderId="11" xfId="4" applyNumberFormat="1" applyFont="1" applyBorder="1" applyAlignment="1">
      <alignment horizontal="right" vertical="center" wrapText="1"/>
    </xf>
    <xf numFmtId="167" fontId="5" fillId="0" borderId="3" xfId="1" applyNumberFormat="1" applyFont="1" applyBorder="1"/>
    <xf numFmtId="167" fontId="3" fillId="0" borderId="11" xfId="1" applyNumberFormat="1" applyFont="1" applyBorder="1"/>
    <xf numFmtId="3" fontId="15" fillId="0" borderId="11" xfId="4" applyNumberFormat="1" applyFont="1" applyBorder="1" applyAlignment="1">
      <alignment horizontal="right" vertical="center" wrapText="1"/>
    </xf>
    <xf numFmtId="3" fontId="3" fillId="0" borderId="14" xfId="4" applyNumberFormat="1" applyFont="1" applyBorder="1" applyAlignment="1">
      <alignment horizontal="right" vertical="center" wrapText="1"/>
    </xf>
    <xf numFmtId="0" fontId="21" fillId="0" borderId="53" xfId="4" applyFont="1" applyBorder="1" applyAlignment="1">
      <alignment vertical="center" wrapText="1"/>
    </xf>
    <xf numFmtId="0" fontId="5" fillId="0" borderId="54" xfId="0" applyFont="1" applyBorder="1" applyAlignment="1">
      <alignment horizontal="justify" vertical="top" wrapText="1"/>
    </xf>
    <xf numFmtId="0" fontId="5" fillId="0" borderId="54" xfId="0" applyFont="1" applyBorder="1"/>
    <xf numFmtId="0" fontId="5" fillId="0" borderId="54" xfId="0" applyFont="1" applyBorder="1" applyAlignment="1">
      <alignment wrapText="1"/>
    </xf>
    <xf numFmtId="0" fontId="3" fillId="0" borderId="46" xfId="0" applyFont="1" applyBorder="1" applyAlignment="1">
      <alignment wrapText="1"/>
    </xf>
    <xf numFmtId="0" fontId="21" fillId="0" borderId="54" xfId="0" applyFont="1" applyBorder="1" applyAlignment="1">
      <alignment wrapText="1"/>
    </xf>
    <xf numFmtId="0" fontId="15" fillId="0" borderId="46" xfId="4" applyFont="1" applyBorder="1" applyAlignment="1">
      <alignment vertical="center" wrapText="1"/>
    </xf>
    <xf numFmtId="0" fontId="3" fillId="0" borderId="46" xfId="4" applyFont="1" applyBorder="1" applyAlignment="1">
      <alignment vertical="center"/>
    </xf>
    <xf numFmtId="0" fontId="5" fillId="0" borderId="38" xfId="0" applyFont="1" applyBorder="1" applyAlignment="1">
      <alignment horizontal="right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right" vertical="center" wrapText="1"/>
    </xf>
    <xf numFmtId="0" fontId="5" fillId="0" borderId="60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right" vertical="center" wrapText="1"/>
    </xf>
    <xf numFmtId="0" fontId="5" fillId="0" borderId="66" xfId="0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4" fillId="0" borderId="57" xfId="0" applyFont="1" applyBorder="1" applyAlignment="1">
      <alignment vertical="center" wrapText="1"/>
    </xf>
    <xf numFmtId="0" fontId="14" fillId="0" borderId="58" xfId="0" applyFont="1" applyBorder="1" applyAlignment="1">
      <alignment horizontal="right" vertical="center" wrapText="1"/>
    </xf>
    <xf numFmtId="0" fontId="5" fillId="0" borderId="60" xfId="0" applyFont="1" applyBorder="1" applyAlignment="1">
      <alignment vertical="center" wrapText="1"/>
    </xf>
    <xf numFmtId="0" fontId="3" fillId="0" borderId="60" xfId="0" applyFont="1" applyBorder="1" applyAlignment="1">
      <alignment vertical="center" wrapText="1"/>
    </xf>
    <xf numFmtId="0" fontId="5" fillId="0" borderId="61" xfId="0" applyFont="1" applyBorder="1" applyAlignment="1">
      <alignment horizontal="right" vertical="center" wrapText="1"/>
    </xf>
    <xf numFmtId="0" fontId="14" fillId="0" borderId="60" xfId="0" applyFont="1" applyBorder="1" applyAlignment="1">
      <alignment vertical="center" wrapText="1"/>
    </xf>
    <xf numFmtId="0" fontId="14" fillId="0" borderId="61" xfId="0" applyFont="1" applyBorder="1" applyAlignment="1">
      <alignment horizontal="right" vertical="center" wrapText="1"/>
    </xf>
    <xf numFmtId="0" fontId="3" fillId="0" borderId="61" xfId="0" applyFont="1" applyBorder="1" applyAlignment="1">
      <alignment horizontal="right" vertical="center" wrapText="1"/>
    </xf>
    <xf numFmtId="0" fontId="3" fillId="0" borderId="66" xfId="0" applyFont="1" applyBorder="1" applyAlignment="1">
      <alignment horizontal="right" vertical="center" wrapText="1"/>
    </xf>
    <xf numFmtId="0" fontId="5" fillId="0" borderId="57" xfId="0" applyFont="1" applyBorder="1" applyAlignment="1">
      <alignment vertical="center" wrapText="1"/>
    </xf>
    <xf numFmtId="0" fontId="5" fillId="0" borderId="58" xfId="0" applyFont="1" applyBorder="1" applyAlignment="1">
      <alignment horizontal="right" vertical="center" wrapText="1"/>
    </xf>
    <xf numFmtId="0" fontId="5" fillId="0" borderId="69" xfId="0" applyFont="1" applyBorder="1" applyAlignment="1">
      <alignment vertical="center" wrapText="1"/>
    </xf>
    <xf numFmtId="0" fontId="3" fillId="0" borderId="57" xfId="0" applyFont="1" applyBorder="1" applyAlignment="1">
      <alignment vertical="center" wrapText="1"/>
    </xf>
    <xf numFmtId="17" fontId="5" fillId="0" borderId="66" xfId="0" applyNumberFormat="1" applyFont="1" applyBorder="1" applyAlignment="1">
      <alignment horizontal="right" vertical="center" wrapText="1"/>
    </xf>
    <xf numFmtId="167" fontId="19" fillId="0" borderId="0" xfId="1" applyNumberFormat="1" applyFont="1"/>
    <xf numFmtId="167" fontId="5" fillId="0" borderId="0" xfId="1" applyNumberFormat="1" applyFont="1" applyAlignment="1">
      <alignment horizontal="right"/>
    </xf>
    <xf numFmtId="167" fontId="5" fillId="0" borderId="59" xfId="1" applyNumberFormat="1" applyFont="1" applyBorder="1" applyAlignment="1">
      <alignment horizontal="center" vertical="center" wrapText="1"/>
    </xf>
    <xf numFmtId="167" fontId="5" fillId="0" borderId="48" xfId="1" applyNumberFormat="1" applyFont="1" applyBorder="1" applyAlignment="1">
      <alignment horizontal="center" vertical="center" wrapText="1"/>
    </xf>
    <xf numFmtId="167" fontId="3" fillId="0" borderId="62" xfId="1" applyNumberFormat="1" applyFont="1" applyBorder="1" applyAlignment="1">
      <alignment horizontal="center" vertical="center" wrapText="1"/>
    </xf>
    <xf numFmtId="167" fontId="3" fillId="0" borderId="63" xfId="1" applyNumberFormat="1" applyFont="1" applyBorder="1" applyAlignment="1">
      <alignment horizontal="center" vertical="center" wrapText="1"/>
    </xf>
    <xf numFmtId="167" fontId="5" fillId="0" borderId="67" xfId="1" applyNumberFormat="1" applyFont="1" applyBorder="1" applyAlignment="1">
      <alignment horizontal="right" vertical="center" wrapText="1"/>
    </xf>
    <xf numFmtId="167" fontId="5" fillId="0" borderId="49" xfId="1" applyNumberFormat="1" applyFont="1" applyBorder="1" applyAlignment="1">
      <alignment horizontal="right" vertical="center" wrapText="1"/>
    </xf>
    <xf numFmtId="167" fontId="14" fillId="0" borderId="59" xfId="1" applyNumberFormat="1" applyFont="1" applyBorder="1" applyAlignment="1">
      <alignment horizontal="right" vertical="center" wrapText="1"/>
    </xf>
    <xf numFmtId="167" fontId="14" fillId="0" borderId="48" xfId="1" applyNumberFormat="1" applyFont="1" applyBorder="1" applyAlignment="1">
      <alignment horizontal="right" vertical="center" wrapText="1"/>
    </xf>
    <xf numFmtId="167" fontId="3" fillId="0" borderId="62" xfId="1" applyNumberFormat="1" applyFont="1" applyBorder="1" applyAlignment="1">
      <alignment horizontal="right" vertical="center" wrapText="1"/>
    </xf>
    <xf numFmtId="167" fontId="3" fillId="0" borderId="63" xfId="1" applyNumberFormat="1" applyFont="1" applyBorder="1" applyAlignment="1">
      <alignment horizontal="right" vertical="center" wrapText="1"/>
    </xf>
    <xf numFmtId="167" fontId="5" fillId="0" borderId="62" xfId="1" applyNumberFormat="1" applyFont="1" applyBorder="1" applyAlignment="1">
      <alignment horizontal="right" vertical="center" wrapText="1"/>
    </xf>
    <xf numFmtId="167" fontId="5" fillId="0" borderId="63" xfId="1" applyNumberFormat="1" applyFont="1" applyBorder="1" applyAlignment="1">
      <alignment horizontal="right" vertical="center" wrapText="1"/>
    </xf>
    <xf numFmtId="167" fontId="14" fillId="0" borderId="62" xfId="1" applyNumberFormat="1" applyFont="1" applyBorder="1" applyAlignment="1">
      <alignment horizontal="right" vertical="center" wrapText="1"/>
    </xf>
    <xf numFmtId="167" fontId="14" fillId="0" borderId="63" xfId="1" applyNumberFormat="1" applyFont="1" applyBorder="1" applyAlignment="1">
      <alignment horizontal="right" vertical="center" wrapText="1"/>
    </xf>
    <xf numFmtId="167" fontId="3" fillId="0" borderId="67" xfId="1" applyNumberFormat="1" applyFont="1" applyBorder="1" applyAlignment="1">
      <alignment horizontal="right" vertical="center" wrapText="1"/>
    </xf>
    <xf numFmtId="167" fontId="3" fillId="0" borderId="49" xfId="1" applyNumberFormat="1" applyFont="1" applyBorder="1" applyAlignment="1">
      <alignment horizontal="right" vertical="center" wrapText="1"/>
    </xf>
    <xf numFmtId="167" fontId="5" fillId="0" borderId="59" xfId="1" applyNumberFormat="1" applyFont="1" applyBorder="1" applyAlignment="1">
      <alignment horizontal="right" vertical="center" wrapText="1"/>
    </xf>
    <xf numFmtId="167" fontId="5" fillId="0" borderId="48" xfId="1" applyNumberFormat="1" applyFont="1" applyBorder="1" applyAlignment="1">
      <alignment horizontal="right" vertical="center" wrapText="1"/>
    </xf>
    <xf numFmtId="167" fontId="5" fillId="0" borderId="66" xfId="1" applyNumberFormat="1" applyFont="1" applyBorder="1" applyAlignment="1">
      <alignment horizontal="right" vertical="center" wrapText="1"/>
    </xf>
    <xf numFmtId="167" fontId="5" fillId="0" borderId="70" xfId="1" applyNumberFormat="1" applyFont="1" applyBorder="1" applyAlignment="1">
      <alignment horizontal="right" vertical="center" wrapText="1"/>
    </xf>
    <xf numFmtId="167" fontId="3" fillId="0" borderId="48" xfId="1" applyNumberFormat="1" applyFont="1" applyBorder="1" applyAlignment="1">
      <alignment horizontal="right" vertical="center" wrapText="1"/>
    </xf>
    <xf numFmtId="49" fontId="5" fillId="0" borderId="66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5" fillId="0" borderId="62" xfId="0" applyFont="1" applyBorder="1" applyAlignment="1">
      <alignment vertical="center" wrapText="1"/>
    </xf>
    <xf numFmtId="0" fontId="15" fillId="0" borderId="14" xfId="0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15" fillId="0" borderId="17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10" fillId="0" borderId="0" xfId="0" applyFont="1" applyBorder="1"/>
    <xf numFmtId="0" fontId="17" fillId="0" borderId="0" xfId="0" applyFont="1" applyBorder="1"/>
    <xf numFmtId="0" fontId="14" fillId="0" borderId="0" xfId="0" applyFont="1" applyBorder="1"/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7" fontId="5" fillId="0" borderId="10" xfId="1" applyNumberFormat="1" applyFont="1" applyBorder="1" applyAlignment="1">
      <alignment horizontal="center" vertical="center" wrapText="1"/>
    </xf>
    <xf numFmtId="167" fontId="5" fillId="0" borderId="37" xfId="1" applyNumberFormat="1" applyFont="1" applyBorder="1" applyAlignment="1">
      <alignment horizontal="center" vertical="center" wrapText="1"/>
    </xf>
    <xf numFmtId="167" fontId="5" fillId="0" borderId="11" xfId="1" applyNumberFormat="1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3" fillId="0" borderId="6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0" fontId="5" fillId="0" borderId="42" xfId="4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6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68" xfId="0" applyFont="1" applyBorder="1" applyAlignment="1">
      <alignment vertical="center" wrapText="1"/>
    </xf>
    <xf numFmtId="0" fontId="3" fillId="0" borderId="59" xfId="0" applyFont="1" applyBorder="1" applyAlignment="1">
      <alignment vertical="center" wrapText="1"/>
    </xf>
    <xf numFmtId="0" fontId="10" fillId="0" borderId="64" xfId="0" applyFont="1" applyBorder="1" applyAlignment="1">
      <alignment vertical="center" wrapText="1"/>
    </xf>
    <xf numFmtId="0" fontId="10" fillId="0" borderId="65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</cellXfs>
  <cellStyles count="6">
    <cellStyle name="Ezres" xfId="1" builtinId="3"/>
    <cellStyle name="Normál" xfId="0" builtinId="0"/>
    <cellStyle name="Normál 2" xfId="2"/>
    <cellStyle name="Normál 4" xfId="4"/>
    <cellStyle name="Százalék" xfId="3" builtinId="5"/>
    <cellStyle name="Százalék 2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C0C0C0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opLeftCell="A40" workbookViewId="0">
      <selection activeCell="E5" sqref="E5:F5"/>
    </sheetView>
  </sheetViews>
  <sheetFormatPr defaultRowHeight="15.75"/>
  <cols>
    <col min="1" max="1" width="3.85546875" style="6" bestFit="1" customWidth="1"/>
    <col min="2" max="2" width="79.85546875" style="13" bestFit="1" customWidth="1"/>
    <col min="3" max="5" width="12.7109375" style="206" customWidth="1"/>
    <col min="6" max="6" width="6.7109375" style="6" bestFit="1" customWidth="1"/>
    <col min="7" max="16384" width="9.140625" style="6"/>
  </cols>
  <sheetData>
    <row r="1" spans="1:6">
      <c r="A1" s="343" t="s">
        <v>785</v>
      </c>
      <c r="B1" s="343"/>
      <c r="C1" s="343"/>
      <c r="D1" s="343"/>
      <c r="E1" s="343"/>
      <c r="F1" s="343"/>
    </row>
    <row r="2" spans="1:6">
      <c r="A2" s="1"/>
      <c r="B2" s="140"/>
      <c r="C2" s="198"/>
      <c r="D2" s="198"/>
      <c r="E2" s="198"/>
      <c r="F2" s="1"/>
    </row>
    <row r="3" spans="1:6">
      <c r="A3" s="344" t="s">
        <v>762</v>
      </c>
      <c r="B3" s="344"/>
      <c r="C3" s="344"/>
      <c r="D3" s="344"/>
      <c r="E3" s="344"/>
      <c r="F3" s="344"/>
    </row>
    <row r="5" spans="1:6">
      <c r="A5" s="156"/>
      <c r="B5" s="14"/>
      <c r="C5" s="199"/>
      <c r="D5" s="199"/>
      <c r="E5" s="345" t="s">
        <v>569</v>
      </c>
      <c r="F5" s="345"/>
    </row>
    <row r="6" spans="1:6">
      <c r="A6" s="173" t="s">
        <v>696</v>
      </c>
      <c r="B6" s="170" t="s">
        <v>697</v>
      </c>
      <c r="C6" s="200" t="s">
        <v>698</v>
      </c>
      <c r="D6" s="200" t="s">
        <v>699</v>
      </c>
      <c r="E6" s="200" t="s">
        <v>745</v>
      </c>
      <c r="F6" s="170" t="s">
        <v>701</v>
      </c>
    </row>
    <row r="7" spans="1:6">
      <c r="A7" s="174"/>
      <c r="B7" s="171" t="s">
        <v>794</v>
      </c>
      <c r="C7" s="346" t="s">
        <v>813</v>
      </c>
      <c r="D7" s="347"/>
      <c r="E7" s="348"/>
      <c r="F7" s="20"/>
    </row>
    <row r="8" spans="1:6" ht="31.5">
      <c r="A8" s="175"/>
      <c r="B8" s="142"/>
      <c r="C8" s="201" t="s">
        <v>795</v>
      </c>
      <c r="D8" s="201" t="s">
        <v>796</v>
      </c>
      <c r="E8" s="202" t="s">
        <v>703</v>
      </c>
      <c r="F8" s="173" t="s">
        <v>695</v>
      </c>
    </row>
    <row r="9" spans="1:6">
      <c r="A9" s="176" t="s">
        <v>707</v>
      </c>
      <c r="B9" s="194" t="s">
        <v>814</v>
      </c>
      <c r="C9" s="177"/>
      <c r="D9" s="177"/>
      <c r="E9" s="177"/>
      <c r="F9" s="177"/>
    </row>
    <row r="10" spans="1:6">
      <c r="A10" s="178" t="s">
        <v>610</v>
      </c>
      <c r="B10" s="195" t="s">
        <v>654</v>
      </c>
      <c r="C10" s="180"/>
      <c r="D10" s="180"/>
      <c r="E10" s="180"/>
      <c r="F10" s="180"/>
    </row>
    <row r="11" spans="1:6">
      <c r="A11" s="178" t="s">
        <v>611</v>
      </c>
      <c r="B11" s="195" t="s">
        <v>797</v>
      </c>
      <c r="C11" s="180">
        <v>0</v>
      </c>
      <c r="D11" s="180">
        <v>36300</v>
      </c>
      <c r="E11" s="180">
        <v>51691</v>
      </c>
      <c r="F11" s="207">
        <f>E11/D11</f>
        <v>1.4239944903581268</v>
      </c>
    </row>
    <row r="12" spans="1:6">
      <c r="A12" s="178" t="s">
        <v>612</v>
      </c>
      <c r="B12" s="195" t="s">
        <v>820</v>
      </c>
      <c r="C12" s="180">
        <v>0</v>
      </c>
      <c r="D12" s="180">
        <v>0</v>
      </c>
      <c r="E12" s="180">
        <v>9</v>
      </c>
      <c r="F12" s="207"/>
    </row>
    <row r="13" spans="1:6">
      <c r="A13" s="178" t="s">
        <v>613</v>
      </c>
      <c r="B13" s="196" t="s">
        <v>821</v>
      </c>
      <c r="C13" s="181">
        <v>0</v>
      </c>
      <c r="D13" s="181">
        <v>183193</v>
      </c>
      <c r="E13" s="181">
        <v>182508</v>
      </c>
      <c r="F13" s="207">
        <f t="shared" ref="F13:F59" si="0">E13/D13</f>
        <v>0.99626077415621772</v>
      </c>
    </row>
    <row r="14" spans="1:6">
      <c r="A14" s="178" t="s">
        <v>614</v>
      </c>
      <c r="B14" s="142" t="s">
        <v>798</v>
      </c>
      <c r="C14" s="182">
        <f>SUM(C11:C13)</f>
        <v>0</v>
      </c>
      <c r="D14" s="182">
        <f t="shared" ref="D14:E14" si="1">SUM(D11:D13)</f>
        <v>219493</v>
      </c>
      <c r="E14" s="182">
        <f t="shared" si="1"/>
        <v>234208</v>
      </c>
      <c r="F14" s="213">
        <f t="shared" si="0"/>
        <v>1.0670408623509633</v>
      </c>
    </row>
    <row r="15" spans="1:6">
      <c r="A15" s="178" t="s">
        <v>615</v>
      </c>
      <c r="B15" s="197" t="s">
        <v>815</v>
      </c>
      <c r="C15" s="177"/>
      <c r="D15" s="177"/>
      <c r="E15" s="177"/>
      <c r="F15" s="207"/>
    </row>
    <row r="16" spans="1:6">
      <c r="A16" s="178" t="s">
        <v>616</v>
      </c>
      <c r="B16" s="188" t="s">
        <v>654</v>
      </c>
      <c r="C16" s="180"/>
      <c r="D16" s="180"/>
      <c r="E16" s="180"/>
      <c r="F16" s="207"/>
    </row>
    <row r="17" spans="1:6">
      <c r="A17" s="178" t="s">
        <v>617</v>
      </c>
      <c r="B17" s="188" t="s">
        <v>799</v>
      </c>
      <c r="C17" s="180">
        <v>252000</v>
      </c>
      <c r="D17" s="180">
        <v>252000</v>
      </c>
      <c r="E17" s="180">
        <v>298100</v>
      </c>
      <c r="F17" s="207">
        <f t="shared" si="0"/>
        <v>1.182936507936508</v>
      </c>
    </row>
    <row r="18" spans="1:6">
      <c r="A18" s="178" t="s">
        <v>618</v>
      </c>
      <c r="B18" s="188" t="s">
        <v>822</v>
      </c>
      <c r="C18" s="180">
        <v>0</v>
      </c>
      <c r="D18" s="180">
        <v>0</v>
      </c>
      <c r="E18" s="180">
        <v>32636</v>
      </c>
      <c r="F18" s="207"/>
    </row>
    <row r="19" spans="1:6">
      <c r="A19" s="178" t="s">
        <v>619</v>
      </c>
      <c r="B19" s="189" t="s">
        <v>800</v>
      </c>
      <c r="C19" s="182">
        <f>SUM(C17:C18)</f>
        <v>252000</v>
      </c>
      <c r="D19" s="182">
        <f t="shared" ref="D19:E19" si="2">SUM(D17:D18)</f>
        <v>252000</v>
      </c>
      <c r="E19" s="182">
        <f t="shared" si="2"/>
        <v>330736</v>
      </c>
      <c r="F19" s="213">
        <f t="shared" si="0"/>
        <v>1.3124444444444445</v>
      </c>
    </row>
    <row r="20" spans="1:6">
      <c r="A20" s="178" t="s">
        <v>620</v>
      </c>
      <c r="B20" s="190" t="s">
        <v>816</v>
      </c>
      <c r="C20" s="180"/>
      <c r="D20" s="180"/>
      <c r="E20" s="180"/>
      <c r="F20" s="207"/>
    </row>
    <row r="21" spans="1:6">
      <c r="A21" s="178" t="s">
        <v>621</v>
      </c>
      <c r="B21" s="188" t="s">
        <v>645</v>
      </c>
      <c r="C21" s="185"/>
      <c r="D21" s="185"/>
      <c r="E21" s="185"/>
      <c r="F21" s="207"/>
    </row>
    <row r="22" spans="1:6">
      <c r="A22" s="178" t="s">
        <v>622</v>
      </c>
      <c r="B22" s="188" t="s">
        <v>801</v>
      </c>
      <c r="C22" s="186">
        <v>19712643</v>
      </c>
      <c r="D22" s="186">
        <v>20353052</v>
      </c>
      <c r="E22" s="186">
        <v>20353052</v>
      </c>
      <c r="F22" s="214">
        <f t="shared" si="0"/>
        <v>1</v>
      </c>
    </row>
    <row r="23" spans="1:6">
      <c r="A23" s="178" t="s">
        <v>623</v>
      </c>
      <c r="B23" s="197" t="s">
        <v>817</v>
      </c>
      <c r="C23" s="180"/>
      <c r="D23" s="180"/>
      <c r="E23" s="180"/>
      <c r="F23" s="207"/>
    </row>
    <row r="24" spans="1:6">
      <c r="A24" s="178" t="s">
        <v>624</v>
      </c>
      <c r="B24" s="188" t="s">
        <v>645</v>
      </c>
      <c r="C24" s="185"/>
      <c r="D24" s="185"/>
      <c r="E24" s="185"/>
      <c r="F24" s="207"/>
    </row>
    <row r="25" spans="1:6">
      <c r="A25" s="178" t="s">
        <v>625</v>
      </c>
      <c r="B25" s="187" t="s">
        <v>802</v>
      </c>
      <c r="C25" s="186">
        <v>1063967</v>
      </c>
      <c r="D25" s="186">
        <v>1849113</v>
      </c>
      <c r="E25" s="186">
        <v>1813840</v>
      </c>
      <c r="F25" s="214">
        <f t="shared" si="0"/>
        <v>0.98092436752107637</v>
      </c>
    </row>
    <row r="26" spans="1:6">
      <c r="A26" s="178" t="s">
        <v>626</v>
      </c>
      <c r="B26" s="197" t="s">
        <v>823</v>
      </c>
      <c r="C26" s="185"/>
      <c r="D26" s="185"/>
      <c r="E26" s="185"/>
      <c r="F26" s="207"/>
    </row>
    <row r="27" spans="1:6">
      <c r="A27" s="178" t="s">
        <v>627</v>
      </c>
      <c r="B27" s="203" t="s">
        <v>654</v>
      </c>
      <c r="C27" s="185"/>
      <c r="D27" s="185"/>
      <c r="E27" s="185"/>
      <c r="F27" s="207"/>
    </row>
    <row r="28" spans="1:6">
      <c r="A28" s="178" t="s">
        <v>628</v>
      </c>
      <c r="B28" s="203" t="s">
        <v>645</v>
      </c>
      <c r="C28" s="185"/>
      <c r="D28" s="185"/>
      <c r="E28" s="185"/>
      <c r="F28" s="207"/>
    </row>
    <row r="29" spans="1:6">
      <c r="A29" s="178" t="s">
        <v>629</v>
      </c>
      <c r="B29" s="203" t="s">
        <v>824</v>
      </c>
      <c r="C29" s="185"/>
      <c r="D29" s="185"/>
      <c r="E29" s="185"/>
      <c r="F29" s="207"/>
    </row>
    <row r="30" spans="1:6">
      <c r="A30" s="178" t="s">
        <v>630</v>
      </c>
      <c r="B30" s="125" t="s">
        <v>825</v>
      </c>
      <c r="C30" s="180">
        <v>0</v>
      </c>
      <c r="D30" s="180">
        <v>375897</v>
      </c>
      <c r="E30" s="180">
        <v>375897</v>
      </c>
      <c r="F30" s="207">
        <f t="shared" si="0"/>
        <v>1</v>
      </c>
    </row>
    <row r="31" spans="1:6">
      <c r="A31" s="178" t="s">
        <v>631</v>
      </c>
      <c r="B31" s="179" t="s">
        <v>827</v>
      </c>
      <c r="C31" s="180"/>
      <c r="D31" s="180"/>
      <c r="E31" s="180"/>
      <c r="F31" s="207"/>
    </row>
    <row r="32" spans="1:6">
      <c r="A32" s="178" t="s">
        <v>632</v>
      </c>
      <c r="B32" s="203" t="s">
        <v>646</v>
      </c>
      <c r="C32" s="180"/>
      <c r="D32" s="180"/>
      <c r="E32" s="180"/>
      <c r="F32" s="207"/>
    </row>
    <row r="33" spans="1:6">
      <c r="A33" s="178" t="s">
        <v>633</v>
      </c>
      <c r="B33" s="62" t="s">
        <v>826</v>
      </c>
      <c r="C33" s="181">
        <v>0</v>
      </c>
      <c r="D33" s="181">
        <v>756817</v>
      </c>
      <c r="E33" s="181">
        <v>756817</v>
      </c>
      <c r="F33" s="207">
        <f t="shared" si="0"/>
        <v>1</v>
      </c>
    </row>
    <row r="34" spans="1:6">
      <c r="A34" s="178" t="s">
        <v>634</v>
      </c>
      <c r="B34" s="189" t="s">
        <v>828</v>
      </c>
      <c r="C34" s="182">
        <f>SUM(C30:C33)</f>
        <v>0</v>
      </c>
      <c r="D34" s="182">
        <f t="shared" ref="D34:E34" si="3">SUM(D30:D33)</f>
        <v>1132714</v>
      </c>
      <c r="E34" s="182">
        <f t="shared" si="3"/>
        <v>1132714</v>
      </c>
      <c r="F34" s="213">
        <f t="shared" si="0"/>
        <v>1</v>
      </c>
    </row>
    <row r="35" spans="1:6">
      <c r="A35" s="178" t="s">
        <v>635</v>
      </c>
      <c r="B35" s="204" t="s">
        <v>829</v>
      </c>
      <c r="C35" s="185"/>
      <c r="D35" s="185"/>
      <c r="E35" s="185"/>
      <c r="F35" s="207"/>
    </row>
    <row r="36" spans="1:6">
      <c r="A36" s="178" t="s">
        <v>636</v>
      </c>
      <c r="B36" s="203" t="s">
        <v>830</v>
      </c>
      <c r="C36" s="185"/>
      <c r="D36" s="185"/>
      <c r="E36" s="185"/>
      <c r="F36" s="207"/>
    </row>
    <row r="37" spans="1:6">
      <c r="A37" s="178" t="s">
        <v>637</v>
      </c>
      <c r="B37" s="203" t="s">
        <v>645</v>
      </c>
      <c r="C37" s="185"/>
      <c r="D37" s="185"/>
      <c r="E37" s="185"/>
      <c r="F37" s="207"/>
    </row>
    <row r="38" spans="1:6">
      <c r="A38" s="178" t="s">
        <v>638</v>
      </c>
      <c r="B38" s="203" t="s">
        <v>802</v>
      </c>
      <c r="C38" s="185"/>
      <c r="D38" s="185"/>
      <c r="E38" s="185"/>
      <c r="F38" s="207"/>
    </row>
    <row r="39" spans="1:6">
      <c r="A39" s="178" t="s">
        <v>639</v>
      </c>
      <c r="B39" s="125" t="s">
        <v>831</v>
      </c>
      <c r="C39" s="180">
        <v>0</v>
      </c>
      <c r="D39" s="180">
        <v>278932</v>
      </c>
      <c r="E39" s="180">
        <v>278932</v>
      </c>
      <c r="F39" s="207">
        <f t="shared" si="0"/>
        <v>1</v>
      </c>
    </row>
    <row r="40" spans="1:6">
      <c r="A40" s="178" t="s">
        <v>640</v>
      </c>
      <c r="B40" s="125" t="s">
        <v>832</v>
      </c>
      <c r="C40" s="180"/>
      <c r="D40" s="180"/>
      <c r="E40" s="180"/>
      <c r="F40" s="207"/>
    </row>
    <row r="41" spans="1:6">
      <c r="A41" s="178" t="s">
        <v>657</v>
      </c>
      <c r="B41" s="125" t="s">
        <v>833</v>
      </c>
      <c r="C41" s="180">
        <v>0</v>
      </c>
      <c r="D41" s="180">
        <v>932794</v>
      </c>
      <c r="E41" s="180">
        <v>932794</v>
      </c>
      <c r="F41" s="207">
        <f t="shared" si="0"/>
        <v>1</v>
      </c>
    </row>
    <row r="42" spans="1:6">
      <c r="A42" s="178" t="s">
        <v>658</v>
      </c>
      <c r="B42" s="205" t="s">
        <v>834</v>
      </c>
      <c r="C42" s="182">
        <f>SUM(C39:C41)</f>
        <v>0</v>
      </c>
      <c r="D42" s="182">
        <f t="shared" ref="D42:E42" si="4">SUM(D39:D41)</f>
        <v>1211726</v>
      </c>
      <c r="E42" s="182">
        <f t="shared" si="4"/>
        <v>1211726</v>
      </c>
      <c r="F42" s="213">
        <f t="shared" si="0"/>
        <v>1</v>
      </c>
    </row>
    <row r="43" spans="1:6">
      <c r="A43" s="178" t="s">
        <v>659</v>
      </c>
      <c r="B43" s="190" t="s">
        <v>818</v>
      </c>
      <c r="C43" s="180"/>
      <c r="D43" s="180"/>
      <c r="E43" s="180"/>
      <c r="F43" s="207"/>
    </row>
    <row r="44" spans="1:6">
      <c r="A44" s="178" t="s">
        <v>660</v>
      </c>
      <c r="B44" s="188" t="s">
        <v>654</v>
      </c>
      <c r="C44" s="180"/>
      <c r="D44" s="180"/>
      <c r="E44" s="180"/>
      <c r="F44" s="207"/>
    </row>
    <row r="45" spans="1:6">
      <c r="A45" s="178" t="s">
        <v>661</v>
      </c>
      <c r="B45" s="187" t="s">
        <v>803</v>
      </c>
      <c r="C45" s="186">
        <v>441760</v>
      </c>
      <c r="D45" s="186">
        <v>441760</v>
      </c>
      <c r="E45" s="209">
        <v>410785</v>
      </c>
      <c r="F45" s="214">
        <f t="shared" si="0"/>
        <v>0.92988274176023178</v>
      </c>
    </row>
    <row r="46" spans="1:6">
      <c r="A46" s="178" t="s">
        <v>662</v>
      </c>
      <c r="B46" s="208" t="s">
        <v>835</v>
      </c>
      <c r="C46" s="185"/>
      <c r="D46" s="185"/>
      <c r="E46" s="210"/>
      <c r="F46" s="207"/>
    </row>
    <row r="47" spans="1:6">
      <c r="A47" s="178" t="s">
        <v>663</v>
      </c>
      <c r="B47" s="188" t="s">
        <v>654</v>
      </c>
      <c r="C47" s="185"/>
      <c r="D47" s="185"/>
      <c r="E47" s="211"/>
      <c r="F47" s="207"/>
    </row>
    <row r="48" spans="1:6">
      <c r="A48" s="178" t="s">
        <v>664</v>
      </c>
      <c r="B48" s="196" t="s">
        <v>808</v>
      </c>
      <c r="C48" s="185">
        <v>0</v>
      </c>
      <c r="D48" s="185">
        <v>0</v>
      </c>
      <c r="E48" s="209">
        <v>9030</v>
      </c>
      <c r="F48" s="212"/>
    </row>
    <row r="49" spans="1:6">
      <c r="A49" s="178" t="s">
        <v>665</v>
      </c>
      <c r="B49" s="197" t="s">
        <v>819</v>
      </c>
      <c r="C49" s="191"/>
      <c r="D49" s="191"/>
      <c r="E49" s="185"/>
      <c r="F49" s="207"/>
    </row>
    <row r="50" spans="1:6">
      <c r="A50" s="178" t="s">
        <v>666</v>
      </c>
      <c r="B50" s="188" t="s">
        <v>648</v>
      </c>
      <c r="C50" s="180"/>
      <c r="D50" s="180"/>
      <c r="E50" s="180"/>
      <c r="F50" s="207"/>
    </row>
    <row r="51" spans="1:6">
      <c r="A51" s="178" t="s">
        <v>667</v>
      </c>
      <c r="B51" s="188" t="s">
        <v>804</v>
      </c>
      <c r="C51" s="180">
        <v>500000</v>
      </c>
      <c r="D51" s="180">
        <v>500000</v>
      </c>
      <c r="E51" s="180">
        <v>281737</v>
      </c>
      <c r="F51" s="207">
        <f t="shared" si="0"/>
        <v>0.56347400000000003</v>
      </c>
    </row>
    <row r="52" spans="1:6">
      <c r="A52" s="178" t="s">
        <v>668</v>
      </c>
      <c r="B52" s="188" t="s">
        <v>805</v>
      </c>
      <c r="C52" s="180">
        <v>120000</v>
      </c>
      <c r="D52" s="180">
        <v>120000</v>
      </c>
      <c r="E52" s="180">
        <v>0</v>
      </c>
      <c r="F52" s="207">
        <f t="shared" si="0"/>
        <v>0</v>
      </c>
    </row>
    <row r="53" spans="1:6">
      <c r="A53" s="178" t="s">
        <v>669</v>
      </c>
      <c r="B53" s="187" t="s">
        <v>806</v>
      </c>
      <c r="C53" s="180">
        <v>1500</v>
      </c>
      <c r="D53" s="180">
        <v>1500</v>
      </c>
      <c r="E53" s="181">
        <v>2888</v>
      </c>
      <c r="F53" s="207">
        <f t="shared" si="0"/>
        <v>1.9253333333333333</v>
      </c>
    </row>
    <row r="54" spans="1:6">
      <c r="A54" s="178" t="s">
        <v>670</v>
      </c>
      <c r="B54" s="189" t="s">
        <v>807</v>
      </c>
      <c r="C54" s="182">
        <f>SUM(C51:C53)</f>
        <v>621500</v>
      </c>
      <c r="D54" s="182">
        <f t="shared" ref="D54:E54" si="5">SUM(D51:D53)</f>
        <v>621500</v>
      </c>
      <c r="E54" s="182">
        <f t="shared" si="5"/>
        <v>284625</v>
      </c>
      <c r="F54" s="213">
        <f t="shared" si="0"/>
        <v>0.45796460176991149</v>
      </c>
    </row>
    <row r="55" spans="1:6">
      <c r="A55" s="178" t="s">
        <v>671</v>
      </c>
      <c r="B55" s="189" t="s">
        <v>809</v>
      </c>
      <c r="C55" s="184">
        <f>SUM(C54,C48,C45,C42,C34,C25,C22,C19,C14)</f>
        <v>22091870</v>
      </c>
      <c r="D55" s="184">
        <f t="shared" ref="D55:E55" si="6">SUM(D54,D48,D45,D42,D34,D25,D22,D19,D14)</f>
        <v>26081358</v>
      </c>
      <c r="E55" s="184">
        <f t="shared" si="6"/>
        <v>25780716</v>
      </c>
      <c r="F55" s="213">
        <f t="shared" si="0"/>
        <v>0.98847291617253974</v>
      </c>
    </row>
    <row r="56" spans="1:6">
      <c r="A56" s="178" t="s">
        <v>672</v>
      </c>
      <c r="B56" s="193" t="s">
        <v>655</v>
      </c>
      <c r="C56" s="177">
        <v>28321686</v>
      </c>
      <c r="D56" s="177">
        <v>28321686</v>
      </c>
      <c r="E56" s="177">
        <v>28321686</v>
      </c>
      <c r="F56" s="207">
        <f t="shared" si="0"/>
        <v>1</v>
      </c>
    </row>
    <row r="57" spans="1:6">
      <c r="A57" s="178" t="s">
        <v>673</v>
      </c>
      <c r="B57" s="187" t="s">
        <v>810</v>
      </c>
      <c r="C57" s="181">
        <v>0</v>
      </c>
      <c r="D57" s="180">
        <v>635146</v>
      </c>
      <c r="E57" s="181">
        <v>1463602</v>
      </c>
      <c r="F57" s="207">
        <f t="shared" si="0"/>
        <v>2.3043552191149752</v>
      </c>
    </row>
    <row r="58" spans="1:6">
      <c r="A58" s="178" t="s">
        <v>674</v>
      </c>
      <c r="B58" s="189" t="s">
        <v>811</v>
      </c>
      <c r="C58" s="182">
        <f>SUM(C56:C57)</f>
        <v>28321686</v>
      </c>
      <c r="D58" s="182">
        <f t="shared" ref="D58:E58" si="7">SUM(D56:D57)</f>
        <v>28956832</v>
      </c>
      <c r="E58" s="182">
        <f t="shared" si="7"/>
        <v>29785288</v>
      </c>
      <c r="F58" s="213">
        <f t="shared" si="0"/>
        <v>1.0286100357939709</v>
      </c>
    </row>
    <row r="59" spans="1:6">
      <c r="A59" s="192" t="s">
        <v>675</v>
      </c>
      <c r="B59" s="189" t="s">
        <v>812</v>
      </c>
      <c r="C59" s="182">
        <f>SUM(C58,C55)</f>
        <v>50413556</v>
      </c>
      <c r="D59" s="182">
        <f t="shared" ref="D59:E59" si="8">SUM(D58,D55)</f>
        <v>55038190</v>
      </c>
      <c r="E59" s="182">
        <f t="shared" si="8"/>
        <v>55566004</v>
      </c>
      <c r="F59" s="213">
        <f t="shared" si="0"/>
        <v>1.0095899592628319</v>
      </c>
    </row>
  </sheetData>
  <mergeCells count="4">
    <mergeCell ref="A1:F1"/>
    <mergeCell ref="A3:F3"/>
    <mergeCell ref="E5:F5"/>
    <mergeCell ref="C7:E7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7"/>
  <sheetViews>
    <sheetView tabSelected="1" workbookViewId="0">
      <selection activeCell="P13" sqref="P13"/>
    </sheetView>
  </sheetViews>
  <sheetFormatPr defaultRowHeight="15.75"/>
  <cols>
    <col min="1" max="1" width="4" style="220" customWidth="1"/>
    <col min="2" max="2" width="51" style="223" bestFit="1" customWidth="1"/>
    <col min="3" max="5" width="13.28515625" style="223" bestFit="1" customWidth="1"/>
    <col min="6" max="6" width="6.28515625" style="223" bestFit="1" customWidth="1"/>
    <col min="7" max="7" width="11.28515625" style="223" bestFit="1" customWidth="1"/>
    <col min="8" max="9" width="12.42578125" style="223" bestFit="1" customWidth="1"/>
    <col min="10" max="10" width="6.28515625" style="223" bestFit="1" customWidth="1"/>
    <col min="11" max="13" width="11.28515625" style="223" bestFit="1" customWidth="1"/>
    <col min="14" max="14" width="6.28515625" style="223" bestFit="1" customWidth="1"/>
    <col min="15" max="17" width="11.28515625" style="223" bestFit="1" customWidth="1"/>
    <col min="18" max="18" width="11.5703125" style="223" bestFit="1" customWidth="1"/>
    <col min="19" max="21" width="14" style="127" bestFit="1" customWidth="1"/>
    <col min="22" max="16384" width="9.140625" style="127"/>
  </cols>
  <sheetData>
    <row r="1" spans="1:20">
      <c r="A1" s="343" t="s">
        <v>786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</row>
    <row r="2" spans="1:20">
      <c r="A2" s="1"/>
      <c r="B2" s="140"/>
      <c r="C2" s="140"/>
      <c r="D2" s="140"/>
      <c r="E2" s="140"/>
      <c r="F2" s="140"/>
      <c r="G2" s="140"/>
      <c r="H2" s="33"/>
      <c r="I2" s="33"/>
      <c r="J2" s="33"/>
      <c r="K2" s="33"/>
      <c r="L2" s="33"/>
      <c r="M2" s="33"/>
    </row>
    <row r="3" spans="1:20">
      <c r="A3" s="344" t="s">
        <v>763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</row>
    <row r="4" spans="1:20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42"/>
      <c r="O4" s="142"/>
      <c r="P4" s="142"/>
      <c r="Q4" s="142"/>
      <c r="R4" s="142"/>
    </row>
    <row r="5" spans="1:20" ht="16.5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N5" s="171"/>
      <c r="O5" s="171"/>
      <c r="P5" s="171"/>
      <c r="Q5" s="171"/>
      <c r="R5" s="43" t="s">
        <v>569</v>
      </c>
    </row>
    <row r="6" spans="1:20">
      <c r="A6" s="232"/>
      <c r="B6" s="233" t="s">
        <v>696</v>
      </c>
      <c r="C6" s="239" t="s">
        <v>697</v>
      </c>
      <c r="D6" s="226" t="s">
        <v>698</v>
      </c>
      <c r="E6" s="226" t="s">
        <v>699</v>
      </c>
      <c r="F6" s="227" t="s">
        <v>745</v>
      </c>
      <c r="G6" s="229" t="s">
        <v>701</v>
      </c>
      <c r="H6" s="226" t="s">
        <v>774</v>
      </c>
      <c r="I6" s="226" t="s">
        <v>775</v>
      </c>
      <c r="J6" s="227" t="s">
        <v>776</v>
      </c>
      <c r="K6" s="226" t="s">
        <v>777</v>
      </c>
      <c r="L6" s="226" t="s">
        <v>778</v>
      </c>
      <c r="M6" s="226" t="s">
        <v>779</v>
      </c>
      <c r="N6" s="227" t="s">
        <v>780</v>
      </c>
      <c r="O6" s="229" t="s">
        <v>781</v>
      </c>
      <c r="P6" s="226" t="s">
        <v>782</v>
      </c>
      <c r="Q6" s="226" t="s">
        <v>783</v>
      </c>
      <c r="R6" s="227" t="s">
        <v>784</v>
      </c>
    </row>
    <row r="7" spans="1:20">
      <c r="A7" s="234"/>
      <c r="B7" s="235"/>
      <c r="C7" s="349" t="s">
        <v>836</v>
      </c>
      <c r="D7" s="350"/>
      <c r="E7" s="350"/>
      <c r="F7" s="351"/>
      <c r="G7" s="352" t="s">
        <v>837</v>
      </c>
      <c r="H7" s="353"/>
      <c r="I7" s="353"/>
      <c r="J7" s="354"/>
      <c r="K7" s="353" t="s">
        <v>838</v>
      </c>
      <c r="L7" s="353"/>
      <c r="M7" s="353"/>
      <c r="N7" s="354"/>
      <c r="O7" s="352" t="s">
        <v>839</v>
      </c>
      <c r="P7" s="353"/>
      <c r="Q7" s="353"/>
      <c r="R7" s="354"/>
    </row>
    <row r="8" spans="1:20">
      <c r="A8" s="234"/>
      <c r="B8" s="235" t="s">
        <v>850</v>
      </c>
      <c r="C8" s="240" t="s">
        <v>840</v>
      </c>
      <c r="D8" s="224" t="s">
        <v>854</v>
      </c>
      <c r="E8" s="224" t="s">
        <v>7</v>
      </c>
      <c r="F8" s="228" t="s">
        <v>695</v>
      </c>
      <c r="G8" s="230" t="s">
        <v>840</v>
      </c>
      <c r="H8" s="224" t="s">
        <v>854</v>
      </c>
      <c r="I8" s="224" t="s">
        <v>7</v>
      </c>
      <c r="J8" s="228" t="s">
        <v>695</v>
      </c>
      <c r="K8" s="224" t="s">
        <v>840</v>
      </c>
      <c r="L8" s="224" t="s">
        <v>854</v>
      </c>
      <c r="M8" s="224" t="s">
        <v>7</v>
      </c>
      <c r="N8" s="228" t="s">
        <v>695</v>
      </c>
      <c r="O8" s="230" t="s">
        <v>840</v>
      </c>
      <c r="P8" s="224" t="s">
        <v>854</v>
      </c>
      <c r="Q8" s="224" t="s">
        <v>7</v>
      </c>
      <c r="R8" s="228" t="s">
        <v>695</v>
      </c>
    </row>
    <row r="9" spans="1:20">
      <c r="A9" s="259" t="s">
        <v>707</v>
      </c>
      <c r="B9" s="236" t="s">
        <v>845</v>
      </c>
      <c r="C9" s="241">
        <v>7261135</v>
      </c>
      <c r="D9" s="225">
        <v>9176126</v>
      </c>
      <c r="E9" s="225">
        <v>8865211</v>
      </c>
      <c r="F9" s="242">
        <f>E9/D9</f>
        <v>0.96611696482807663</v>
      </c>
      <c r="G9" s="231">
        <v>4954200</v>
      </c>
      <c r="H9" s="225">
        <v>6491510</v>
      </c>
      <c r="I9" s="225">
        <v>6491510</v>
      </c>
      <c r="J9" s="242">
        <f>I9/H9</f>
        <v>1</v>
      </c>
      <c r="K9" s="225">
        <v>866985</v>
      </c>
      <c r="L9" s="225">
        <v>1074267</v>
      </c>
      <c r="M9" s="225">
        <v>1074267</v>
      </c>
      <c r="N9" s="242">
        <f>M9/L9</f>
        <v>1</v>
      </c>
      <c r="O9" s="231">
        <v>1439950</v>
      </c>
      <c r="P9" s="225">
        <v>1610349</v>
      </c>
      <c r="Q9" s="225">
        <v>1299434</v>
      </c>
      <c r="R9" s="242">
        <f>Q9/P9</f>
        <v>0.80692694564966971</v>
      </c>
      <c r="S9" s="244"/>
      <c r="T9" s="244"/>
    </row>
    <row r="10" spans="1:20">
      <c r="A10" s="260" t="s">
        <v>610</v>
      </c>
      <c r="B10" s="237" t="s">
        <v>80</v>
      </c>
      <c r="C10" s="241">
        <v>273050</v>
      </c>
      <c r="D10" s="225">
        <v>273050</v>
      </c>
      <c r="E10" s="225">
        <v>73994</v>
      </c>
      <c r="F10" s="242">
        <f t="shared" ref="F10:F47" si="0">E10/D10</f>
        <v>0.27099066105108954</v>
      </c>
      <c r="G10" s="231">
        <v>0</v>
      </c>
      <c r="H10" s="225">
        <v>0</v>
      </c>
      <c r="I10" s="225">
        <v>0</v>
      </c>
      <c r="J10" s="242"/>
      <c r="K10" s="225">
        <v>0</v>
      </c>
      <c r="L10" s="225">
        <v>0</v>
      </c>
      <c r="M10" s="225">
        <v>0</v>
      </c>
      <c r="N10" s="242"/>
      <c r="O10" s="231">
        <v>273050</v>
      </c>
      <c r="P10" s="225">
        <v>273050</v>
      </c>
      <c r="Q10" s="225">
        <v>73994</v>
      </c>
      <c r="R10" s="242">
        <f t="shared" ref="R10:R23" si="1">Q10/P10</f>
        <v>0.27099066105108954</v>
      </c>
      <c r="S10" s="244"/>
      <c r="T10" s="244"/>
    </row>
    <row r="11" spans="1:20">
      <c r="A11" s="260" t="s">
        <v>611</v>
      </c>
      <c r="B11" s="237" t="s">
        <v>846</v>
      </c>
      <c r="C11" s="241">
        <v>149200</v>
      </c>
      <c r="D11" s="225">
        <v>263134</v>
      </c>
      <c r="E11" s="225">
        <v>311654</v>
      </c>
      <c r="F11" s="242">
        <f t="shared" si="0"/>
        <v>1.1843927428610517</v>
      </c>
      <c r="G11" s="231">
        <v>0</v>
      </c>
      <c r="H11" s="225">
        <v>0</v>
      </c>
      <c r="I11" s="225">
        <v>0</v>
      </c>
      <c r="J11" s="242"/>
      <c r="K11" s="225">
        <v>0</v>
      </c>
      <c r="L11" s="225">
        <v>0</v>
      </c>
      <c r="M11" s="225">
        <v>0</v>
      </c>
      <c r="N11" s="242"/>
      <c r="O11" s="231">
        <v>149200</v>
      </c>
      <c r="P11" s="225">
        <v>263134</v>
      </c>
      <c r="Q11" s="225">
        <v>311654</v>
      </c>
      <c r="R11" s="242">
        <f t="shared" si="1"/>
        <v>1.1843927428610517</v>
      </c>
      <c r="S11" s="244"/>
      <c r="T11" s="244"/>
    </row>
    <row r="12" spans="1:20">
      <c r="A12" s="260" t="s">
        <v>612</v>
      </c>
      <c r="B12" s="237" t="s">
        <v>81</v>
      </c>
      <c r="C12" s="241">
        <v>1167917</v>
      </c>
      <c r="D12" s="225">
        <v>1953063</v>
      </c>
      <c r="E12" s="225">
        <v>1767422</v>
      </c>
      <c r="F12" s="242">
        <f t="shared" si="0"/>
        <v>0.90494879069441181</v>
      </c>
      <c r="G12" s="231">
        <v>1008360</v>
      </c>
      <c r="H12" s="225">
        <v>1641090</v>
      </c>
      <c r="I12" s="225">
        <v>1502656</v>
      </c>
      <c r="J12" s="242">
        <f t="shared" ref="J12:J23" si="2">I12/H12</f>
        <v>0.91564508954414447</v>
      </c>
      <c r="K12" s="225">
        <v>121457</v>
      </c>
      <c r="L12" s="225">
        <v>173873</v>
      </c>
      <c r="M12" s="225">
        <v>123326</v>
      </c>
      <c r="N12" s="242">
        <f t="shared" ref="N12:N23" si="3">M12/L12</f>
        <v>0.70928781351906278</v>
      </c>
      <c r="O12" s="231">
        <v>38100</v>
      </c>
      <c r="P12" s="225">
        <v>138100</v>
      </c>
      <c r="Q12" s="225">
        <v>141440</v>
      </c>
      <c r="R12" s="242">
        <f t="shared" si="1"/>
        <v>1.0241853729181751</v>
      </c>
      <c r="S12" s="244"/>
      <c r="T12" s="244"/>
    </row>
    <row r="13" spans="1:20">
      <c r="A13" s="260" t="s">
        <v>613</v>
      </c>
      <c r="B13" s="237" t="s">
        <v>852</v>
      </c>
      <c r="C13" s="241">
        <v>63500</v>
      </c>
      <c r="D13" s="225">
        <v>63500</v>
      </c>
      <c r="E13" s="225">
        <v>0</v>
      </c>
      <c r="F13" s="242">
        <f t="shared" si="0"/>
        <v>0</v>
      </c>
      <c r="G13" s="231">
        <v>0</v>
      </c>
      <c r="H13" s="225">
        <v>0</v>
      </c>
      <c r="I13" s="225">
        <v>0</v>
      </c>
      <c r="J13" s="242"/>
      <c r="K13" s="225">
        <v>0</v>
      </c>
      <c r="L13" s="225">
        <v>0</v>
      </c>
      <c r="M13" s="225">
        <v>0</v>
      </c>
      <c r="N13" s="242"/>
      <c r="O13" s="231">
        <v>63500</v>
      </c>
      <c r="P13" s="225">
        <v>63500</v>
      </c>
      <c r="Q13" s="225">
        <v>0</v>
      </c>
      <c r="R13" s="242">
        <f t="shared" si="1"/>
        <v>0</v>
      </c>
      <c r="S13" s="244"/>
      <c r="T13" s="244"/>
    </row>
    <row r="14" spans="1:20">
      <c r="A14" s="260" t="s">
        <v>614</v>
      </c>
      <c r="B14" s="237" t="s">
        <v>847</v>
      </c>
      <c r="C14" s="241">
        <v>420000</v>
      </c>
      <c r="D14" s="225">
        <v>420000</v>
      </c>
      <c r="E14" s="225">
        <v>420000</v>
      </c>
      <c r="F14" s="242">
        <f t="shared" si="0"/>
        <v>1</v>
      </c>
      <c r="G14" s="231">
        <v>252100</v>
      </c>
      <c r="H14" s="225">
        <v>0</v>
      </c>
      <c r="I14" s="225">
        <v>0</v>
      </c>
      <c r="J14" s="242"/>
      <c r="K14" s="225">
        <v>47900</v>
      </c>
      <c r="L14" s="225">
        <v>0</v>
      </c>
      <c r="M14" s="225">
        <v>0</v>
      </c>
      <c r="N14" s="242"/>
      <c r="O14" s="231">
        <v>120000</v>
      </c>
      <c r="P14" s="225">
        <v>420000</v>
      </c>
      <c r="Q14" s="225">
        <v>420000</v>
      </c>
      <c r="R14" s="242">
        <f t="shared" si="1"/>
        <v>1</v>
      </c>
      <c r="S14" s="244"/>
      <c r="T14" s="244"/>
    </row>
    <row r="15" spans="1:20">
      <c r="A15" s="260" t="s">
        <v>615</v>
      </c>
      <c r="B15" s="237" t="s">
        <v>82</v>
      </c>
      <c r="C15" s="241">
        <v>482600</v>
      </c>
      <c r="D15" s="225">
        <v>482600</v>
      </c>
      <c r="E15" s="225">
        <v>485544</v>
      </c>
      <c r="F15" s="242">
        <f t="shared" si="0"/>
        <v>1.0061002900953171</v>
      </c>
      <c r="G15" s="231">
        <v>0</v>
      </c>
      <c r="H15" s="225">
        <v>0</v>
      </c>
      <c r="I15" s="225">
        <v>0</v>
      </c>
      <c r="J15" s="242"/>
      <c r="K15" s="225">
        <v>0</v>
      </c>
      <c r="L15" s="225">
        <v>0</v>
      </c>
      <c r="M15" s="225">
        <v>0</v>
      </c>
      <c r="N15" s="242"/>
      <c r="O15" s="231">
        <v>482600</v>
      </c>
      <c r="P15" s="225">
        <v>482600</v>
      </c>
      <c r="Q15" s="225">
        <v>485544</v>
      </c>
      <c r="R15" s="242">
        <f t="shared" si="1"/>
        <v>1.0061002900953171</v>
      </c>
      <c r="S15" s="244"/>
      <c r="T15" s="244"/>
    </row>
    <row r="16" spans="1:20">
      <c r="A16" s="260" t="s">
        <v>616</v>
      </c>
      <c r="B16" s="237" t="s">
        <v>83</v>
      </c>
      <c r="C16" s="241">
        <v>1422400</v>
      </c>
      <c r="D16" s="225">
        <v>1422400</v>
      </c>
      <c r="E16" s="225">
        <v>751715</v>
      </c>
      <c r="F16" s="242">
        <f t="shared" si="0"/>
        <v>0.52848354893138361</v>
      </c>
      <c r="G16" s="231">
        <v>0</v>
      </c>
      <c r="H16" s="225">
        <v>0</v>
      </c>
      <c r="I16" s="225">
        <v>0</v>
      </c>
      <c r="J16" s="242"/>
      <c r="K16" s="225">
        <v>0</v>
      </c>
      <c r="L16" s="225">
        <v>0</v>
      </c>
      <c r="M16" s="225">
        <v>0</v>
      </c>
      <c r="N16" s="242"/>
      <c r="O16" s="231">
        <v>1422400</v>
      </c>
      <c r="P16" s="225">
        <v>1422400</v>
      </c>
      <c r="Q16" s="225">
        <v>751715</v>
      </c>
      <c r="R16" s="242">
        <f t="shared" si="1"/>
        <v>0.52848354893138361</v>
      </c>
      <c r="S16" s="244"/>
      <c r="T16" s="244"/>
    </row>
    <row r="17" spans="1:21">
      <c r="A17" s="260" t="s">
        <v>617</v>
      </c>
      <c r="B17" s="237" t="s">
        <v>848</v>
      </c>
      <c r="C17" s="241">
        <v>304800</v>
      </c>
      <c r="D17" s="225">
        <v>304800</v>
      </c>
      <c r="E17" s="225">
        <v>356204</v>
      </c>
      <c r="F17" s="242">
        <f t="shared" si="0"/>
        <v>1.1686482939632545</v>
      </c>
      <c r="G17" s="231">
        <v>0</v>
      </c>
      <c r="H17" s="225">
        <v>0</v>
      </c>
      <c r="I17" s="225">
        <v>0</v>
      </c>
      <c r="J17" s="242"/>
      <c r="K17" s="225">
        <v>0</v>
      </c>
      <c r="L17" s="225">
        <v>0</v>
      </c>
      <c r="M17" s="225">
        <v>0</v>
      </c>
      <c r="N17" s="242"/>
      <c r="O17" s="231">
        <v>304800</v>
      </c>
      <c r="P17" s="225">
        <v>304800</v>
      </c>
      <c r="Q17" s="225">
        <v>356204</v>
      </c>
      <c r="R17" s="242">
        <f t="shared" si="1"/>
        <v>1.1686482939632545</v>
      </c>
      <c r="S17" s="244"/>
      <c r="T17" s="244"/>
    </row>
    <row r="18" spans="1:21">
      <c r="A18" s="260" t="s">
        <v>618</v>
      </c>
      <c r="B18" s="237" t="s">
        <v>84</v>
      </c>
      <c r="C18" s="241">
        <v>628860</v>
      </c>
      <c r="D18" s="225">
        <v>676760</v>
      </c>
      <c r="E18" s="225">
        <v>615485</v>
      </c>
      <c r="F18" s="242">
        <f t="shared" si="0"/>
        <v>0.90945830131804484</v>
      </c>
      <c r="G18" s="231">
        <v>535200</v>
      </c>
      <c r="H18" s="225">
        <v>583100</v>
      </c>
      <c r="I18" s="225">
        <v>535200</v>
      </c>
      <c r="J18" s="242">
        <f t="shared" si="2"/>
        <v>0.91785285542788542</v>
      </c>
      <c r="K18" s="225">
        <v>93660</v>
      </c>
      <c r="L18" s="225">
        <v>93660</v>
      </c>
      <c r="M18" s="225">
        <v>80285</v>
      </c>
      <c r="N18" s="242">
        <f t="shared" si="3"/>
        <v>0.85719624172538966</v>
      </c>
      <c r="O18" s="231"/>
      <c r="P18" s="225"/>
      <c r="Q18" s="225"/>
      <c r="R18" s="242"/>
      <c r="S18" s="244"/>
      <c r="T18" s="244"/>
    </row>
    <row r="19" spans="1:21">
      <c r="A19" s="260" t="s">
        <v>619</v>
      </c>
      <c r="B19" s="237" t="s">
        <v>853</v>
      </c>
      <c r="C19" s="241">
        <v>1667000</v>
      </c>
      <c r="D19" s="225">
        <v>3368319</v>
      </c>
      <c r="E19" s="225">
        <v>2962416</v>
      </c>
      <c r="F19" s="242">
        <f t="shared" si="0"/>
        <v>0.87949389591662785</v>
      </c>
      <c r="G19" s="231">
        <v>0</v>
      </c>
      <c r="H19" s="225">
        <v>241500</v>
      </c>
      <c r="I19" s="225">
        <v>241500</v>
      </c>
      <c r="J19" s="242">
        <f t="shared" si="2"/>
        <v>1</v>
      </c>
      <c r="K19" s="225">
        <v>0</v>
      </c>
      <c r="L19" s="225">
        <v>37432</v>
      </c>
      <c r="M19" s="225">
        <v>37432</v>
      </c>
      <c r="N19" s="242">
        <f t="shared" si="3"/>
        <v>1</v>
      </c>
      <c r="O19" s="231">
        <v>1667000</v>
      </c>
      <c r="P19" s="225">
        <v>3089387</v>
      </c>
      <c r="Q19" s="225">
        <v>2683484</v>
      </c>
      <c r="R19" s="242">
        <f t="shared" si="1"/>
        <v>0.86861374117260159</v>
      </c>
      <c r="S19" s="244"/>
      <c r="T19" s="244"/>
    </row>
    <row r="20" spans="1:21">
      <c r="A20" s="260" t="s">
        <v>620</v>
      </c>
      <c r="B20" s="237" t="s">
        <v>85</v>
      </c>
      <c r="C20" s="241">
        <v>702569</v>
      </c>
      <c r="D20" s="225">
        <v>702569</v>
      </c>
      <c r="E20" s="225">
        <v>671300</v>
      </c>
      <c r="F20" s="242">
        <f t="shared" si="0"/>
        <v>0.95549333944423964</v>
      </c>
      <c r="G20" s="231">
        <v>0</v>
      </c>
      <c r="H20" s="225">
        <v>0</v>
      </c>
      <c r="I20" s="225">
        <v>0</v>
      </c>
      <c r="J20" s="242"/>
      <c r="K20" s="225">
        <v>0</v>
      </c>
      <c r="L20" s="225">
        <v>0</v>
      </c>
      <c r="M20" s="225">
        <v>0</v>
      </c>
      <c r="N20" s="242"/>
      <c r="O20" s="231">
        <v>702569</v>
      </c>
      <c r="P20" s="225">
        <v>702569</v>
      </c>
      <c r="Q20" s="225">
        <v>671300</v>
      </c>
      <c r="R20" s="242">
        <f t="shared" si="1"/>
        <v>0.95549333944423964</v>
      </c>
      <c r="S20" s="244"/>
      <c r="T20" s="244"/>
    </row>
    <row r="21" spans="1:21">
      <c r="A21" s="260" t="s">
        <v>621</v>
      </c>
      <c r="B21" s="237" t="s">
        <v>86</v>
      </c>
      <c r="C21" s="241">
        <v>3883230</v>
      </c>
      <c r="D21" s="225">
        <v>4255383</v>
      </c>
      <c r="E21" s="225">
        <v>4167052</v>
      </c>
      <c r="F21" s="242">
        <f t="shared" si="0"/>
        <v>0.97924252646589038</v>
      </c>
      <c r="G21" s="231">
        <v>2613410</v>
      </c>
      <c r="H21" s="225">
        <v>2904213</v>
      </c>
      <c r="I21" s="225">
        <v>2895028</v>
      </c>
      <c r="J21" s="242">
        <f t="shared" si="2"/>
        <v>0.99683735318311706</v>
      </c>
      <c r="K21" s="225">
        <v>418040</v>
      </c>
      <c r="L21" s="225">
        <v>499390</v>
      </c>
      <c r="M21" s="225">
        <v>499390</v>
      </c>
      <c r="N21" s="242">
        <f t="shared" si="3"/>
        <v>1</v>
      </c>
      <c r="O21" s="231">
        <v>851780</v>
      </c>
      <c r="P21" s="225">
        <v>851780</v>
      </c>
      <c r="Q21" s="225">
        <v>772634</v>
      </c>
      <c r="R21" s="242">
        <f t="shared" si="1"/>
        <v>0.90708164079926745</v>
      </c>
      <c r="S21" s="244"/>
      <c r="T21" s="244"/>
    </row>
    <row r="22" spans="1:21">
      <c r="A22" s="260" t="s">
        <v>622</v>
      </c>
      <c r="B22" s="237" t="s">
        <v>849</v>
      </c>
      <c r="C22" s="241">
        <v>1872900</v>
      </c>
      <c r="D22" s="225">
        <v>2180045</v>
      </c>
      <c r="E22" s="225">
        <v>2126005</v>
      </c>
      <c r="F22" s="242">
        <f t="shared" si="0"/>
        <v>0.97521152086310148</v>
      </c>
      <c r="G22" s="231">
        <v>0</v>
      </c>
      <c r="H22" s="225">
        <v>0</v>
      </c>
      <c r="I22" s="225">
        <v>0</v>
      </c>
      <c r="J22" s="242"/>
      <c r="K22" s="225">
        <v>0</v>
      </c>
      <c r="L22" s="225">
        <v>0</v>
      </c>
      <c r="M22" s="225">
        <v>0</v>
      </c>
      <c r="N22" s="242"/>
      <c r="O22" s="231">
        <v>86045</v>
      </c>
      <c r="P22" s="225">
        <v>86045</v>
      </c>
      <c r="Q22" s="225">
        <v>32005</v>
      </c>
      <c r="R22" s="242">
        <f t="shared" si="1"/>
        <v>0.3719565343715498</v>
      </c>
      <c r="S22" s="244"/>
      <c r="T22" s="244"/>
    </row>
    <row r="23" spans="1:21">
      <c r="A23" s="260" t="s">
        <v>623</v>
      </c>
      <c r="B23" s="249" t="s">
        <v>851</v>
      </c>
      <c r="C23" s="250">
        <f>SUM(C9:C22)</f>
        <v>20299161</v>
      </c>
      <c r="D23" s="182">
        <f>SUM(D9:D22)</f>
        <v>25541749</v>
      </c>
      <c r="E23" s="182">
        <f>SUM(E9:E22)</f>
        <v>23574002</v>
      </c>
      <c r="F23" s="242">
        <f t="shared" si="0"/>
        <v>0.92295958275997469</v>
      </c>
      <c r="G23" s="184">
        <f>SUM(G9:G22)</f>
        <v>9363270</v>
      </c>
      <c r="H23" s="182">
        <f>SUM(H9:H22)</f>
        <v>11861413</v>
      </c>
      <c r="I23" s="182">
        <f>SUM(I9:I22)</f>
        <v>11665894</v>
      </c>
      <c r="J23" s="242">
        <f t="shared" si="2"/>
        <v>0.98351638207016312</v>
      </c>
      <c r="K23" s="182">
        <f>SUM(K9:K22)</f>
        <v>1548042</v>
      </c>
      <c r="L23" s="182">
        <f>SUM(L9:L22)</f>
        <v>1878622</v>
      </c>
      <c r="M23" s="182">
        <f>SUM(M9:M22)</f>
        <v>1814700</v>
      </c>
      <c r="N23" s="242">
        <f t="shared" si="3"/>
        <v>0.96597399583311594</v>
      </c>
      <c r="O23" s="184">
        <f>SUM(O9:O22)</f>
        <v>7600994</v>
      </c>
      <c r="P23" s="182">
        <f>SUM(P9:P22)</f>
        <v>9707714</v>
      </c>
      <c r="Q23" s="182">
        <f>SUM(Q9:Q22)</f>
        <v>7999408</v>
      </c>
      <c r="R23" s="242">
        <f t="shared" si="1"/>
        <v>0.82402592412590647</v>
      </c>
      <c r="S23" s="244"/>
      <c r="T23" s="244"/>
      <c r="U23" s="244"/>
    </row>
    <row r="24" spans="1:21">
      <c r="A24" s="260" t="s">
        <v>624</v>
      </c>
      <c r="B24" s="277" t="s">
        <v>855</v>
      </c>
      <c r="C24" s="270"/>
      <c r="D24" s="245"/>
      <c r="E24" s="245"/>
      <c r="F24" s="257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61"/>
    </row>
    <row r="25" spans="1:21">
      <c r="A25" s="260" t="s">
        <v>625</v>
      </c>
      <c r="B25" s="278" t="s">
        <v>856</v>
      </c>
      <c r="C25" s="271">
        <v>298948</v>
      </c>
      <c r="D25" s="251">
        <v>328400</v>
      </c>
      <c r="E25" s="246">
        <v>328400</v>
      </c>
      <c r="F25" s="258">
        <f t="shared" si="0"/>
        <v>1</v>
      </c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62"/>
    </row>
    <row r="26" spans="1:21">
      <c r="A26" s="260" t="s">
        <v>626</v>
      </c>
      <c r="B26" s="279" t="s">
        <v>857</v>
      </c>
      <c r="C26" s="271">
        <v>200137</v>
      </c>
      <c r="D26" s="251">
        <v>209444</v>
      </c>
      <c r="E26" s="252">
        <v>189394</v>
      </c>
      <c r="F26" s="258">
        <f t="shared" si="0"/>
        <v>0.90427035388934507</v>
      </c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62"/>
    </row>
    <row r="27" spans="1:21">
      <c r="A27" s="260" t="s">
        <v>627</v>
      </c>
      <c r="B27" s="279" t="s">
        <v>858</v>
      </c>
      <c r="C27" s="271">
        <v>0</v>
      </c>
      <c r="D27" s="251">
        <v>209500</v>
      </c>
      <c r="E27" s="252">
        <v>209550</v>
      </c>
      <c r="F27" s="258">
        <f t="shared" si="0"/>
        <v>1.0002386634844869</v>
      </c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  <c r="R27" s="262"/>
    </row>
    <row r="28" spans="1:21">
      <c r="A28" s="260" t="s">
        <v>628</v>
      </c>
      <c r="B28" s="279" t="s">
        <v>860</v>
      </c>
      <c r="C28" s="271">
        <v>20000</v>
      </c>
      <c r="D28" s="251">
        <v>20000</v>
      </c>
      <c r="E28" s="252">
        <v>20000</v>
      </c>
      <c r="F28" s="258">
        <f t="shared" si="0"/>
        <v>1</v>
      </c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62"/>
    </row>
    <row r="29" spans="1:21">
      <c r="A29" s="260" t="s">
        <v>629</v>
      </c>
      <c r="B29" s="279" t="s">
        <v>861</v>
      </c>
      <c r="C29" s="271">
        <v>0</v>
      </c>
      <c r="D29" s="251">
        <v>20000</v>
      </c>
      <c r="E29" s="252">
        <v>40000</v>
      </c>
      <c r="F29" s="258">
        <f t="shared" si="0"/>
        <v>2</v>
      </c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62"/>
    </row>
    <row r="30" spans="1:21">
      <c r="A30" s="260" t="s">
        <v>630</v>
      </c>
      <c r="B30" s="279" t="s">
        <v>862</v>
      </c>
      <c r="C30" s="183">
        <v>100000</v>
      </c>
      <c r="D30" s="180">
        <v>100000</v>
      </c>
      <c r="E30" s="180">
        <v>100000</v>
      </c>
      <c r="F30" s="258">
        <f t="shared" si="0"/>
        <v>1</v>
      </c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  <c r="R30" s="262"/>
    </row>
    <row r="31" spans="1:21">
      <c r="A31" s="260" t="s">
        <v>631</v>
      </c>
      <c r="B31" s="279" t="s">
        <v>863</v>
      </c>
      <c r="C31" s="183">
        <v>2929987</v>
      </c>
      <c r="D31" s="180">
        <v>587148</v>
      </c>
      <c r="E31" s="183">
        <v>0</v>
      </c>
      <c r="F31" s="256">
        <f t="shared" si="0"/>
        <v>0</v>
      </c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62"/>
    </row>
    <row r="32" spans="1:21">
      <c r="A32" s="260" t="s">
        <v>632</v>
      </c>
      <c r="B32" s="249" t="s">
        <v>859</v>
      </c>
      <c r="C32" s="272">
        <f>SUM(C25:C31)</f>
        <v>3549072</v>
      </c>
      <c r="D32" s="222">
        <f t="shared" ref="D32:E32" si="4">SUM(D25:D31)</f>
        <v>1474492</v>
      </c>
      <c r="E32" s="222">
        <f t="shared" si="4"/>
        <v>887344</v>
      </c>
      <c r="F32" s="242">
        <f t="shared" si="0"/>
        <v>0.60179641530778061</v>
      </c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63"/>
    </row>
    <row r="33" spans="1:18">
      <c r="A33" s="260" t="s">
        <v>633</v>
      </c>
      <c r="B33" s="277" t="s">
        <v>864</v>
      </c>
      <c r="C33" s="270"/>
      <c r="D33" s="245"/>
      <c r="E33" s="245"/>
      <c r="F33" s="257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62"/>
    </row>
    <row r="34" spans="1:18">
      <c r="A34" s="260" t="s">
        <v>634</v>
      </c>
      <c r="B34" s="280" t="s">
        <v>865</v>
      </c>
      <c r="C34" s="273">
        <v>13081159</v>
      </c>
      <c r="D34" s="253">
        <v>13081159</v>
      </c>
      <c r="E34" s="253">
        <v>13081159</v>
      </c>
      <c r="F34" s="258">
        <f t="shared" si="0"/>
        <v>1</v>
      </c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62"/>
    </row>
    <row r="35" spans="1:18">
      <c r="A35" s="260" t="s">
        <v>635</v>
      </c>
      <c r="B35" s="280" t="s">
        <v>761</v>
      </c>
      <c r="C35" s="273">
        <v>381000</v>
      </c>
      <c r="D35" s="253">
        <v>381000</v>
      </c>
      <c r="E35" s="253">
        <v>228600</v>
      </c>
      <c r="F35" s="258">
        <f t="shared" si="0"/>
        <v>0.6</v>
      </c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62"/>
    </row>
    <row r="36" spans="1:18">
      <c r="A36" s="260" t="s">
        <v>636</v>
      </c>
      <c r="B36" s="280" t="s">
        <v>867</v>
      </c>
      <c r="C36" s="273">
        <v>0</v>
      </c>
      <c r="D36" s="253">
        <v>801480</v>
      </c>
      <c r="E36" s="253">
        <v>445480</v>
      </c>
      <c r="F36" s="256">
        <f t="shared" si="0"/>
        <v>0.55582172979987021</v>
      </c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62"/>
    </row>
    <row r="37" spans="1:18">
      <c r="A37" s="260" t="s">
        <v>637</v>
      </c>
      <c r="B37" s="281" t="s">
        <v>872</v>
      </c>
      <c r="C37" s="274">
        <f>SUM(C34:C36)</f>
        <v>13462159</v>
      </c>
      <c r="D37" s="254">
        <f t="shared" ref="D37:E37" si="5">SUM(D34:D36)</f>
        <v>14263639</v>
      </c>
      <c r="E37" s="254">
        <f t="shared" si="5"/>
        <v>13755239</v>
      </c>
      <c r="F37" s="242">
        <f t="shared" si="0"/>
        <v>0.96435692182058164</v>
      </c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62"/>
    </row>
    <row r="38" spans="1:18">
      <c r="A38" s="260" t="s">
        <v>638</v>
      </c>
      <c r="B38" s="282" t="s">
        <v>871</v>
      </c>
      <c r="C38" s="273"/>
      <c r="D38" s="253"/>
      <c r="E38" s="253"/>
      <c r="F38" s="257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62"/>
    </row>
    <row r="39" spans="1:18">
      <c r="A39" s="260" t="s">
        <v>639</v>
      </c>
      <c r="B39" s="280" t="s">
        <v>866</v>
      </c>
      <c r="C39" s="273">
        <v>11995868</v>
      </c>
      <c r="D39" s="253">
        <v>11995868</v>
      </c>
      <c r="E39" s="253">
        <v>11255502</v>
      </c>
      <c r="F39" s="258">
        <f t="shared" si="0"/>
        <v>0.93828158162460606</v>
      </c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62"/>
    </row>
    <row r="40" spans="1:18">
      <c r="A40" s="260" t="s">
        <v>640</v>
      </c>
      <c r="B40" s="280" t="s">
        <v>868</v>
      </c>
      <c r="C40" s="273">
        <v>190500</v>
      </c>
      <c r="D40" s="253">
        <v>190500</v>
      </c>
      <c r="E40" s="253">
        <v>0</v>
      </c>
      <c r="F40" s="258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62"/>
    </row>
    <row r="41" spans="1:18">
      <c r="A41" s="260" t="s">
        <v>657</v>
      </c>
      <c r="B41" s="280" t="s">
        <v>869</v>
      </c>
      <c r="C41" s="273">
        <v>40000</v>
      </c>
      <c r="D41" s="253">
        <v>60000</v>
      </c>
      <c r="E41" s="253">
        <v>20000</v>
      </c>
      <c r="F41" s="258">
        <f t="shared" si="0"/>
        <v>0.33333333333333331</v>
      </c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62"/>
    </row>
    <row r="42" spans="1:18">
      <c r="A42" s="260" t="s">
        <v>658</v>
      </c>
      <c r="B42" s="280" t="s">
        <v>870</v>
      </c>
      <c r="C42" s="273">
        <v>88290</v>
      </c>
      <c r="D42" s="253">
        <v>88290</v>
      </c>
      <c r="E42" s="253">
        <v>135509</v>
      </c>
      <c r="F42" s="256">
        <f t="shared" si="0"/>
        <v>1.5348170800770189</v>
      </c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62"/>
    </row>
    <row r="43" spans="1:18" s="255" customFormat="1">
      <c r="A43" s="260" t="s">
        <v>659</v>
      </c>
      <c r="B43" s="281" t="s">
        <v>873</v>
      </c>
      <c r="C43" s="274">
        <f>SUM(C39:C42)</f>
        <v>12314658</v>
      </c>
      <c r="D43" s="254">
        <f>SUM(D39:D42)</f>
        <v>12334658</v>
      </c>
      <c r="E43" s="254">
        <f t="shared" ref="E43" si="6">SUM(E39:E42)</f>
        <v>11411011</v>
      </c>
      <c r="F43" s="242">
        <f t="shared" si="0"/>
        <v>0.92511774546160908</v>
      </c>
      <c r="G43" s="247"/>
      <c r="H43" s="247"/>
      <c r="I43" s="247"/>
      <c r="J43" s="247"/>
      <c r="K43" s="247"/>
      <c r="L43" s="247"/>
      <c r="M43" s="247"/>
      <c r="N43" s="247"/>
      <c r="O43" s="247"/>
      <c r="P43" s="247"/>
      <c r="Q43" s="247"/>
      <c r="R43" s="264"/>
    </row>
    <row r="44" spans="1:18">
      <c r="A44" s="260" t="s">
        <v>660</v>
      </c>
      <c r="B44" s="249" t="s">
        <v>841</v>
      </c>
      <c r="C44" s="272">
        <f>SUM(C43,C37)</f>
        <v>25776817</v>
      </c>
      <c r="D44" s="222">
        <f t="shared" ref="D44:E44" si="7">SUM(D43,D37)</f>
        <v>26598297</v>
      </c>
      <c r="E44" s="222">
        <f t="shared" si="7"/>
        <v>25166250</v>
      </c>
      <c r="F44" s="242">
        <f t="shared" si="0"/>
        <v>0.94616019965488773</v>
      </c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64"/>
    </row>
    <row r="45" spans="1:18">
      <c r="A45" s="260" t="s">
        <v>661</v>
      </c>
      <c r="B45" s="283" t="s">
        <v>842</v>
      </c>
      <c r="C45" s="275">
        <f>SUM(C44,C32,C23)</f>
        <v>49625050</v>
      </c>
      <c r="D45" s="221">
        <f t="shared" ref="D45:E45" si="8">SUM(D44,D32,D23)</f>
        <v>53614538</v>
      </c>
      <c r="E45" s="221">
        <f t="shared" si="8"/>
        <v>49627596</v>
      </c>
      <c r="F45" s="242">
        <f t="shared" si="0"/>
        <v>0.92563692332851955</v>
      </c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65"/>
    </row>
    <row r="46" spans="1:18">
      <c r="A46" s="260" t="s">
        <v>662</v>
      </c>
      <c r="B46" s="284" t="s">
        <v>843</v>
      </c>
      <c r="C46" s="272">
        <v>788506</v>
      </c>
      <c r="D46" s="222">
        <v>1423652</v>
      </c>
      <c r="E46" s="222">
        <v>1415235</v>
      </c>
      <c r="F46" s="242">
        <f t="shared" si="0"/>
        <v>0.99408774054333504</v>
      </c>
      <c r="G46" s="247"/>
      <c r="H46" s="247"/>
      <c r="I46" s="247"/>
      <c r="J46" s="247"/>
      <c r="K46" s="247"/>
      <c r="L46" s="247"/>
      <c r="M46" s="247"/>
      <c r="N46" s="247"/>
      <c r="O46" s="247"/>
      <c r="P46" s="247"/>
      <c r="Q46" s="247"/>
      <c r="R46" s="264"/>
    </row>
    <row r="47" spans="1:18" ht="16.5" thickBot="1">
      <c r="A47" s="266" t="s">
        <v>663</v>
      </c>
      <c r="B47" s="238" t="s">
        <v>844</v>
      </c>
      <c r="C47" s="276">
        <f>SUM(C46,C45)</f>
        <v>50413556</v>
      </c>
      <c r="D47" s="267">
        <f t="shared" ref="D47:E47" si="9">SUM(D46,D45)</f>
        <v>55038190</v>
      </c>
      <c r="E47" s="267">
        <f t="shared" si="9"/>
        <v>51042831</v>
      </c>
      <c r="F47" s="243">
        <f t="shared" si="0"/>
        <v>0.92740751467299343</v>
      </c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68"/>
      <c r="R47" s="269"/>
    </row>
  </sheetData>
  <mergeCells count="6">
    <mergeCell ref="A1:R1"/>
    <mergeCell ref="A3:R3"/>
    <mergeCell ref="C7:F7"/>
    <mergeCell ref="G7:J7"/>
    <mergeCell ref="K7:N7"/>
    <mergeCell ref="O7:R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0"/>
  <sheetViews>
    <sheetView workbookViewId="0">
      <selection sqref="A1:F1"/>
    </sheetView>
  </sheetViews>
  <sheetFormatPr defaultRowHeight="15"/>
  <cols>
    <col min="1" max="1" width="6.7109375" style="15" bestFit="1" customWidth="1"/>
    <col min="2" max="2" width="58.85546875" style="15" customWidth="1"/>
    <col min="3" max="3" width="18.42578125" style="42" bestFit="1" customWidth="1"/>
    <col min="4" max="6" width="18.42578125" style="15" bestFit="1" customWidth="1"/>
    <col min="7" max="7" width="9.140625" style="139"/>
    <col min="8" max="16384" width="9.140625" style="15"/>
  </cols>
  <sheetData>
    <row r="1" spans="1:6" ht="12.75" customHeight="1">
      <c r="A1" s="355" t="s">
        <v>787</v>
      </c>
      <c r="B1" s="355"/>
      <c r="C1" s="355"/>
      <c r="D1" s="355"/>
      <c r="E1" s="355"/>
      <c r="F1" s="355"/>
    </row>
    <row r="2" spans="1:6" ht="15.75">
      <c r="A2" s="119"/>
      <c r="B2" s="120"/>
      <c r="C2" s="120"/>
      <c r="D2" s="120"/>
      <c r="E2" s="120"/>
      <c r="F2" s="120"/>
    </row>
    <row r="3" spans="1:6" ht="13.5">
      <c r="A3" s="356" t="s">
        <v>772</v>
      </c>
      <c r="B3" s="357"/>
      <c r="C3" s="357"/>
      <c r="D3" s="357"/>
      <c r="E3" s="357"/>
      <c r="F3" s="357"/>
    </row>
    <row r="4" spans="1:6" ht="15.75">
      <c r="A4" s="40"/>
      <c r="B4" s="129"/>
      <c r="C4" s="41"/>
      <c r="D4" s="129"/>
      <c r="E4" s="129"/>
      <c r="F4" s="129"/>
    </row>
    <row r="5" spans="1:6">
      <c r="A5" s="127"/>
      <c r="F5" s="43" t="s">
        <v>569</v>
      </c>
    </row>
    <row r="6" spans="1:6" ht="15.75">
      <c r="A6" s="44" t="s">
        <v>696</v>
      </c>
      <c r="B6" s="45" t="s">
        <v>697</v>
      </c>
      <c r="C6" s="45" t="s">
        <v>698</v>
      </c>
      <c r="D6" s="45" t="s">
        <v>699</v>
      </c>
      <c r="E6" s="45" t="s">
        <v>700</v>
      </c>
      <c r="F6" s="46" t="s">
        <v>701</v>
      </c>
    </row>
    <row r="7" spans="1:6" ht="15.75">
      <c r="A7" s="47"/>
      <c r="B7" s="48"/>
      <c r="C7" s="48" t="s">
        <v>760</v>
      </c>
      <c r="D7" s="358" t="s">
        <v>773</v>
      </c>
      <c r="E7" s="359"/>
      <c r="F7" s="360"/>
    </row>
    <row r="8" spans="1:6" ht="32.25" thickBot="1">
      <c r="A8" s="22"/>
      <c r="B8" s="49" t="s">
        <v>702</v>
      </c>
      <c r="C8" s="50" t="s">
        <v>703</v>
      </c>
      <c r="D8" s="22" t="s">
        <v>704</v>
      </c>
      <c r="E8" s="22" t="s">
        <v>705</v>
      </c>
      <c r="F8" s="50" t="s">
        <v>703</v>
      </c>
    </row>
    <row r="9" spans="1:6" ht="15.75">
      <c r="A9" s="336" t="s">
        <v>707</v>
      </c>
      <c r="B9" s="340" t="s">
        <v>706</v>
      </c>
      <c r="C9" s="51"/>
      <c r="D9" s="51"/>
      <c r="E9" s="51"/>
      <c r="F9" s="51"/>
    </row>
    <row r="10" spans="1:6" ht="15.75">
      <c r="A10" s="48" t="s">
        <v>610</v>
      </c>
      <c r="B10" s="53" t="s">
        <v>641</v>
      </c>
      <c r="C10" s="23">
        <v>16197411</v>
      </c>
      <c r="D10" s="23">
        <v>19712643</v>
      </c>
      <c r="E10" s="23">
        <v>20353052</v>
      </c>
      <c r="F10" s="23">
        <v>20353052</v>
      </c>
    </row>
    <row r="11" spans="1:6" ht="15.75">
      <c r="A11" s="48" t="s">
        <v>611</v>
      </c>
      <c r="B11" s="53" t="s">
        <v>708</v>
      </c>
      <c r="C11" s="52">
        <v>1110474</v>
      </c>
      <c r="D11" s="52">
        <v>1063967</v>
      </c>
      <c r="E11" s="52">
        <v>2503942</v>
      </c>
      <c r="F11" s="52">
        <v>2468669</v>
      </c>
    </row>
    <row r="12" spans="1:6" ht="15.75">
      <c r="A12" s="48" t="s">
        <v>612</v>
      </c>
      <c r="B12" s="55" t="s">
        <v>709</v>
      </c>
      <c r="C12" s="59">
        <f t="shared" ref="C12" si="0">SUM(C10:C11)</f>
        <v>17307885</v>
      </c>
      <c r="D12" s="59">
        <f>SUM(D10:D11)</f>
        <v>20776610</v>
      </c>
      <c r="E12" s="59">
        <f t="shared" ref="E12:F12" si="1">SUM(E10:E11)</f>
        <v>22856994</v>
      </c>
      <c r="F12" s="59">
        <f t="shared" si="1"/>
        <v>22821721</v>
      </c>
    </row>
    <row r="13" spans="1:6" ht="15.75">
      <c r="A13" s="48" t="s">
        <v>613</v>
      </c>
      <c r="B13" s="53" t="s">
        <v>710</v>
      </c>
      <c r="C13" s="54">
        <v>28458494</v>
      </c>
      <c r="D13" s="69">
        <v>0</v>
      </c>
      <c r="E13" s="166">
        <v>756817</v>
      </c>
      <c r="F13" s="131">
        <v>756817</v>
      </c>
    </row>
    <row r="14" spans="1:6" ht="15.75">
      <c r="A14" s="48" t="s">
        <v>614</v>
      </c>
      <c r="B14" s="55" t="s">
        <v>711</v>
      </c>
      <c r="C14" s="59">
        <f>SUM(C13)</f>
        <v>28458494</v>
      </c>
      <c r="D14" s="55">
        <v>0</v>
      </c>
      <c r="E14" s="167">
        <f>SUM(E13)</f>
        <v>756817</v>
      </c>
      <c r="F14" s="168">
        <f>SUM(F13)</f>
        <v>756817</v>
      </c>
    </row>
    <row r="15" spans="1:6" ht="15.75">
      <c r="A15" s="48" t="s">
        <v>615</v>
      </c>
      <c r="B15" s="53" t="s">
        <v>712</v>
      </c>
      <c r="C15" s="53">
        <v>0</v>
      </c>
      <c r="D15" s="53">
        <v>0</v>
      </c>
      <c r="E15" s="53">
        <v>0</v>
      </c>
      <c r="F15" s="53">
        <v>0</v>
      </c>
    </row>
    <row r="16" spans="1:6" ht="15.75">
      <c r="A16" s="48" t="s">
        <v>616</v>
      </c>
      <c r="B16" s="53" t="s">
        <v>713</v>
      </c>
      <c r="C16" s="53">
        <v>0</v>
      </c>
      <c r="D16" s="53">
        <v>0</v>
      </c>
      <c r="E16" s="53">
        <v>0</v>
      </c>
      <c r="F16" s="53">
        <v>0</v>
      </c>
    </row>
    <row r="17" spans="1:7" ht="15.75">
      <c r="A17" s="48" t="s">
        <v>617</v>
      </c>
      <c r="B17" s="128" t="s">
        <v>714</v>
      </c>
      <c r="C17" s="28">
        <v>2171326</v>
      </c>
      <c r="D17" s="28">
        <v>620000</v>
      </c>
      <c r="E17" s="28">
        <v>620000</v>
      </c>
      <c r="F17" s="28">
        <v>281737</v>
      </c>
    </row>
    <row r="18" spans="1:7" ht="15.75">
      <c r="A18" s="48" t="s">
        <v>618</v>
      </c>
      <c r="B18" s="53" t="s">
        <v>647</v>
      </c>
      <c r="C18" s="52">
        <v>24576</v>
      </c>
      <c r="D18" s="52">
        <v>1500</v>
      </c>
      <c r="E18" s="52">
        <v>1500</v>
      </c>
      <c r="F18" s="52">
        <v>2888</v>
      </c>
    </row>
    <row r="19" spans="1:7" ht="15.75">
      <c r="A19" s="48" t="s">
        <v>619</v>
      </c>
      <c r="B19" s="55" t="s">
        <v>648</v>
      </c>
      <c r="C19" s="59">
        <f t="shared" ref="C19" si="2">SUM(C15:C18)</f>
        <v>2195902</v>
      </c>
      <c r="D19" s="59">
        <f>SUM(D15:D18)</f>
        <v>621500</v>
      </c>
      <c r="E19" s="59">
        <f t="shared" ref="E19:F19" si="3">SUM(E15:E18)</f>
        <v>621500</v>
      </c>
      <c r="F19" s="59">
        <f t="shared" si="3"/>
        <v>284625</v>
      </c>
    </row>
    <row r="20" spans="1:7" ht="15.75">
      <c r="A20" s="48" t="s">
        <v>620</v>
      </c>
      <c r="B20" s="53" t="s">
        <v>715</v>
      </c>
      <c r="C20" s="53">
        <v>0</v>
      </c>
      <c r="D20" s="53">
        <v>0</v>
      </c>
      <c r="E20" s="53">
        <v>0</v>
      </c>
      <c r="F20" s="53">
        <v>0</v>
      </c>
    </row>
    <row r="21" spans="1:7" ht="15.75">
      <c r="A21" s="48" t="s">
        <v>621</v>
      </c>
      <c r="B21" s="53" t="s">
        <v>649</v>
      </c>
      <c r="C21" s="56">
        <v>310100</v>
      </c>
      <c r="D21" s="169">
        <v>252000</v>
      </c>
      <c r="E21" s="56">
        <v>252000</v>
      </c>
      <c r="F21" s="56">
        <v>298100</v>
      </c>
    </row>
    <row r="22" spans="1:7" ht="15.75">
      <c r="A22" s="48" t="s">
        <v>622</v>
      </c>
      <c r="B22" s="53" t="s">
        <v>716</v>
      </c>
      <c r="C22" s="53">
        <v>0</v>
      </c>
      <c r="D22" s="53">
        <v>0</v>
      </c>
      <c r="E22" s="169">
        <v>36300</v>
      </c>
      <c r="F22" s="169">
        <v>51691</v>
      </c>
    </row>
    <row r="23" spans="1:7" ht="15.75">
      <c r="A23" s="48" t="s">
        <v>623</v>
      </c>
      <c r="B23" s="53" t="s">
        <v>650</v>
      </c>
      <c r="C23" s="53">
        <v>0</v>
      </c>
      <c r="D23" s="53">
        <v>0</v>
      </c>
      <c r="E23" s="53">
        <v>0</v>
      </c>
      <c r="F23" s="53">
        <v>32636</v>
      </c>
    </row>
    <row r="24" spans="1:7" ht="15.75">
      <c r="A24" s="48" t="s">
        <v>624</v>
      </c>
      <c r="B24" s="53" t="s">
        <v>651</v>
      </c>
      <c r="C24" s="57">
        <v>436700</v>
      </c>
      <c r="D24" s="57">
        <v>441760</v>
      </c>
      <c r="E24" s="57">
        <v>441760</v>
      </c>
      <c r="F24" s="57">
        <v>410785</v>
      </c>
    </row>
    <row r="25" spans="1:7" ht="15.75">
      <c r="A25" s="48" t="s">
        <v>625</v>
      </c>
      <c r="B25" s="53" t="s">
        <v>652</v>
      </c>
      <c r="C25" s="56">
        <v>5250</v>
      </c>
      <c r="D25" s="53">
        <v>0</v>
      </c>
      <c r="E25" s="53">
        <v>932794</v>
      </c>
      <c r="F25" s="56">
        <v>932794</v>
      </c>
    </row>
    <row r="26" spans="1:7" ht="15.75">
      <c r="A26" s="48" t="s">
        <v>626</v>
      </c>
      <c r="B26" s="53" t="s">
        <v>717</v>
      </c>
      <c r="C26" s="57">
        <v>12</v>
      </c>
      <c r="D26" s="53">
        <v>0</v>
      </c>
      <c r="E26" s="53">
        <v>0</v>
      </c>
      <c r="F26" s="57">
        <v>9</v>
      </c>
    </row>
    <row r="27" spans="1:7" ht="15.75">
      <c r="A27" s="48" t="s">
        <v>627</v>
      </c>
      <c r="B27" s="53" t="s">
        <v>653</v>
      </c>
      <c r="C27" s="58">
        <v>150749</v>
      </c>
      <c r="D27" s="53">
        <v>0</v>
      </c>
      <c r="E27" s="58">
        <v>183193</v>
      </c>
      <c r="F27" s="58">
        <v>191538</v>
      </c>
    </row>
    <row r="28" spans="1:7" ht="15.75">
      <c r="A28" s="48" t="s">
        <v>628</v>
      </c>
      <c r="B28" s="55" t="s">
        <v>654</v>
      </c>
      <c r="C28" s="59">
        <f>SUM(C20:C27)</f>
        <v>902811</v>
      </c>
      <c r="D28" s="59">
        <f>SUM(D20:D27)</f>
        <v>693760</v>
      </c>
      <c r="E28" s="59">
        <f>SUM(E20:E27)</f>
        <v>1846047</v>
      </c>
      <c r="F28" s="59">
        <f>SUM(F20:F27)</f>
        <v>1917553</v>
      </c>
      <c r="G28" s="143"/>
    </row>
    <row r="29" spans="1:7" ht="16.5" thickBot="1">
      <c r="A29" s="48" t="s">
        <v>629</v>
      </c>
      <c r="B29" s="335" t="s">
        <v>718</v>
      </c>
      <c r="C29" s="60">
        <f t="shared" ref="C29" si="4">SUM(C12,C14,C19,C28)</f>
        <v>48865092</v>
      </c>
      <c r="D29" s="60">
        <f>SUM(D12,D14,D19,D28)</f>
        <v>22091870</v>
      </c>
      <c r="E29" s="60">
        <f t="shared" ref="E29:F29" si="5">SUM(E12,E14,E19,E28)</f>
        <v>26081358</v>
      </c>
      <c r="F29" s="60">
        <f t="shared" si="5"/>
        <v>25780716</v>
      </c>
    </row>
    <row r="30" spans="1:7" ht="15.75">
      <c r="A30" s="48" t="s">
        <v>630</v>
      </c>
      <c r="B30" s="130" t="s">
        <v>719</v>
      </c>
      <c r="C30" s="51"/>
      <c r="D30" s="51"/>
      <c r="E30" s="51"/>
      <c r="F30" s="51"/>
    </row>
    <row r="31" spans="1:7" ht="15.75">
      <c r="A31" s="48" t="s">
        <v>631</v>
      </c>
      <c r="B31" s="53" t="s">
        <v>682</v>
      </c>
      <c r="C31" s="23">
        <v>3331045</v>
      </c>
      <c r="D31" s="23">
        <v>3621770</v>
      </c>
      <c r="E31" s="23">
        <v>4786803</v>
      </c>
      <c r="F31" s="23">
        <v>4639184</v>
      </c>
    </row>
    <row r="32" spans="1:7" ht="15.75">
      <c r="A32" s="48" t="s">
        <v>632</v>
      </c>
      <c r="B32" s="53" t="s">
        <v>683</v>
      </c>
      <c r="C32" s="52">
        <v>4463835</v>
      </c>
      <c r="D32" s="52">
        <v>5741500</v>
      </c>
      <c r="E32" s="52">
        <v>7074610</v>
      </c>
      <c r="F32" s="52">
        <v>7026710</v>
      </c>
    </row>
    <row r="33" spans="1:6" ht="15.75">
      <c r="A33" s="48" t="s">
        <v>633</v>
      </c>
      <c r="B33" s="55" t="s">
        <v>684</v>
      </c>
      <c r="C33" s="59">
        <f t="shared" ref="C33" si="6">SUM(C31:C32)</f>
        <v>7794880</v>
      </c>
      <c r="D33" s="59">
        <f>SUM(D31:D32)</f>
        <v>9363270</v>
      </c>
      <c r="E33" s="59">
        <f t="shared" ref="E33:F33" si="7">SUM(E31:E32)</f>
        <v>11861413</v>
      </c>
      <c r="F33" s="59">
        <f t="shared" si="7"/>
        <v>11665894</v>
      </c>
    </row>
    <row r="34" spans="1:6" ht="15.75">
      <c r="A34" s="48" t="s">
        <v>634</v>
      </c>
      <c r="B34" s="55" t="s">
        <v>720</v>
      </c>
      <c r="C34" s="61">
        <v>1329427</v>
      </c>
      <c r="D34" s="61">
        <v>1548042</v>
      </c>
      <c r="E34" s="61">
        <v>1878622</v>
      </c>
      <c r="F34" s="61">
        <v>1814700</v>
      </c>
    </row>
    <row r="35" spans="1:6" ht="15.75">
      <c r="A35" s="48" t="s">
        <v>635</v>
      </c>
      <c r="B35" s="53" t="s">
        <v>721</v>
      </c>
      <c r="C35" s="21">
        <v>1209359</v>
      </c>
      <c r="D35" s="21">
        <v>1090000</v>
      </c>
      <c r="E35" s="21">
        <v>1701893</v>
      </c>
      <c r="F35" s="21">
        <v>1701893</v>
      </c>
    </row>
    <row r="36" spans="1:6" ht="15.75">
      <c r="A36" s="48" t="s">
        <v>636</v>
      </c>
      <c r="B36" s="53" t="s">
        <v>685</v>
      </c>
      <c r="C36" s="23">
        <v>221940</v>
      </c>
      <c r="D36" s="23">
        <v>274000</v>
      </c>
      <c r="E36" s="23">
        <v>280000</v>
      </c>
      <c r="F36" s="23">
        <v>223474</v>
      </c>
    </row>
    <row r="37" spans="1:6" ht="15.75">
      <c r="A37" s="48" t="s">
        <v>637</v>
      </c>
      <c r="B37" s="53" t="s">
        <v>686</v>
      </c>
      <c r="C37" s="23">
        <v>4996275</v>
      </c>
      <c r="D37" s="23">
        <v>4793204</v>
      </c>
      <c r="E37" s="23">
        <v>5985873</v>
      </c>
      <c r="F37" s="23">
        <v>4808900</v>
      </c>
    </row>
    <row r="38" spans="1:6" ht="15.75">
      <c r="A38" s="48" t="s">
        <v>638</v>
      </c>
      <c r="B38" s="53" t="s">
        <v>722</v>
      </c>
      <c r="C38" s="23">
        <v>0</v>
      </c>
      <c r="D38" s="23">
        <v>0</v>
      </c>
      <c r="E38" s="23">
        <v>0</v>
      </c>
      <c r="F38" s="23">
        <v>0</v>
      </c>
    </row>
    <row r="39" spans="1:6" ht="15.75">
      <c r="A39" s="48" t="s">
        <v>639</v>
      </c>
      <c r="B39" s="53" t="s">
        <v>723</v>
      </c>
      <c r="C39" s="52">
        <v>1006589</v>
      </c>
      <c r="D39" s="52">
        <v>1443790</v>
      </c>
      <c r="E39" s="52">
        <v>1739948</v>
      </c>
      <c r="F39" s="52">
        <v>1265141</v>
      </c>
    </row>
    <row r="40" spans="1:6" ht="15.75">
      <c r="A40" s="48" t="s">
        <v>640</v>
      </c>
      <c r="B40" s="55" t="s">
        <v>687</v>
      </c>
      <c r="C40" s="59">
        <f>SUM(C35:C39)</f>
        <v>7434163</v>
      </c>
      <c r="D40" s="59">
        <f>SUM(D35:D39)</f>
        <v>7600994</v>
      </c>
      <c r="E40" s="59">
        <f t="shared" ref="E40" si="8">SUM(E35:E39)</f>
        <v>9707714</v>
      </c>
      <c r="F40" s="59">
        <f>SUM(F35:F39)</f>
        <v>7999408</v>
      </c>
    </row>
    <row r="41" spans="1:6" ht="15.75">
      <c r="A41" s="48" t="s">
        <v>657</v>
      </c>
      <c r="B41" s="53" t="s">
        <v>724</v>
      </c>
      <c r="C41" s="21">
        <v>0</v>
      </c>
      <c r="D41" s="21">
        <v>0</v>
      </c>
      <c r="E41" s="21">
        <v>0</v>
      </c>
      <c r="F41" s="21">
        <v>0</v>
      </c>
    </row>
    <row r="42" spans="1:6" ht="15.75">
      <c r="A42" s="48" t="s">
        <v>658</v>
      </c>
      <c r="B42" s="53" t="s">
        <v>725</v>
      </c>
      <c r="C42" s="62">
        <v>0</v>
      </c>
      <c r="D42" s="62">
        <v>0</v>
      </c>
      <c r="E42" s="62">
        <v>0</v>
      </c>
      <c r="F42" s="62">
        <v>0</v>
      </c>
    </row>
    <row r="43" spans="1:6" ht="31.5">
      <c r="A43" s="48" t="s">
        <v>659</v>
      </c>
      <c r="B43" s="63" t="s">
        <v>726</v>
      </c>
      <c r="C43" s="64">
        <v>0</v>
      </c>
      <c r="D43" s="64">
        <v>0</v>
      </c>
      <c r="E43" s="64">
        <v>0</v>
      </c>
      <c r="F43" s="64">
        <v>0</v>
      </c>
    </row>
    <row r="44" spans="1:6" ht="15.75">
      <c r="A44" s="48" t="s">
        <v>660</v>
      </c>
      <c r="B44" s="53" t="s">
        <v>727</v>
      </c>
      <c r="C44" s="65">
        <v>0</v>
      </c>
      <c r="D44" s="65">
        <v>0</v>
      </c>
      <c r="E44" s="65">
        <v>0</v>
      </c>
      <c r="F44" s="65">
        <v>0</v>
      </c>
    </row>
    <row r="45" spans="1:6" ht="15.75">
      <c r="A45" s="48" t="s">
        <v>661</v>
      </c>
      <c r="B45" s="53" t="s">
        <v>728</v>
      </c>
      <c r="C45" s="23">
        <v>0</v>
      </c>
      <c r="D45" s="23">
        <v>0</v>
      </c>
      <c r="E45" s="23">
        <v>0</v>
      </c>
      <c r="F45" s="23">
        <v>0</v>
      </c>
    </row>
    <row r="46" spans="1:6" ht="15.75">
      <c r="A46" s="48" t="s">
        <v>662</v>
      </c>
      <c r="B46" s="53" t="s">
        <v>688</v>
      </c>
      <c r="C46" s="52">
        <v>1278000</v>
      </c>
      <c r="D46" s="52">
        <v>1786855</v>
      </c>
      <c r="E46" s="52">
        <v>2094000</v>
      </c>
      <c r="F46" s="52">
        <v>2094000</v>
      </c>
    </row>
    <row r="47" spans="1:6" ht="15.75">
      <c r="A47" s="48" t="s">
        <v>663</v>
      </c>
      <c r="B47" s="55" t="s">
        <v>689</v>
      </c>
      <c r="C47" s="59">
        <f>SUM(C41:C46)</f>
        <v>1278000</v>
      </c>
      <c r="D47" s="59">
        <f>SUM(D44:D46)</f>
        <v>1786855</v>
      </c>
      <c r="E47" s="59">
        <f>SUM(E41:E46)</f>
        <v>2094000</v>
      </c>
      <c r="F47" s="59">
        <f>SUM(F41:F46)</f>
        <v>2094000</v>
      </c>
    </row>
    <row r="48" spans="1:6" ht="15.75">
      <c r="A48" s="48" t="s">
        <v>664</v>
      </c>
      <c r="B48" s="53" t="s">
        <v>690</v>
      </c>
      <c r="C48" s="131">
        <v>55360</v>
      </c>
      <c r="D48" s="65">
        <v>0</v>
      </c>
      <c r="E48" s="131">
        <v>0</v>
      </c>
      <c r="F48" s="131">
        <v>0</v>
      </c>
    </row>
    <row r="49" spans="1:6" ht="15.75">
      <c r="A49" s="48" t="s">
        <v>665</v>
      </c>
      <c r="B49" s="53" t="s">
        <v>729</v>
      </c>
      <c r="C49" s="56">
        <v>120000</v>
      </c>
      <c r="D49" s="56">
        <v>120000</v>
      </c>
      <c r="E49" s="56">
        <v>140000</v>
      </c>
      <c r="F49" s="56">
        <v>140000</v>
      </c>
    </row>
    <row r="50" spans="1:6" ht="15.75">
      <c r="A50" s="48" t="s">
        <v>666</v>
      </c>
      <c r="B50" s="53" t="s">
        <v>730</v>
      </c>
      <c r="C50" s="57">
        <v>531757</v>
      </c>
      <c r="D50" s="57">
        <v>499085</v>
      </c>
      <c r="E50" s="57">
        <v>747344</v>
      </c>
      <c r="F50" s="57">
        <v>747344</v>
      </c>
    </row>
    <row r="51" spans="1:6" ht="15.75">
      <c r="A51" s="48" t="s">
        <v>667</v>
      </c>
      <c r="B51" s="53" t="s">
        <v>691</v>
      </c>
      <c r="C51" s="62">
        <v>0</v>
      </c>
      <c r="D51" s="58">
        <v>2929987</v>
      </c>
      <c r="E51" s="58">
        <v>587148</v>
      </c>
      <c r="F51" s="62">
        <v>0</v>
      </c>
    </row>
    <row r="52" spans="1:6" ht="15.75">
      <c r="A52" s="48" t="s">
        <v>668</v>
      </c>
      <c r="B52" s="132" t="s">
        <v>692</v>
      </c>
      <c r="C52" s="66">
        <f t="shared" ref="C52" si="9">SUM(C48:C51)</f>
        <v>707117</v>
      </c>
      <c r="D52" s="66">
        <f>SUM(D48:D51)</f>
        <v>3549072</v>
      </c>
      <c r="E52" s="66">
        <f t="shared" ref="E52:F52" si="10">SUM(E48:E51)</f>
        <v>1474492</v>
      </c>
      <c r="F52" s="66">
        <f t="shared" si="10"/>
        <v>887344</v>
      </c>
    </row>
    <row r="53" spans="1:6" ht="15.75">
      <c r="A53" s="48" t="s">
        <v>669</v>
      </c>
      <c r="B53" s="65" t="s">
        <v>693</v>
      </c>
      <c r="C53" s="67">
        <v>1292410</v>
      </c>
      <c r="D53" s="67">
        <v>13462159</v>
      </c>
      <c r="E53" s="67">
        <v>14263639</v>
      </c>
      <c r="F53" s="67">
        <v>13755239</v>
      </c>
    </row>
    <row r="54" spans="1:6" ht="15.75">
      <c r="A54" s="48" t="s">
        <v>670</v>
      </c>
      <c r="B54" s="53" t="s">
        <v>694</v>
      </c>
      <c r="C54" s="133">
        <v>4276834</v>
      </c>
      <c r="D54" s="53">
        <v>12314658</v>
      </c>
      <c r="E54" s="133">
        <v>12334658</v>
      </c>
      <c r="F54" s="133">
        <v>11411011</v>
      </c>
    </row>
    <row r="55" spans="1:6" ht="15.75">
      <c r="A55" s="48" t="s">
        <v>671</v>
      </c>
      <c r="B55" s="64" t="s">
        <v>731</v>
      </c>
      <c r="C55" s="65">
        <v>0</v>
      </c>
      <c r="D55" s="65">
        <v>0</v>
      </c>
      <c r="E55" s="65">
        <v>0</v>
      </c>
      <c r="F55" s="65">
        <v>0</v>
      </c>
    </row>
    <row r="56" spans="1:6" ht="15.75">
      <c r="A56" s="48" t="s">
        <v>672</v>
      </c>
      <c r="B56" s="55" t="s">
        <v>732</v>
      </c>
      <c r="C56" s="59">
        <f>SUM(C53:C55)</f>
        <v>5569244</v>
      </c>
      <c r="D56" s="59">
        <f>SUM(D53:D55)</f>
        <v>25776817</v>
      </c>
      <c r="E56" s="59">
        <f t="shared" ref="E56" si="11">SUM(E53:E55)</f>
        <v>26598297</v>
      </c>
      <c r="F56" s="59">
        <f>SUM(F53:F55)</f>
        <v>25166250</v>
      </c>
    </row>
    <row r="57" spans="1:6" ht="16.5" thickBot="1">
      <c r="A57" s="48" t="s">
        <v>673</v>
      </c>
      <c r="B57" s="335" t="s">
        <v>733</v>
      </c>
      <c r="C57" s="60">
        <f t="shared" ref="C57" si="12">SUM(C56,C52,C47,C40,C33,C34)</f>
        <v>24112831</v>
      </c>
      <c r="D57" s="60">
        <f>SUM(D56,D52,D47,D40,D33,D34)</f>
        <v>49625050</v>
      </c>
      <c r="E57" s="60">
        <f t="shared" ref="E57:F57" si="13">SUM(E56,E52,E47,E40,E33,E34)</f>
        <v>53614538</v>
      </c>
      <c r="F57" s="60">
        <f t="shared" si="13"/>
        <v>49627596</v>
      </c>
    </row>
    <row r="58" spans="1:6" ht="15.75">
      <c r="A58" s="48" t="s">
        <v>674</v>
      </c>
      <c r="B58" s="341" t="s">
        <v>642</v>
      </c>
      <c r="C58" s="51"/>
      <c r="D58" s="51"/>
      <c r="E58" s="124"/>
      <c r="F58" s="51"/>
    </row>
    <row r="59" spans="1:6" ht="15.75">
      <c r="A59" s="48" t="s">
        <v>675</v>
      </c>
      <c r="B59" s="122" t="s">
        <v>734</v>
      </c>
      <c r="C59" s="53"/>
      <c r="D59" s="53"/>
      <c r="E59" s="125"/>
      <c r="F59" s="53"/>
    </row>
    <row r="60" spans="1:6" ht="15.75">
      <c r="A60" s="48" t="s">
        <v>676</v>
      </c>
      <c r="B60" s="342" t="s">
        <v>735</v>
      </c>
      <c r="C60" s="53">
        <v>0</v>
      </c>
      <c r="D60" s="53">
        <v>0</v>
      </c>
      <c r="E60" s="125">
        <v>0</v>
      </c>
      <c r="F60" s="53">
        <v>0</v>
      </c>
    </row>
    <row r="61" spans="1:6" ht="15.75">
      <c r="A61" s="48" t="s">
        <v>677</v>
      </c>
      <c r="B61" s="122" t="s">
        <v>736</v>
      </c>
      <c r="C61" s="53"/>
      <c r="D61" s="53"/>
      <c r="E61" s="125"/>
      <c r="F61" s="53"/>
    </row>
    <row r="62" spans="1:6" ht="15.75">
      <c r="A62" s="48" t="s">
        <v>678</v>
      </c>
      <c r="B62" s="62" t="s">
        <v>656</v>
      </c>
      <c r="C62" s="23">
        <v>3379612</v>
      </c>
      <c r="D62" s="23">
        <v>28321686</v>
      </c>
      <c r="E62" s="23">
        <v>28321686</v>
      </c>
      <c r="F62" s="23">
        <v>28321686</v>
      </c>
    </row>
    <row r="63" spans="1:6" ht="15.75">
      <c r="A63" s="48" t="s">
        <v>679</v>
      </c>
      <c r="B63" s="64" t="s">
        <v>644</v>
      </c>
      <c r="C63" s="12">
        <v>1242489</v>
      </c>
      <c r="D63" s="12">
        <v>0</v>
      </c>
      <c r="E63" s="12">
        <v>635146</v>
      </c>
      <c r="F63" s="12">
        <v>1463602</v>
      </c>
    </row>
    <row r="64" spans="1:6" ht="16.5" thickBot="1">
      <c r="A64" s="48" t="s">
        <v>680</v>
      </c>
      <c r="B64" s="126" t="s">
        <v>643</v>
      </c>
      <c r="C64" s="70">
        <f>SUM(C60:C63)</f>
        <v>4622101</v>
      </c>
      <c r="D64" s="70">
        <f>SUM(D60:D63)</f>
        <v>28321686</v>
      </c>
      <c r="E64" s="70">
        <f>SUM(E60:E63)</f>
        <v>28956832</v>
      </c>
      <c r="F64" s="70">
        <f>SUM(F60:F63)</f>
        <v>29785288</v>
      </c>
    </row>
    <row r="65" spans="1:6" ht="16.5" thickBot="1">
      <c r="A65" s="48" t="s">
        <v>681</v>
      </c>
      <c r="B65" s="337" t="s">
        <v>737</v>
      </c>
      <c r="C65" s="71">
        <f>SUM(C64)</f>
        <v>4622101</v>
      </c>
      <c r="D65" s="71">
        <f>SUM(D64)</f>
        <v>28321686</v>
      </c>
      <c r="E65" s="71">
        <f>SUM(E64)</f>
        <v>28956832</v>
      </c>
      <c r="F65" s="71">
        <f>SUM(F64)</f>
        <v>29785288</v>
      </c>
    </row>
    <row r="66" spans="1:6" ht="15.75">
      <c r="A66" s="48" t="s">
        <v>882</v>
      </c>
      <c r="B66" s="134" t="s">
        <v>738</v>
      </c>
      <c r="C66" s="72"/>
      <c r="D66" s="72"/>
      <c r="E66" s="72"/>
      <c r="F66" s="72"/>
    </row>
    <row r="67" spans="1:6" ht="15.75">
      <c r="A67" s="48" t="s">
        <v>883</v>
      </c>
      <c r="B67" s="135" t="s">
        <v>739</v>
      </c>
      <c r="C67" s="27">
        <v>1052676</v>
      </c>
      <c r="D67" s="23">
        <v>788506</v>
      </c>
      <c r="E67" s="23">
        <v>1423652</v>
      </c>
      <c r="F67" s="27">
        <v>1415235</v>
      </c>
    </row>
    <row r="68" spans="1:6" ht="16.5" thickBot="1">
      <c r="A68" s="48" t="s">
        <v>884</v>
      </c>
      <c r="B68" s="136" t="s">
        <v>740</v>
      </c>
      <c r="C68" s="137">
        <f t="shared" ref="C68" si="14">SUM(C67)</f>
        <v>1052676</v>
      </c>
      <c r="D68" s="137">
        <f>SUM(D67)</f>
        <v>788506</v>
      </c>
      <c r="E68" s="137">
        <f t="shared" ref="E68:F68" si="15">SUM(E67)</f>
        <v>1423652</v>
      </c>
      <c r="F68" s="137">
        <f t="shared" si="15"/>
        <v>1415235</v>
      </c>
    </row>
    <row r="69" spans="1:6" ht="16.5" thickBot="1">
      <c r="A69" s="48" t="s">
        <v>885</v>
      </c>
      <c r="B69" s="338" t="s">
        <v>741</v>
      </c>
      <c r="C69" s="73">
        <f t="shared" ref="C69" si="16">SUM(C65,C29)</f>
        <v>53487193</v>
      </c>
      <c r="D69" s="73">
        <f>SUM(D65,D29)</f>
        <v>50413556</v>
      </c>
      <c r="E69" s="73">
        <f t="shared" ref="E69:F69" si="17">SUM(E65,E29)</f>
        <v>55038190</v>
      </c>
      <c r="F69" s="73">
        <f t="shared" si="17"/>
        <v>55566004</v>
      </c>
    </row>
    <row r="70" spans="1:6" ht="15.75">
      <c r="A70" s="123" t="s">
        <v>886</v>
      </c>
      <c r="B70" s="339" t="s">
        <v>742</v>
      </c>
      <c r="C70" s="138">
        <f t="shared" ref="C70" si="18">SUM(C68,C57)</f>
        <v>25165507</v>
      </c>
      <c r="D70" s="138">
        <f>SUM(D68,D57)</f>
        <v>50413556</v>
      </c>
      <c r="E70" s="138">
        <f t="shared" ref="E70:F70" si="19">SUM(E68,E57)</f>
        <v>55038190</v>
      </c>
      <c r="F70" s="138">
        <f t="shared" si="19"/>
        <v>51042831</v>
      </c>
    </row>
    <row r="71" spans="1:6" ht="15.75">
      <c r="A71" s="2"/>
      <c r="B71" s="6"/>
      <c r="C71" s="118"/>
      <c r="D71" s="74"/>
      <c r="E71" s="75"/>
      <c r="F71" s="75"/>
    </row>
    <row r="72" spans="1:6" ht="15.75">
      <c r="A72" s="2"/>
      <c r="B72" s="6"/>
      <c r="C72" s="76"/>
      <c r="D72" s="76"/>
      <c r="E72" s="76"/>
      <c r="F72" s="76"/>
    </row>
    <row r="73" spans="1:6" ht="15.75">
      <c r="A73" s="77"/>
      <c r="B73" s="78"/>
      <c r="C73" s="79"/>
      <c r="D73" s="79"/>
      <c r="E73" s="79"/>
      <c r="F73" s="79"/>
    </row>
    <row r="74" spans="1:6" ht="15.75">
      <c r="A74" s="80"/>
      <c r="B74" s="80"/>
      <c r="C74" s="79"/>
      <c r="D74" s="79"/>
      <c r="E74" s="79"/>
      <c r="F74" s="79"/>
    </row>
    <row r="75" spans="1:6" ht="15.75">
      <c r="A75" s="2"/>
      <c r="B75" s="121"/>
      <c r="C75" s="79"/>
      <c r="D75" s="79"/>
      <c r="E75" s="79"/>
      <c r="F75" s="79"/>
    </row>
    <row r="76" spans="1:6" ht="15.75">
      <c r="A76" s="2"/>
      <c r="B76" s="6"/>
      <c r="C76" s="118"/>
      <c r="D76" s="118"/>
      <c r="E76" s="118"/>
      <c r="F76" s="118"/>
    </row>
    <row r="77" spans="1:6" ht="15.75">
      <c r="A77" s="2"/>
      <c r="B77" s="78"/>
      <c r="C77" s="79"/>
      <c r="D77" s="79"/>
      <c r="E77" s="79"/>
      <c r="F77" s="79"/>
    </row>
    <row r="78" spans="1:6" ht="15.75">
      <c r="A78" s="2"/>
      <c r="B78" s="78"/>
      <c r="C78" s="81"/>
      <c r="D78" s="81"/>
      <c r="E78" s="81"/>
      <c r="F78" s="81"/>
    </row>
    <row r="79" spans="1:6" ht="15.75">
      <c r="A79" s="2"/>
      <c r="B79" s="6"/>
      <c r="C79" s="118"/>
      <c r="D79" s="118"/>
      <c r="E79" s="118"/>
      <c r="F79" s="118"/>
    </row>
    <row r="80" spans="1:6" ht="15.75">
      <c r="A80" s="2"/>
      <c r="B80" s="6"/>
      <c r="C80" s="118"/>
      <c r="D80" s="118"/>
      <c r="E80" s="118"/>
      <c r="F80" s="118"/>
    </row>
    <row r="81" spans="1:6" ht="15.75">
      <c r="A81" s="2"/>
      <c r="B81" s="6"/>
      <c r="C81" s="118"/>
      <c r="D81" s="118"/>
      <c r="E81" s="118"/>
      <c r="F81" s="118"/>
    </row>
    <row r="82" spans="1:6" ht="15.75">
      <c r="A82" s="2"/>
      <c r="B82" s="6"/>
      <c r="C82" s="118"/>
      <c r="D82" s="118"/>
      <c r="E82" s="118"/>
      <c r="F82" s="118"/>
    </row>
    <row r="83" spans="1:6" ht="15.75">
      <c r="A83" s="2"/>
      <c r="B83" s="6"/>
      <c r="C83" s="118"/>
      <c r="D83" s="118"/>
      <c r="E83" s="118"/>
      <c r="F83" s="118"/>
    </row>
    <row r="84" spans="1:6" ht="15.75">
      <c r="A84" s="2"/>
      <c r="B84" s="78"/>
      <c r="C84" s="79"/>
      <c r="D84" s="79"/>
      <c r="E84" s="79"/>
      <c r="F84" s="79"/>
    </row>
    <row r="85" spans="1:6" ht="15.75">
      <c r="A85" s="2"/>
      <c r="B85" s="6"/>
      <c r="C85" s="118"/>
      <c r="D85" s="118"/>
      <c r="E85" s="118"/>
      <c r="F85" s="118"/>
    </row>
    <row r="86" spans="1:6" ht="15.75">
      <c r="A86" s="2"/>
      <c r="B86" s="82"/>
      <c r="C86" s="79"/>
      <c r="D86" s="79"/>
      <c r="E86" s="79"/>
      <c r="F86" s="79"/>
    </row>
    <row r="87" spans="1:6" ht="15.75">
      <c r="A87" s="80"/>
      <c r="B87" s="80"/>
      <c r="C87" s="79"/>
      <c r="D87" s="79"/>
      <c r="E87" s="79"/>
      <c r="F87" s="79"/>
    </row>
    <row r="88" spans="1:6" ht="15.75">
      <c r="A88" s="14"/>
      <c r="B88" s="83"/>
      <c r="C88" s="76"/>
      <c r="D88" s="76"/>
      <c r="E88" s="76"/>
      <c r="F88" s="76"/>
    </row>
    <row r="89" spans="1:6" ht="15.75">
      <c r="A89" s="2"/>
      <c r="B89" s="6"/>
      <c r="C89" s="76"/>
      <c r="D89" s="76"/>
      <c r="E89" s="76"/>
      <c r="F89" s="76"/>
    </row>
    <row r="90" spans="1:6" ht="15.75">
      <c r="A90" s="2"/>
      <c r="B90" s="84"/>
      <c r="C90" s="76"/>
      <c r="D90" s="76"/>
      <c r="E90" s="76"/>
      <c r="F90" s="76"/>
    </row>
    <row r="91" spans="1:6" ht="15.75">
      <c r="A91" s="2"/>
      <c r="B91" s="6"/>
      <c r="C91" s="76"/>
      <c r="D91" s="76"/>
      <c r="E91" s="76"/>
      <c r="F91" s="76"/>
    </row>
    <row r="92" spans="1:6" ht="15.75">
      <c r="A92" s="2"/>
      <c r="B92" s="84"/>
      <c r="C92" s="118"/>
      <c r="D92" s="118"/>
      <c r="E92" s="118"/>
      <c r="F92" s="118"/>
    </row>
    <row r="93" spans="1:6" ht="15.75">
      <c r="A93" s="2"/>
      <c r="B93" s="84"/>
      <c r="C93" s="118"/>
      <c r="D93" s="118"/>
      <c r="E93" s="118"/>
      <c r="F93" s="118"/>
    </row>
    <row r="94" spans="1:6" ht="15.75">
      <c r="A94" s="2"/>
      <c r="B94" s="84"/>
      <c r="C94" s="85"/>
      <c r="D94" s="85"/>
      <c r="E94" s="85"/>
      <c r="F94" s="85"/>
    </row>
    <row r="95" spans="1:6" ht="15.75">
      <c r="A95" s="80"/>
      <c r="B95" s="80"/>
      <c r="C95" s="79"/>
      <c r="D95" s="79"/>
      <c r="E95" s="79"/>
      <c r="F95" s="79"/>
    </row>
    <row r="96" spans="1:6" ht="15.75">
      <c r="A96" s="2"/>
      <c r="B96" s="6"/>
      <c r="C96" s="79"/>
      <c r="D96" s="79"/>
      <c r="E96" s="79"/>
      <c r="F96" s="79"/>
    </row>
    <row r="97" spans="1:6" ht="15.75">
      <c r="A97" s="77"/>
      <c r="B97" s="84"/>
      <c r="C97" s="118"/>
      <c r="D97" s="118"/>
      <c r="E97" s="118"/>
      <c r="F97" s="118"/>
    </row>
    <row r="98" spans="1:6" ht="15.75">
      <c r="A98" s="77"/>
      <c r="B98" s="84"/>
      <c r="C98" s="118"/>
      <c r="D98" s="118"/>
      <c r="E98" s="118"/>
      <c r="F98" s="118"/>
    </row>
    <row r="99" spans="1:6" ht="15.75">
      <c r="A99" s="77"/>
      <c r="B99" s="82"/>
      <c r="C99" s="79"/>
      <c r="D99" s="79"/>
      <c r="E99" s="79"/>
      <c r="F99" s="79"/>
    </row>
    <row r="100" spans="1:6" ht="15.75">
      <c r="A100" s="80"/>
      <c r="B100" s="80"/>
      <c r="C100" s="79"/>
      <c r="D100" s="79"/>
      <c r="E100" s="79"/>
      <c r="F100" s="79"/>
    </row>
    <row r="101" spans="1:6" ht="15.75">
      <c r="A101" s="77"/>
      <c r="B101" s="86"/>
      <c r="C101" s="76"/>
      <c r="D101" s="76"/>
      <c r="E101" s="76"/>
      <c r="F101" s="76"/>
    </row>
    <row r="102" spans="1:6" ht="15.75">
      <c r="A102" s="2"/>
      <c r="B102" s="87"/>
      <c r="C102" s="118"/>
      <c r="D102" s="118"/>
      <c r="E102" s="118"/>
      <c r="F102" s="118"/>
    </row>
    <row r="103" spans="1:6" ht="15.75">
      <c r="A103" s="2"/>
      <c r="B103" s="87"/>
      <c r="C103" s="118"/>
      <c r="D103" s="118"/>
      <c r="E103" s="118"/>
      <c r="F103" s="118"/>
    </row>
    <row r="104" spans="1:6" ht="15.75">
      <c r="A104" s="77"/>
      <c r="B104" s="82"/>
      <c r="C104" s="79"/>
      <c r="D104" s="79"/>
      <c r="E104" s="79"/>
      <c r="F104" s="79"/>
    </row>
    <row r="105" spans="1:6" ht="15.75">
      <c r="A105" s="80"/>
      <c r="B105" s="80"/>
      <c r="C105" s="80"/>
      <c r="D105" s="80"/>
      <c r="E105" s="80"/>
      <c r="F105" s="80"/>
    </row>
    <row r="106" spans="1:6" ht="15.75">
      <c r="A106" s="80"/>
      <c r="B106" s="80"/>
      <c r="C106" s="79"/>
      <c r="D106" s="79"/>
      <c r="E106" s="79"/>
      <c r="F106" s="79"/>
    </row>
    <row r="107" spans="1:6" ht="15.75">
      <c r="A107" s="80"/>
      <c r="B107" s="80"/>
      <c r="C107" s="79"/>
      <c r="D107" s="79"/>
      <c r="E107" s="79"/>
      <c r="F107" s="79"/>
    </row>
    <row r="108" spans="1:6" ht="15.75">
      <c r="A108" s="80"/>
      <c r="B108" s="80"/>
      <c r="C108" s="80"/>
      <c r="D108" s="80"/>
      <c r="E108" s="80"/>
      <c r="F108" s="80"/>
    </row>
    <row r="109" spans="1:6" ht="15.75">
      <c r="A109" s="80"/>
      <c r="B109" s="80"/>
      <c r="C109" s="79"/>
      <c r="D109" s="79"/>
      <c r="E109" s="79"/>
      <c r="F109" s="79"/>
    </row>
    <row r="110" spans="1:6" ht="15.75">
      <c r="A110" s="80"/>
      <c r="B110" s="80"/>
      <c r="C110" s="79"/>
      <c r="D110" s="79"/>
      <c r="E110" s="79"/>
      <c r="F110" s="79"/>
    </row>
  </sheetData>
  <mergeCells count="3">
    <mergeCell ref="A1:F1"/>
    <mergeCell ref="A3:F3"/>
    <mergeCell ref="D7:F7"/>
  </mergeCells>
  <phoneticPr fontId="9" type="noConversion"/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RowHeight="12.75"/>
  <cols>
    <col min="1" max="1" width="28.7109375" customWidth="1"/>
    <col min="2" max="5" width="13.28515625" customWidth="1"/>
  </cols>
  <sheetData>
    <row r="1" spans="1:5" ht="12.75" customHeight="1">
      <c r="A1" s="361" t="s">
        <v>788</v>
      </c>
      <c r="B1" s="361"/>
      <c r="C1" s="361"/>
      <c r="D1" s="361"/>
      <c r="E1" s="361"/>
    </row>
    <row r="2" spans="1:5">
      <c r="A2" s="8"/>
      <c r="B2" s="8"/>
      <c r="C2" s="8"/>
      <c r="D2" s="8"/>
      <c r="E2" s="8"/>
    </row>
    <row r="3" spans="1:5">
      <c r="A3" s="362" t="s">
        <v>766</v>
      </c>
      <c r="B3" s="362"/>
      <c r="C3" s="362"/>
      <c r="D3" s="362"/>
      <c r="E3" s="362"/>
    </row>
    <row r="4" spans="1:5">
      <c r="A4" s="362"/>
      <c r="B4" s="362"/>
      <c r="C4" s="362"/>
      <c r="D4" s="362"/>
      <c r="E4" s="362"/>
    </row>
    <row r="5" spans="1:5" ht="24.75" customHeight="1">
      <c r="A5" s="362"/>
      <c r="B5" s="362"/>
      <c r="C5" s="362"/>
      <c r="D5" s="362"/>
      <c r="E5" s="362"/>
    </row>
    <row r="6" spans="1:5">
      <c r="A6" s="8"/>
      <c r="B6" s="8"/>
      <c r="C6" s="8"/>
      <c r="D6" s="8"/>
      <c r="E6" s="8"/>
    </row>
    <row r="7" spans="1:5" ht="16.5" thickBot="1">
      <c r="A7" s="68"/>
      <c r="B7" s="68"/>
      <c r="C7" s="68"/>
      <c r="D7" s="68"/>
      <c r="E7" s="88" t="s">
        <v>743</v>
      </c>
    </row>
    <row r="8" spans="1:5" ht="16.5" thickTop="1">
      <c r="A8" s="89" t="s">
        <v>744</v>
      </c>
      <c r="B8" s="90" t="s">
        <v>697</v>
      </c>
      <c r="C8" s="91" t="s">
        <v>698</v>
      </c>
      <c r="D8" s="90" t="s">
        <v>699</v>
      </c>
      <c r="E8" s="92" t="s">
        <v>745</v>
      </c>
    </row>
    <row r="9" spans="1:5" ht="15.75">
      <c r="A9" s="93" t="s">
        <v>746</v>
      </c>
      <c r="B9" s="363" t="s">
        <v>764</v>
      </c>
      <c r="C9" s="364"/>
      <c r="D9" s="363" t="s">
        <v>765</v>
      </c>
      <c r="E9" s="365"/>
    </row>
    <row r="10" spans="1:5" ht="15.75">
      <c r="A10" s="93" t="s">
        <v>747</v>
      </c>
      <c r="B10" s="94" t="s">
        <v>748</v>
      </c>
      <c r="C10" s="95" t="s">
        <v>749</v>
      </c>
      <c r="D10" s="94" t="s">
        <v>748</v>
      </c>
      <c r="E10" s="96" t="s">
        <v>749</v>
      </c>
    </row>
    <row r="11" spans="1:5" ht="15.75">
      <c r="A11" s="93" t="s">
        <v>750</v>
      </c>
      <c r="B11" s="366" t="s">
        <v>751</v>
      </c>
      <c r="C11" s="367"/>
      <c r="D11" s="366" t="s">
        <v>752</v>
      </c>
      <c r="E11" s="368"/>
    </row>
    <row r="12" spans="1:5" ht="15.75">
      <c r="A12" s="97" t="s">
        <v>753</v>
      </c>
      <c r="B12" s="98">
        <v>1</v>
      </c>
      <c r="C12" s="98">
        <v>1</v>
      </c>
      <c r="D12" s="99">
        <v>1</v>
      </c>
      <c r="E12" s="100">
        <v>1</v>
      </c>
    </row>
    <row r="13" spans="1:5" ht="15.75">
      <c r="A13" s="101" t="s">
        <v>754</v>
      </c>
      <c r="B13" s="102"/>
      <c r="C13" s="102"/>
      <c r="D13" s="102"/>
      <c r="E13" s="103"/>
    </row>
    <row r="14" spans="1:5" ht="15.75">
      <c r="A14" s="101" t="s">
        <v>755</v>
      </c>
      <c r="B14" s="104"/>
      <c r="C14" s="104"/>
      <c r="D14" s="104"/>
      <c r="E14" s="105"/>
    </row>
    <row r="15" spans="1:5" ht="15.75">
      <c r="A15" s="101" t="s">
        <v>756</v>
      </c>
      <c r="B15" s="106">
        <v>1</v>
      </c>
      <c r="C15" s="106">
        <v>1</v>
      </c>
      <c r="D15" s="104">
        <v>2</v>
      </c>
      <c r="E15" s="107">
        <v>2</v>
      </c>
    </row>
    <row r="16" spans="1:5" ht="15.75">
      <c r="A16" s="108" t="s">
        <v>757</v>
      </c>
      <c r="B16" s="109">
        <v>3</v>
      </c>
      <c r="C16" s="109">
        <v>3</v>
      </c>
      <c r="D16" s="110">
        <v>3</v>
      </c>
      <c r="E16" s="111">
        <v>3</v>
      </c>
    </row>
    <row r="17" spans="1:5" ht="16.5" thickBot="1">
      <c r="A17" s="112" t="s">
        <v>758</v>
      </c>
      <c r="B17" s="113">
        <f>SUM(B12:B16)</f>
        <v>5</v>
      </c>
      <c r="C17" s="113">
        <f>SUM(C12:C16)</f>
        <v>5</v>
      </c>
      <c r="D17" s="114">
        <f>SUM(D12:D16)</f>
        <v>6</v>
      </c>
      <c r="E17" s="115">
        <f>SUM(E12:E16)</f>
        <v>6</v>
      </c>
    </row>
    <row r="18" spans="1:5" ht="13.5" thickTop="1"/>
  </sheetData>
  <mergeCells count="6">
    <mergeCell ref="A1:E1"/>
    <mergeCell ref="A3:E5"/>
    <mergeCell ref="B9:C9"/>
    <mergeCell ref="D9:E9"/>
    <mergeCell ref="B11:C11"/>
    <mergeCell ref="D11:E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3"/>
  <sheetViews>
    <sheetView zoomScaleNormal="100" workbookViewId="0">
      <selection sqref="A1:C1"/>
    </sheetView>
  </sheetViews>
  <sheetFormatPr defaultRowHeight="12.75"/>
  <cols>
    <col min="1" max="1" width="8.140625" customWidth="1"/>
    <col min="2" max="2" width="76.140625" style="25" bestFit="1" customWidth="1"/>
    <col min="3" max="3" width="12" bestFit="1" customWidth="1"/>
  </cols>
  <sheetData>
    <row r="1" spans="1:3" ht="12.75" customHeight="1">
      <c r="A1" s="370" t="s">
        <v>789</v>
      </c>
      <c r="B1" s="370"/>
      <c r="C1" s="370"/>
    </row>
    <row r="2" spans="1:3" ht="15.75">
      <c r="A2" s="3"/>
      <c r="B2" s="3"/>
      <c r="C2" s="3"/>
    </row>
    <row r="3" spans="1:3" ht="15.75">
      <c r="A3" s="369" t="s">
        <v>767</v>
      </c>
      <c r="B3" s="369"/>
      <c r="C3" s="369"/>
    </row>
    <row r="4" spans="1:3" ht="15.75">
      <c r="A4" s="3"/>
      <c r="B4" s="3"/>
      <c r="C4" s="3"/>
    </row>
    <row r="5" spans="1:3">
      <c r="A5" s="4"/>
      <c r="C5" s="5" t="s">
        <v>569</v>
      </c>
    </row>
    <row r="6" spans="1:3" ht="15.75">
      <c r="A6" s="26" t="s">
        <v>696</v>
      </c>
      <c r="B6" s="26" t="s">
        <v>697</v>
      </c>
      <c r="C6" s="215" t="s">
        <v>698</v>
      </c>
    </row>
    <row r="7" spans="1:3" s="36" customFormat="1" ht="32.25" customHeight="1">
      <c r="A7" s="34"/>
      <c r="B7" s="35" t="s">
        <v>6</v>
      </c>
      <c r="C7" s="34" t="s">
        <v>87</v>
      </c>
    </row>
    <row r="8" spans="1:3" ht="15.75">
      <c r="A8" s="150" t="s">
        <v>1</v>
      </c>
      <c r="B8" s="146" t="s">
        <v>88</v>
      </c>
      <c r="C8" s="21">
        <v>25780716</v>
      </c>
    </row>
    <row r="9" spans="1:3" ht="15.75">
      <c r="A9" s="32" t="s">
        <v>2</v>
      </c>
      <c r="B9" s="24" t="s">
        <v>89</v>
      </c>
      <c r="C9" s="23">
        <v>49627596</v>
      </c>
    </row>
    <row r="10" spans="1:3" ht="15.75">
      <c r="A10" s="9" t="s">
        <v>3</v>
      </c>
      <c r="B10" s="10" t="s">
        <v>90</v>
      </c>
      <c r="C10" s="11">
        <v>-23846880</v>
      </c>
    </row>
    <row r="11" spans="1:3" ht="15.75">
      <c r="A11" s="32" t="s">
        <v>4</v>
      </c>
      <c r="B11" s="24" t="s">
        <v>91</v>
      </c>
      <c r="C11" s="23">
        <v>29785288</v>
      </c>
    </row>
    <row r="12" spans="1:3" ht="15.75">
      <c r="A12" s="32" t="s">
        <v>92</v>
      </c>
      <c r="B12" s="24" t="s">
        <v>93</v>
      </c>
      <c r="C12" s="23">
        <v>1415235</v>
      </c>
    </row>
    <row r="13" spans="1:3" ht="15.75">
      <c r="A13" s="9" t="s">
        <v>94</v>
      </c>
      <c r="B13" s="10" t="s">
        <v>95</v>
      </c>
      <c r="C13" s="11">
        <v>28370053</v>
      </c>
    </row>
    <row r="14" spans="1:3" ht="15.75">
      <c r="A14" s="9" t="s">
        <v>8</v>
      </c>
      <c r="B14" s="10" t="s">
        <v>96</v>
      </c>
      <c r="C14" s="11">
        <v>4523173</v>
      </c>
    </row>
    <row r="15" spans="1:3" ht="15.75">
      <c r="A15" s="32" t="s">
        <v>5</v>
      </c>
      <c r="B15" s="24" t="s">
        <v>601</v>
      </c>
      <c r="C15" s="23">
        <v>0</v>
      </c>
    </row>
    <row r="16" spans="1:3" ht="15.75">
      <c r="A16" s="32" t="s">
        <v>9</v>
      </c>
      <c r="B16" s="24" t="s">
        <v>602</v>
      </c>
      <c r="C16" s="23">
        <v>0</v>
      </c>
    </row>
    <row r="17" spans="1:3" ht="15.75">
      <c r="A17" s="9" t="s">
        <v>122</v>
      </c>
      <c r="B17" s="10" t="s">
        <v>603</v>
      </c>
      <c r="C17" s="11">
        <v>0</v>
      </c>
    </row>
    <row r="18" spans="1:3" ht="15.75">
      <c r="A18" s="32" t="s">
        <v>123</v>
      </c>
      <c r="B18" s="24" t="s">
        <v>604</v>
      </c>
      <c r="C18" s="23">
        <v>0</v>
      </c>
    </row>
    <row r="19" spans="1:3" ht="15.75">
      <c r="A19" s="32" t="s">
        <v>76</v>
      </c>
      <c r="B19" s="24" t="s">
        <v>605</v>
      </c>
      <c r="C19" s="23">
        <v>0</v>
      </c>
    </row>
    <row r="20" spans="1:3" ht="15.75">
      <c r="A20" s="9" t="s">
        <v>10</v>
      </c>
      <c r="B20" s="10" t="s">
        <v>606</v>
      </c>
      <c r="C20" s="11">
        <v>0</v>
      </c>
    </row>
    <row r="21" spans="1:3" ht="15.75">
      <c r="A21" s="9" t="s">
        <v>77</v>
      </c>
      <c r="B21" s="10" t="s">
        <v>607</v>
      </c>
      <c r="C21" s="11">
        <v>0</v>
      </c>
    </row>
    <row r="22" spans="1:3" ht="15.75">
      <c r="A22" s="9" t="s">
        <v>11</v>
      </c>
      <c r="B22" s="10" t="s">
        <v>97</v>
      </c>
      <c r="C22" s="11">
        <v>4523173</v>
      </c>
    </row>
    <row r="23" spans="1:3" ht="15.75">
      <c r="A23" s="9" t="s">
        <v>12</v>
      </c>
      <c r="B23" s="10" t="s">
        <v>98</v>
      </c>
      <c r="C23" s="11">
        <v>989273</v>
      </c>
    </row>
    <row r="24" spans="1:3" ht="15.75">
      <c r="A24" s="9" t="s">
        <v>13</v>
      </c>
      <c r="B24" s="10" t="s">
        <v>99</v>
      </c>
      <c r="C24" s="11">
        <v>3533900</v>
      </c>
    </row>
    <row r="25" spans="1:3" ht="15.75">
      <c r="A25" s="9" t="s">
        <v>14</v>
      </c>
      <c r="B25" s="10" t="s">
        <v>608</v>
      </c>
      <c r="C25" s="11">
        <v>0</v>
      </c>
    </row>
    <row r="26" spans="1:3" ht="15.75">
      <c r="A26" s="9" t="s">
        <v>0</v>
      </c>
      <c r="B26" s="10" t="s">
        <v>609</v>
      </c>
      <c r="C26" s="11">
        <v>0</v>
      </c>
    </row>
    <row r="27" spans="1:3" ht="15.75">
      <c r="A27" s="6"/>
      <c r="B27" s="13"/>
      <c r="C27" s="6"/>
    </row>
    <row r="28" spans="1:3" ht="15.75">
      <c r="A28" s="6"/>
      <c r="B28" s="13"/>
      <c r="C28" s="6"/>
    </row>
    <row r="29" spans="1:3" ht="15.75">
      <c r="A29" s="6"/>
      <c r="B29" s="13"/>
      <c r="C29" s="6"/>
    </row>
    <row r="30" spans="1:3" ht="15.75">
      <c r="A30" s="6"/>
      <c r="B30" s="13"/>
      <c r="C30" s="6"/>
    </row>
    <row r="31" spans="1:3" ht="15.75">
      <c r="A31" s="6"/>
      <c r="B31" s="13"/>
      <c r="C31" s="6"/>
    </row>
    <row r="32" spans="1:3" ht="15.75">
      <c r="A32" s="6"/>
      <c r="B32" s="13"/>
      <c r="C32" s="6"/>
    </row>
    <row r="33" spans="1:3" ht="15.75">
      <c r="A33" s="6"/>
      <c r="B33" s="13"/>
      <c r="C33" s="6"/>
    </row>
  </sheetData>
  <mergeCells count="2">
    <mergeCell ref="A3:C3"/>
    <mergeCell ref="A1:C1"/>
  </mergeCells>
  <pageMargins left="0.75" right="0.75" top="1" bottom="1" header="0.5" footer="0.5"/>
  <pageSetup scale="9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57"/>
  <sheetViews>
    <sheetView zoomScaleNormal="100" workbookViewId="0">
      <selection sqref="A1:E1"/>
    </sheetView>
  </sheetViews>
  <sheetFormatPr defaultRowHeight="12.75"/>
  <cols>
    <col min="1" max="1" width="4.42578125" style="16" bestFit="1" customWidth="1"/>
    <col min="2" max="2" width="115.7109375" style="165" customWidth="1"/>
    <col min="3" max="5" width="19.42578125" style="16" customWidth="1"/>
    <col min="6" max="16384" width="9.140625" style="16"/>
  </cols>
  <sheetData>
    <row r="1" spans="1:5" ht="12.75" customHeight="1">
      <c r="A1" s="370" t="s">
        <v>790</v>
      </c>
      <c r="B1" s="370"/>
      <c r="C1" s="370"/>
      <c r="D1" s="370"/>
      <c r="E1" s="370"/>
    </row>
    <row r="2" spans="1:5" ht="15.75">
      <c r="A2" s="144"/>
      <c r="B2" s="145"/>
      <c r="C2" s="144"/>
      <c r="D2" s="144"/>
      <c r="E2" s="144"/>
    </row>
    <row r="3" spans="1:5" ht="15.75">
      <c r="A3" s="344" t="s">
        <v>768</v>
      </c>
      <c r="B3" s="344"/>
      <c r="C3" s="344"/>
      <c r="D3" s="344"/>
      <c r="E3" s="344"/>
    </row>
    <row r="4" spans="1:5" ht="15.75">
      <c r="A4" s="144"/>
      <c r="B4" s="145"/>
      <c r="C4" s="144"/>
      <c r="D4" s="144"/>
      <c r="E4" s="144"/>
    </row>
    <row r="5" spans="1:5" ht="15.75">
      <c r="A5" s="2"/>
      <c r="B5" s="156"/>
      <c r="C5" s="14"/>
      <c r="D5" s="14"/>
      <c r="E5" s="154" t="s">
        <v>569</v>
      </c>
    </row>
    <row r="6" spans="1:5" ht="15.75">
      <c r="A6" s="170" t="s">
        <v>696</v>
      </c>
      <c r="B6" s="173" t="s">
        <v>697</v>
      </c>
      <c r="C6" s="170" t="s">
        <v>698</v>
      </c>
      <c r="D6" s="170" t="s">
        <v>699</v>
      </c>
      <c r="E6" s="216" t="s">
        <v>745</v>
      </c>
    </row>
    <row r="7" spans="1:5" s="37" customFormat="1" ht="30.75" customHeight="1">
      <c r="A7" s="35"/>
      <c r="B7" s="34" t="s">
        <v>6</v>
      </c>
      <c r="C7" s="34" t="s">
        <v>124</v>
      </c>
      <c r="D7" s="34" t="s">
        <v>125</v>
      </c>
      <c r="E7" s="34" t="s">
        <v>126</v>
      </c>
    </row>
    <row r="8" spans="1:5" ht="15.75">
      <c r="A8" s="20" t="s">
        <v>1</v>
      </c>
      <c r="B8" s="147" t="s">
        <v>277</v>
      </c>
      <c r="C8" s="148">
        <v>0</v>
      </c>
      <c r="D8" s="148">
        <v>0</v>
      </c>
      <c r="E8" s="148">
        <v>0</v>
      </c>
    </row>
    <row r="9" spans="1:5" ht="15.75">
      <c r="A9" s="22" t="s">
        <v>2</v>
      </c>
      <c r="B9" s="29" t="s">
        <v>127</v>
      </c>
      <c r="C9" s="28">
        <v>565515</v>
      </c>
      <c r="D9" s="28">
        <v>0</v>
      </c>
      <c r="E9" s="28">
        <v>656097</v>
      </c>
    </row>
    <row r="10" spans="1:5" ht="15.75">
      <c r="A10" s="22" t="s">
        <v>3</v>
      </c>
      <c r="B10" s="29" t="s">
        <v>278</v>
      </c>
      <c r="C10" s="28">
        <v>0</v>
      </c>
      <c r="D10" s="28">
        <v>0</v>
      </c>
      <c r="E10" s="28">
        <v>0</v>
      </c>
    </row>
    <row r="11" spans="1:5" ht="15.75">
      <c r="A11" s="159" t="s">
        <v>4</v>
      </c>
      <c r="B11" s="160" t="s">
        <v>128</v>
      </c>
      <c r="C11" s="161">
        <v>565515</v>
      </c>
      <c r="D11" s="161">
        <v>0</v>
      </c>
      <c r="E11" s="161">
        <v>656097</v>
      </c>
    </row>
    <row r="12" spans="1:5" ht="15.75">
      <c r="A12" s="22" t="s">
        <v>92</v>
      </c>
      <c r="B12" s="29" t="s">
        <v>129</v>
      </c>
      <c r="C12" s="28">
        <v>84444210</v>
      </c>
      <c r="D12" s="28">
        <v>0</v>
      </c>
      <c r="E12" s="28">
        <v>94518236</v>
      </c>
    </row>
    <row r="13" spans="1:5" ht="15.75">
      <c r="A13" s="22" t="s">
        <v>94</v>
      </c>
      <c r="B13" s="29" t="s">
        <v>130</v>
      </c>
      <c r="C13" s="28">
        <v>1470916</v>
      </c>
      <c r="D13" s="28">
        <v>0</v>
      </c>
      <c r="E13" s="28">
        <v>9609905</v>
      </c>
    </row>
    <row r="14" spans="1:5" ht="12.75" customHeight="1">
      <c r="A14" s="22" t="s">
        <v>8</v>
      </c>
      <c r="B14" s="29" t="s">
        <v>279</v>
      </c>
      <c r="C14" s="28">
        <v>0</v>
      </c>
      <c r="D14" s="28">
        <v>0</v>
      </c>
      <c r="E14" s="28">
        <v>0</v>
      </c>
    </row>
    <row r="15" spans="1:5" ht="15.75">
      <c r="A15" s="22" t="s">
        <v>5</v>
      </c>
      <c r="B15" s="29" t="s">
        <v>131</v>
      </c>
      <c r="C15" s="28">
        <v>2914830</v>
      </c>
      <c r="D15" s="28">
        <v>0</v>
      </c>
      <c r="E15" s="28">
        <v>0</v>
      </c>
    </row>
    <row r="16" spans="1:5" ht="15.75">
      <c r="A16" s="22" t="s">
        <v>9</v>
      </c>
      <c r="B16" s="29" t="s">
        <v>280</v>
      </c>
      <c r="C16" s="28">
        <v>0</v>
      </c>
      <c r="D16" s="28">
        <v>0</v>
      </c>
      <c r="E16" s="28">
        <v>0</v>
      </c>
    </row>
    <row r="17" spans="1:5" ht="15.75">
      <c r="A17" s="159" t="s">
        <v>122</v>
      </c>
      <c r="B17" s="160" t="s">
        <v>132</v>
      </c>
      <c r="C17" s="161">
        <v>88829956</v>
      </c>
      <c r="D17" s="161">
        <v>0</v>
      </c>
      <c r="E17" s="161">
        <v>104128141</v>
      </c>
    </row>
    <row r="18" spans="1:5" ht="15.75">
      <c r="A18" s="22" t="s">
        <v>123</v>
      </c>
      <c r="B18" s="29" t="s">
        <v>133</v>
      </c>
      <c r="C18" s="28">
        <v>750000</v>
      </c>
      <c r="D18" s="28">
        <v>0</v>
      </c>
      <c r="E18" s="28">
        <v>750000</v>
      </c>
    </row>
    <row r="19" spans="1:5" ht="15.75">
      <c r="A19" s="22" t="s">
        <v>76</v>
      </c>
      <c r="B19" s="29" t="s">
        <v>281</v>
      </c>
      <c r="C19" s="28">
        <v>0</v>
      </c>
      <c r="D19" s="28">
        <v>0</v>
      </c>
      <c r="E19" s="28">
        <v>0</v>
      </c>
    </row>
    <row r="20" spans="1:5" ht="15.75">
      <c r="A20" s="22" t="s">
        <v>10</v>
      </c>
      <c r="B20" s="29" t="s">
        <v>134</v>
      </c>
      <c r="C20" s="28">
        <v>750000</v>
      </c>
      <c r="D20" s="28">
        <v>0</v>
      </c>
      <c r="E20" s="28">
        <v>750000</v>
      </c>
    </row>
    <row r="21" spans="1:5" ht="15.75">
      <c r="A21" s="22" t="s">
        <v>77</v>
      </c>
      <c r="B21" s="29" t="s">
        <v>282</v>
      </c>
      <c r="C21" s="28">
        <v>0</v>
      </c>
      <c r="D21" s="28">
        <v>0</v>
      </c>
      <c r="E21" s="28">
        <v>0</v>
      </c>
    </row>
    <row r="22" spans="1:5" ht="15.75">
      <c r="A22" s="22" t="s">
        <v>11</v>
      </c>
      <c r="B22" s="29" t="s">
        <v>283</v>
      </c>
      <c r="C22" s="28">
        <v>0</v>
      </c>
      <c r="D22" s="28">
        <v>0</v>
      </c>
      <c r="E22" s="28">
        <v>0</v>
      </c>
    </row>
    <row r="23" spans="1:5" ht="15.75">
      <c r="A23" s="22" t="s">
        <v>12</v>
      </c>
      <c r="B23" s="29" t="s">
        <v>284</v>
      </c>
      <c r="C23" s="28">
        <v>0</v>
      </c>
      <c r="D23" s="28">
        <v>0</v>
      </c>
      <c r="E23" s="28">
        <v>0</v>
      </c>
    </row>
    <row r="24" spans="1:5" ht="15.75">
      <c r="A24" s="22" t="s">
        <v>13</v>
      </c>
      <c r="B24" s="29" t="s">
        <v>285</v>
      </c>
      <c r="C24" s="28">
        <v>0</v>
      </c>
      <c r="D24" s="28">
        <v>0</v>
      </c>
      <c r="E24" s="28">
        <v>0</v>
      </c>
    </row>
    <row r="25" spans="1:5" ht="15.75">
      <c r="A25" s="22" t="s">
        <v>14</v>
      </c>
      <c r="B25" s="29" t="s">
        <v>286</v>
      </c>
      <c r="C25" s="28">
        <v>0</v>
      </c>
      <c r="D25" s="28">
        <v>0</v>
      </c>
      <c r="E25" s="28">
        <v>0</v>
      </c>
    </row>
    <row r="26" spans="1:5" ht="15.75">
      <c r="A26" s="22" t="s">
        <v>0</v>
      </c>
      <c r="B26" s="29" t="s">
        <v>287</v>
      </c>
      <c r="C26" s="28">
        <v>0</v>
      </c>
      <c r="D26" s="28">
        <v>0</v>
      </c>
      <c r="E26" s="28">
        <v>0</v>
      </c>
    </row>
    <row r="27" spans="1:5" ht="15.75">
      <c r="A27" s="22" t="s">
        <v>15</v>
      </c>
      <c r="B27" s="29" t="s">
        <v>288</v>
      </c>
      <c r="C27" s="28">
        <v>0</v>
      </c>
      <c r="D27" s="28">
        <v>0</v>
      </c>
      <c r="E27" s="28">
        <v>0</v>
      </c>
    </row>
    <row r="28" spans="1:5" ht="15.75">
      <c r="A28" s="159" t="s">
        <v>16</v>
      </c>
      <c r="B28" s="160" t="s">
        <v>135</v>
      </c>
      <c r="C28" s="161">
        <v>750000</v>
      </c>
      <c r="D28" s="161">
        <v>0</v>
      </c>
      <c r="E28" s="161">
        <v>750000</v>
      </c>
    </row>
    <row r="29" spans="1:5" ht="15.75">
      <c r="A29" s="22" t="s">
        <v>17</v>
      </c>
      <c r="B29" s="29" t="s">
        <v>136</v>
      </c>
      <c r="C29" s="28">
        <v>5925846</v>
      </c>
      <c r="D29" s="28">
        <v>0</v>
      </c>
      <c r="E29" s="28">
        <v>5840995</v>
      </c>
    </row>
    <row r="30" spans="1:5" ht="15.75">
      <c r="A30" s="22" t="s">
        <v>78</v>
      </c>
      <c r="B30" s="29" t="s">
        <v>289</v>
      </c>
      <c r="C30" s="28">
        <v>0</v>
      </c>
      <c r="D30" s="28">
        <v>0</v>
      </c>
      <c r="E30" s="28">
        <v>0</v>
      </c>
    </row>
    <row r="31" spans="1:5" ht="15.75">
      <c r="A31" s="22" t="s">
        <v>18</v>
      </c>
      <c r="B31" s="29" t="s">
        <v>137</v>
      </c>
      <c r="C31" s="28">
        <v>5925846</v>
      </c>
      <c r="D31" s="28">
        <v>0</v>
      </c>
      <c r="E31" s="28">
        <v>5840995</v>
      </c>
    </row>
    <row r="32" spans="1:5" ht="15.75">
      <c r="A32" s="22" t="s">
        <v>273</v>
      </c>
      <c r="B32" s="29" t="s">
        <v>290</v>
      </c>
      <c r="C32" s="28">
        <v>0</v>
      </c>
      <c r="D32" s="28">
        <v>0</v>
      </c>
      <c r="E32" s="28">
        <v>0</v>
      </c>
    </row>
    <row r="33" spans="1:5" ht="15.75">
      <c r="A33" s="22" t="s">
        <v>275</v>
      </c>
      <c r="B33" s="29" t="s">
        <v>291</v>
      </c>
      <c r="C33" s="28">
        <v>0</v>
      </c>
      <c r="D33" s="28">
        <v>0</v>
      </c>
      <c r="E33" s="28">
        <v>0</v>
      </c>
    </row>
    <row r="34" spans="1:5" ht="15.75">
      <c r="A34" s="159" t="s">
        <v>19</v>
      </c>
      <c r="B34" s="160" t="s">
        <v>138</v>
      </c>
      <c r="C34" s="161">
        <v>5925846</v>
      </c>
      <c r="D34" s="161">
        <v>0</v>
      </c>
      <c r="E34" s="161">
        <v>5840995</v>
      </c>
    </row>
    <row r="35" spans="1:5" ht="15.75">
      <c r="A35" s="159" t="s">
        <v>139</v>
      </c>
      <c r="B35" s="160" t="s">
        <v>140</v>
      </c>
      <c r="C35" s="161">
        <v>96071317</v>
      </c>
      <c r="D35" s="161">
        <v>0</v>
      </c>
      <c r="E35" s="161">
        <v>111375233</v>
      </c>
    </row>
    <row r="36" spans="1:5" ht="15.75">
      <c r="A36" s="22" t="s">
        <v>20</v>
      </c>
      <c r="B36" s="29" t="s">
        <v>141</v>
      </c>
      <c r="C36" s="28">
        <v>0</v>
      </c>
      <c r="D36" s="28">
        <v>0</v>
      </c>
      <c r="E36" s="28">
        <v>0</v>
      </c>
    </row>
    <row r="37" spans="1:5" ht="15.75">
      <c r="A37" s="22" t="s">
        <v>100</v>
      </c>
      <c r="B37" s="29" t="s">
        <v>292</v>
      </c>
      <c r="C37" s="28">
        <v>0</v>
      </c>
      <c r="D37" s="28">
        <v>0</v>
      </c>
      <c r="E37" s="28">
        <v>0</v>
      </c>
    </row>
    <row r="38" spans="1:5" ht="15.75">
      <c r="A38" s="22" t="s">
        <v>21</v>
      </c>
      <c r="B38" s="29" t="s">
        <v>293</v>
      </c>
      <c r="C38" s="28">
        <v>0</v>
      </c>
      <c r="D38" s="28">
        <v>0</v>
      </c>
      <c r="E38" s="28">
        <v>0</v>
      </c>
    </row>
    <row r="39" spans="1:5" ht="15.75">
      <c r="A39" s="22" t="s">
        <v>22</v>
      </c>
      <c r="B39" s="29" t="s">
        <v>294</v>
      </c>
      <c r="C39" s="28">
        <v>0</v>
      </c>
      <c r="D39" s="28">
        <v>0</v>
      </c>
      <c r="E39" s="28">
        <v>0</v>
      </c>
    </row>
    <row r="40" spans="1:5" ht="15.75">
      <c r="A40" s="22" t="s">
        <v>23</v>
      </c>
      <c r="B40" s="29" t="s">
        <v>295</v>
      </c>
      <c r="C40" s="28">
        <v>0</v>
      </c>
      <c r="D40" s="28">
        <v>0</v>
      </c>
      <c r="E40" s="28">
        <v>0</v>
      </c>
    </row>
    <row r="41" spans="1:5" ht="15.75">
      <c r="A41" s="159" t="s">
        <v>24</v>
      </c>
      <c r="B41" s="160" t="s">
        <v>142</v>
      </c>
      <c r="C41" s="161">
        <v>0</v>
      </c>
      <c r="D41" s="161">
        <v>0</v>
      </c>
      <c r="E41" s="161">
        <v>0</v>
      </c>
    </row>
    <row r="42" spans="1:5" ht="15.75">
      <c r="A42" s="22" t="s">
        <v>25</v>
      </c>
      <c r="B42" s="29" t="s">
        <v>296</v>
      </c>
      <c r="C42" s="28">
        <v>0</v>
      </c>
      <c r="D42" s="28">
        <v>0</v>
      </c>
      <c r="E42" s="28">
        <v>0</v>
      </c>
    </row>
    <row r="43" spans="1:5" ht="15.75">
      <c r="A43" s="22" t="s">
        <v>26</v>
      </c>
      <c r="B43" s="29" t="s">
        <v>297</v>
      </c>
      <c r="C43" s="28">
        <v>0</v>
      </c>
      <c r="D43" s="28">
        <v>0</v>
      </c>
      <c r="E43" s="28">
        <v>0</v>
      </c>
    </row>
    <row r="44" spans="1:5" ht="15.75">
      <c r="A44" s="22" t="s">
        <v>298</v>
      </c>
      <c r="B44" s="29" t="s">
        <v>299</v>
      </c>
      <c r="C44" s="28">
        <v>0</v>
      </c>
      <c r="D44" s="28">
        <v>0</v>
      </c>
      <c r="E44" s="28">
        <v>0</v>
      </c>
    </row>
    <row r="45" spans="1:5" ht="15.75">
      <c r="A45" s="22" t="s">
        <v>60</v>
      </c>
      <c r="B45" s="29" t="s">
        <v>300</v>
      </c>
      <c r="C45" s="28">
        <v>0</v>
      </c>
      <c r="D45" s="28">
        <v>0</v>
      </c>
      <c r="E45" s="28">
        <v>0</v>
      </c>
    </row>
    <row r="46" spans="1:5" ht="15.75">
      <c r="A46" s="22" t="s">
        <v>27</v>
      </c>
      <c r="B46" s="29" t="s">
        <v>301</v>
      </c>
      <c r="C46" s="28">
        <v>0</v>
      </c>
      <c r="D46" s="28">
        <v>0</v>
      </c>
      <c r="E46" s="28">
        <v>0</v>
      </c>
    </row>
    <row r="47" spans="1:5" ht="15.75">
      <c r="A47" s="22" t="s">
        <v>75</v>
      </c>
      <c r="B47" s="29" t="s">
        <v>302</v>
      </c>
      <c r="C47" s="28">
        <v>0</v>
      </c>
      <c r="D47" s="28">
        <v>0</v>
      </c>
      <c r="E47" s="28">
        <v>0</v>
      </c>
    </row>
    <row r="48" spans="1:5" ht="15.75">
      <c r="A48" s="22" t="s">
        <v>303</v>
      </c>
      <c r="B48" s="29" t="s">
        <v>304</v>
      </c>
      <c r="C48" s="28">
        <v>0</v>
      </c>
      <c r="D48" s="28">
        <v>0</v>
      </c>
      <c r="E48" s="28">
        <v>0</v>
      </c>
    </row>
    <row r="49" spans="1:5" ht="15.75">
      <c r="A49" s="159" t="s">
        <v>28</v>
      </c>
      <c r="B49" s="160" t="s">
        <v>305</v>
      </c>
      <c r="C49" s="161">
        <v>0</v>
      </c>
      <c r="D49" s="161">
        <v>0</v>
      </c>
      <c r="E49" s="161">
        <v>0</v>
      </c>
    </row>
    <row r="50" spans="1:5" ht="15.75">
      <c r="A50" s="159" t="s">
        <v>29</v>
      </c>
      <c r="B50" s="160" t="s">
        <v>143</v>
      </c>
      <c r="C50" s="161">
        <v>0</v>
      </c>
      <c r="D50" s="161">
        <v>0</v>
      </c>
      <c r="E50" s="161">
        <v>0</v>
      </c>
    </row>
    <row r="51" spans="1:5" ht="15.75">
      <c r="A51" s="22" t="s">
        <v>30</v>
      </c>
      <c r="B51" s="29" t="s">
        <v>306</v>
      </c>
      <c r="C51" s="28">
        <v>0</v>
      </c>
      <c r="D51" s="28">
        <v>0</v>
      </c>
      <c r="E51" s="28">
        <v>0</v>
      </c>
    </row>
    <row r="52" spans="1:5" ht="15.75">
      <c r="A52" s="22" t="s">
        <v>31</v>
      </c>
      <c r="B52" s="29" t="s">
        <v>307</v>
      </c>
      <c r="C52" s="28">
        <v>0</v>
      </c>
      <c r="D52" s="28">
        <v>0</v>
      </c>
      <c r="E52" s="28">
        <v>0</v>
      </c>
    </row>
    <row r="53" spans="1:5" ht="15.75">
      <c r="A53" s="159" t="s">
        <v>308</v>
      </c>
      <c r="B53" s="160" t="s">
        <v>309</v>
      </c>
      <c r="C53" s="161">
        <v>0</v>
      </c>
      <c r="D53" s="161">
        <v>0</v>
      </c>
      <c r="E53" s="161">
        <v>0</v>
      </c>
    </row>
    <row r="54" spans="1:5" ht="15.75">
      <c r="A54" s="22" t="s">
        <v>144</v>
      </c>
      <c r="B54" s="29" t="s">
        <v>145</v>
      </c>
      <c r="C54" s="28">
        <v>51560</v>
      </c>
      <c r="D54" s="28">
        <v>0</v>
      </c>
      <c r="E54" s="28">
        <v>118410</v>
      </c>
    </row>
    <row r="55" spans="1:5" ht="15.75">
      <c r="A55" s="22" t="s">
        <v>310</v>
      </c>
      <c r="B55" s="29" t="s">
        <v>311</v>
      </c>
      <c r="C55" s="28">
        <v>0</v>
      </c>
      <c r="D55" s="28">
        <v>0</v>
      </c>
      <c r="E55" s="28">
        <v>0</v>
      </c>
    </row>
    <row r="56" spans="1:5" ht="15.75">
      <c r="A56" s="22" t="s">
        <v>32</v>
      </c>
      <c r="B56" s="29" t="s">
        <v>312</v>
      </c>
      <c r="C56" s="28">
        <v>0</v>
      </c>
      <c r="D56" s="28">
        <v>0</v>
      </c>
      <c r="E56" s="28">
        <v>0</v>
      </c>
    </row>
    <row r="57" spans="1:5" ht="15.75">
      <c r="A57" s="159" t="s">
        <v>146</v>
      </c>
      <c r="B57" s="160" t="s">
        <v>147</v>
      </c>
      <c r="C57" s="161">
        <v>51560</v>
      </c>
      <c r="D57" s="161">
        <v>0</v>
      </c>
      <c r="E57" s="161">
        <v>118410</v>
      </c>
    </row>
    <row r="58" spans="1:5" ht="15.75">
      <c r="A58" s="22" t="s">
        <v>148</v>
      </c>
      <c r="B58" s="29" t="s">
        <v>149</v>
      </c>
      <c r="C58" s="28">
        <v>24285961</v>
      </c>
      <c r="D58" s="28">
        <v>0</v>
      </c>
      <c r="E58" s="28">
        <v>4754190</v>
      </c>
    </row>
    <row r="59" spans="1:5" ht="15.75">
      <c r="A59" s="22" t="s">
        <v>313</v>
      </c>
      <c r="B59" s="29" t="s">
        <v>314</v>
      </c>
      <c r="C59" s="28">
        <v>0</v>
      </c>
      <c r="D59" s="28">
        <v>0</v>
      </c>
      <c r="E59" s="28">
        <v>0</v>
      </c>
    </row>
    <row r="60" spans="1:5" ht="15.75">
      <c r="A60" s="159" t="s">
        <v>150</v>
      </c>
      <c r="B60" s="160" t="s">
        <v>151</v>
      </c>
      <c r="C60" s="161">
        <v>24285961</v>
      </c>
      <c r="D60" s="161">
        <v>0</v>
      </c>
      <c r="E60" s="161">
        <v>4754190</v>
      </c>
    </row>
    <row r="61" spans="1:5" ht="15.75">
      <c r="A61" s="22" t="s">
        <v>315</v>
      </c>
      <c r="B61" s="29" t="s">
        <v>316</v>
      </c>
      <c r="C61" s="28">
        <v>0</v>
      </c>
      <c r="D61" s="28">
        <v>0</v>
      </c>
      <c r="E61" s="28">
        <v>0</v>
      </c>
    </row>
    <row r="62" spans="1:5" ht="15.75">
      <c r="A62" s="22" t="s">
        <v>317</v>
      </c>
      <c r="B62" s="29" t="s">
        <v>318</v>
      </c>
      <c r="C62" s="28">
        <v>0</v>
      </c>
      <c r="D62" s="28">
        <v>0</v>
      </c>
      <c r="E62" s="28">
        <v>0</v>
      </c>
    </row>
    <row r="63" spans="1:5" ht="15.75">
      <c r="A63" s="159" t="s">
        <v>110</v>
      </c>
      <c r="B63" s="160" t="s">
        <v>319</v>
      </c>
      <c r="C63" s="161">
        <v>0</v>
      </c>
      <c r="D63" s="161">
        <v>0</v>
      </c>
      <c r="E63" s="161">
        <v>0</v>
      </c>
    </row>
    <row r="64" spans="1:5" ht="15.75">
      <c r="A64" s="159" t="s">
        <v>152</v>
      </c>
      <c r="B64" s="160" t="s">
        <v>153</v>
      </c>
      <c r="C64" s="161">
        <v>24337521</v>
      </c>
      <c r="D64" s="161">
        <v>0</v>
      </c>
      <c r="E64" s="161">
        <v>4872600</v>
      </c>
    </row>
    <row r="65" spans="1:5" ht="15.75">
      <c r="A65" s="22" t="s">
        <v>33</v>
      </c>
      <c r="B65" s="29" t="s">
        <v>320</v>
      </c>
      <c r="C65" s="28">
        <v>0</v>
      </c>
      <c r="D65" s="28">
        <v>0</v>
      </c>
      <c r="E65" s="28">
        <v>0</v>
      </c>
    </row>
    <row r="66" spans="1:5" ht="31.5">
      <c r="A66" s="22" t="s">
        <v>34</v>
      </c>
      <c r="B66" s="29" t="s">
        <v>321</v>
      </c>
      <c r="C66" s="28">
        <v>0</v>
      </c>
      <c r="D66" s="28">
        <v>0</v>
      </c>
      <c r="E66" s="28">
        <v>0</v>
      </c>
    </row>
    <row r="67" spans="1:5" ht="15.75">
      <c r="A67" s="22" t="s">
        <v>35</v>
      </c>
      <c r="B67" s="29" t="s">
        <v>322</v>
      </c>
      <c r="C67" s="28">
        <v>0</v>
      </c>
      <c r="D67" s="28">
        <v>0</v>
      </c>
      <c r="E67" s="28">
        <v>0</v>
      </c>
    </row>
    <row r="68" spans="1:5" ht="31.5">
      <c r="A68" s="22" t="s">
        <v>323</v>
      </c>
      <c r="B68" s="29" t="s">
        <v>324</v>
      </c>
      <c r="C68" s="28">
        <v>0</v>
      </c>
      <c r="D68" s="28">
        <v>0</v>
      </c>
      <c r="E68" s="28">
        <v>0</v>
      </c>
    </row>
    <row r="69" spans="1:5" ht="15.75">
      <c r="A69" s="22" t="s">
        <v>154</v>
      </c>
      <c r="B69" s="29" t="s">
        <v>155</v>
      </c>
      <c r="C69" s="28">
        <v>194778</v>
      </c>
      <c r="D69" s="28">
        <v>0</v>
      </c>
      <c r="E69" s="28">
        <v>288385</v>
      </c>
    </row>
    <row r="70" spans="1:5" ht="15.75">
      <c r="A70" s="22" t="s">
        <v>111</v>
      </c>
      <c r="B70" s="29" t="s">
        <v>325</v>
      </c>
      <c r="C70" s="28">
        <v>0</v>
      </c>
      <c r="D70" s="28">
        <v>0</v>
      </c>
      <c r="E70" s="28">
        <v>0</v>
      </c>
    </row>
    <row r="71" spans="1:5" ht="15.75">
      <c r="A71" s="22" t="s">
        <v>112</v>
      </c>
      <c r="B71" s="29" t="s">
        <v>326</v>
      </c>
      <c r="C71" s="28">
        <v>0</v>
      </c>
      <c r="D71" s="28">
        <v>0</v>
      </c>
      <c r="E71" s="28">
        <v>0</v>
      </c>
    </row>
    <row r="72" spans="1:5" ht="15.75">
      <c r="A72" s="22" t="s">
        <v>113</v>
      </c>
      <c r="B72" s="29" t="s">
        <v>327</v>
      </c>
      <c r="C72" s="28">
        <v>0</v>
      </c>
      <c r="D72" s="28">
        <v>0</v>
      </c>
      <c r="E72" s="28">
        <v>0</v>
      </c>
    </row>
    <row r="73" spans="1:5" ht="15.75">
      <c r="A73" s="22" t="s">
        <v>328</v>
      </c>
      <c r="B73" s="29" t="s">
        <v>329</v>
      </c>
      <c r="C73" s="28">
        <v>0</v>
      </c>
      <c r="D73" s="28">
        <v>0</v>
      </c>
      <c r="E73" s="28">
        <v>0</v>
      </c>
    </row>
    <row r="74" spans="1:5" ht="15.75">
      <c r="A74" s="22" t="s">
        <v>156</v>
      </c>
      <c r="B74" s="29" t="s">
        <v>157</v>
      </c>
      <c r="C74" s="28">
        <v>163220</v>
      </c>
      <c r="D74" s="28">
        <v>0</v>
      </c>
      <c r="E74" s="28">
        <v>243190</v>
      </c>
    </row>
    <row r="75" spans="1:5" ht="15.75">
      <c r="A75" s="22" t="s">
        <v>61</v>
      </c>
      <c r="B75" s="29" t="s">
        <v>158</v>
      </c>
      <c r="C75" s="28">
        <v>31558</v>
      </c>
      <c r="D75" s="28">
        <v>0</v>
      </c>
      <c r="E75" s="28">
        <v>45195</v>
      </c>
    </row>
    <row r="76" spans="1:5" ht="15.75">
      <c r="A76" s="22" t="s">
        <v>159</v>
      </c>
      <c r="B76" s="29" t="s">
        <v>160</v>
      </c>
      <c r="C76" s="28">
        <v>29201</v>
      </c>
      <c r="D76" s="28">
        <v>0</v>
      </c>
      <c r="E76" s="28">
        <v>30966</v>
      </c>
    </row>
    <row r="77" spans="1:5" ht="31.5">
      <c r="A77" s="22" t="s">
        <v>330</v>
      </c>
      <c r="B77" s="29" t="s">
        <v>331</v>
      </c>
      <c r="C77" s="28">
        <v>0</v>
      </c>
      <c r="D77" s="28">
        <v>0</v>
      </c>
      <c r="E77" s="28">
        <v>0</v>
      </c>
    </row>
    <row r="78" spans="1:5" ht="15.75">
      <c r="A78" s="22" t="s">
        <v>114</v>
      </c>
      <c r="B78" s="29" t="s">
        <v>161</v>
      </c>
      <c r="C78" s="28">
        <v>29101</v>
      </c>
      <c r="D78" s="28">
        <v>0</v>
      </c>
      <c r="E78" s="28">
        <v>30866</v>
      </c>
    </row>
    <row r="79" spans="1:5" ht="15.75">
      <c r="A79" s="22" t="s">
        <v>62</v>
      </c>
      <c r="B79" s="29" t="s">
        <v>162</v>
      </c>
      <c r="C79" s="28">
        <v>100</v>
      </c>
      <c r="D79" s="28">
        <v>0</v>
      </c>
      <c r="E79" s="28">
        <v>100</v>
      </c>
    </row>
    <row r="80" spans="1:5" ht="15.75">
      <c r="A80" s="22" t="s">
        <v>332</v>
      </c>
      <c r="B80" s="29" t="s">
        <v>333</v>
      </c>
      <c r="C80" s="28">
        <v>0</v>
      </c>
      <c r="D80" s="28">
        <v>0</v>
      </c>
      <c r="E80" s="28">
        <v>0</v>
      </c>
    </row>
    <row r="81" spans="1:5" ht="15.75">
      <c r="A81" s="22" t="s">
        <v>334</v>
      </c>
      <c r="B81" s="29" t="s">
        <v>335</v>
      </c>
      <c r="C81" s="28">
        <v>0</v>
      </c>
      <c r="D81" s="28">
        <v>0</v>
      </c>
      <c r="E81" s="28">
        <v>0</v>
      </c>
    </row>
    <row r="82" spans="1:5" ht="15.75">
      <c r="A82" s="22" t="s">
        <v>336</v>
      </c>
      <c r="B82" s="29" t="s">
        <v>337</v>
      </c>
      <c r="C82" s="28">
        <v>0</v>
      </c>
      <c r="D82" s="28">
        <v>0</v>
      </c>
      <c r="E82" s="28">
        <v>0</v>
      </c>
    </row>
    <row r="83" spans="1:5" ht="15.75">
      <c r="A83" s="22" t="s">
        <v>338</v>
      </c>
      <c r="B83" s="29" t="s">
        <v>339</v>
      </c>
      <c r="C83" s="28">
        <v>0</v>
      </c>
      <c r="D83" s="28">
        <v>0</v>
      </c>
      <c r="E83" s="28">
        <v>0</v>
      </c>
    </row>
    <row r="84" spans="1:5" ht="15.75">
      <c r="A84" s="22" t="s">
        <v>101</v>
      </c>
      <c r="B84" s="29" t="s">
        <v>340</v>
      </c>
      <c r="C84" s="28">
        <v>0</v>
      </c>
      <c r="D84" s="28">
        <v>0</v>
      </c>
      <c r="E84" s="28">
        <v>0</v>
      </c>
    </row>
    <row r="85" spans="1:5" ht="15.75">
      <c r="A85" s="22" t="s">
        <v>341</v>
      </c>
      <c r="B85" s="29" t="s">
        <v>342</v>
      </c>
      <c r="C85" s="28">
        <v>0</v>
      </c>
      <c r="D85" s="28">
        <v>0</v>
      </c>
      <c r="E85" s="28">
        <v>0</v>
      </c>
    </row>
    <row r="86" spans="1:5" ht="15.75">
      <c r="A86" s="22" t="s">
        <v>63</v>
      </c>
      <c r="B86" s="29" t="s">
        <v>343</v>
      </c>
      <c r="C86" s="28">
        <v>0</v>
      </c>
      <c r="D86" s="28">
        <v>0</v>
      </c>
      <c r="E86" s="28">
        <v>0</v>
      </c>
    </row>
    <row r="87" spans="1:5" ht="15.75">
      <c r="A87" s="22" t="s">
        <v>344</v>
      </c>
      <c r="B87" s="29" t="s">
        <v>345</v>
      </c>
      <c r="C87" s="28">
        <v>0</v>
      </c>
      <c r="D87" s="28">
        <v>0</v>
      </c>
      <c r="E87" s="28">
        <v>0</v>
      </c>
    </row>
    <row r="88" spans="1:5" ht="15.75">
      <c r="A88" s="22" t="s">
        <v>102</v>
      </c>
      <c r="B88" s="29" t="s">
        <v>346</v>
      </c>
      <c r="C88" s="28">
        <v>0</v>
      </c>
      <c r="D88" s="28">
        <v>0</v>
      </c>
      <c r="E88" s="28">
        <v>0</v>
      </c>
    </row>
    <row r="89" spans="1:5" ht="15.75">
      <c r="A89" s="22" t="s">
        <v>117</v>
      </c>
      <c r="B89" s="29" t="s">
        <v>347</v>
      </c>
      <c r="C89" s="28">
        <v>0</v>
      </c>
      <c r="D89" s="28">
        <v>0</v>
      </c>
      <c r="E89" s="28">
        <v>0</v>
      </c>
    </row>
    <row r="90" spans="1:5" ht="15.75">
      <c r="A90" s="22" t="s">
        <v>348</v>
      </c>
      <c r="B90" s="29" t="s">
        <v>349</v>
      </c>
      <c r="C90" s="28">
        <v>0</v>
      </c>
      <c r="D90" s="28">
        <v>0</v>
      </c>
      <c r="E90" s="28">
        <v>0</v>
      </c>
    </row>
    <row r="91" spans="1:5" ht="15.75">
      <c r="A91" s="22" t="s">
        <v>350</v>
      </c>
      <c r="B91" s="29" t="s">
        <v>351</v>
      </c>
      <c r="C91" s="28">
        <v>0</v>
      </c>
      <c r="D91" s="28">
        <v>0</v>
      </c>
      <c r="E91" s="28">
        <v>0</v>
      </c>
    </row>
    <row r="92" spans="1:5" ht="15.75">
      <c r="A92" s="22" t="s">
        <v>352</v>
      </c>
      <c r="B92" s="29" t="s">
        <v>353</v>
      </c>
      <c r="C92" s="28">
        <v>0</v>
      </c>
      <c r="D92" s="28">
        <v>0</v>
      </c>
      <c r="E92" s="28">
        <v>0</v>
      </c>
    </row>
    <row r="93" spans="1:5" ht="31.5">
      <c r="A93" s="22" t="s">
        <v>354</v>
      </c>
      <c r="B93" s="29" t="s">
        <v>355</v>
      </c>
      <c r="C93" s="28">
        <v>0</v>
      </c>
      <c r="D93" s="28">
        <v>0</v>
      </c>
      <c r="E93" s="28">
        <v>0</v>
      </c>
    </row>
    <row r="94" spans="1:5" ht="31.5">
      <c r="A94" s="22" t="s">
        <v>356</v>
      </c>
      <c r="B94" s="29" t="s">
        <v>357</v>
      </c>
      <c r="C94" s="28">
        <v>0</v>
      </c>
      <c r="D94" s="28">
        <v>0</v>
      </c>
      <c r="E94" s="28">
        <v>0</v>
      </c>
    </row>
    <row r="95" spans="1:5" ht="31.5">
      <c r="A95" s="22" t="s">
        <v>358</v>
      </c>
      <c r="B95" s="29" t="s">
        <v>359</v>
      </c>
      <c r="C95" s="28">
        <v>0</v>
      </c>
      <c r="D95" s="28">
        <v>0</v>
      </c>
      <c r="E95" s="28">
        <v>0</v>
      </c>
    </row>
    <row r="96" spans="1:5" ht="15.75">
      <c r="A96" s="22" t="s">
        <v>360</v>
      </c>
      <c r="B96" s="29" t="s">
        <v>361</v>
      </c>
      <c r="C96" s="28">
        <v>0</v>
      </c>
      <c r="D96" s="28">
        <v>0</v>
      </c>
      <c r="E96" s="28">
        <v>0</v>
      </c>
    </row>
    <row r="97" spans="1:5" ht="31.5">
      <c r="A97" s="22" t="s">
        <v>103</v>
      </c>
      <c r="B97" s="29" t="s">
        <v>362</v>
      </c>
      <c r="C97" s="28">
        <v>0</v>
      </c>
      <c r="D97" s="28">
        <v>0</v>
      </c>
      <c r="E97" s="28">
        <v>0</v>
      </c>
    </row>
    <row r="98" spans="1:5" ht="31.5">
      <c r="A98" s="22" t="s">
        <v>104</v>
      </c>
      <c r="B98" s="29" t="s">
        <v>363</v>
      </c>
      <c r="C98" s="28">
        <v>0</v>
      </c>
      <c r="D98" s="28">
        <v>0</v>
      </c>
      <c r="E98" s="28">
        <v>0</v>
      </c>
    </row>
    <row r="99" spans="1:5" ht="31.5">
      <c r="A99" s="22" t="s">
        <v>105</v>
      </c>
      <c r="B99" s="29" t="s">
        <v>364</v>
      </c>
      <c r="C99" s="28">
        <v>0</v>
      </c>
      <c r="D99" s="28">
        <v>0</v>
      </c>
      <c r="E99" s="28">
        <v>0</v>
      </c>
    </row>
    <row r="100" spans="1:5" ht="15.75">
      <c r="A100" s="22" t="s">
        <v>106</v>
      </c>
      <c r="B100" s="29" t="s">
        <v>365</v>
      </c>
      <c r="C100" s="28">
        <v>0</v>
      </c>
      <c r="D100" s="28">
        <v>0</v>
      </c>
      <c r="E100" s="28">
        <v>0</v>
      </c>
    </row>
    <row r="101" spans="1:5" ht="15.75">
      <c r="A101" s="22" t="s">
        <v>107</v>
      </c>
      <c r="B101" s="29" t="s">
        <v>366</v>
      </c>
      <c r="C101" s="28">
        <v>0</v>
      </c>
      <c r="D101" s="28">
        <v>0</v>
      </c>
      <c r="E101" s="28">
        <v>0</v>
      </c>
    </row>
    <row r="102" spans="1:5" ht="15.75">
      <c r="A102" s="22" t="s">
        <v>108</v>
      </c>
      <c r="B102" s="29" t="s">
        <v>367</v>
      </c>
      <c r="C102" s="28">
        <v>0</v>
      </c>
      <c r="D102" s="28">
        <v>0</v>
      </c>
      <c r="E102" s="28">
        <v>0</v>
      </c>
    </row>
    <row r="103" spans="1:5" ht="15.75">
      <c r="A103" s="22" t="s">
        <v>109</v>
      </c>
      <c r="B103" s="29" t="s">
        <v>368</v>
      </c>
      <c r="C103" s="28">
        <v>0</v>
      </c>
      <c r="D103" s="28">
        <v>0</v>
      </c>
      <c r="E103" s="28">
        <v>0</v>
      </c>
    </row>
    <row r="104" spans="1:5" ht="15.75">
      <c r="A104" s="22" t="s">
        <v>369</v>
      </c>
      <c r="B104" s="29" t="s">
        <v>370</v>
      </c>
      <c r="C104" s="28">
        <v>0</v>
      </c>
      <c r="D104" s="28">
        <v>0</v>
      </c>
      <c r="E104" s="28">
        <v>0</v>
      </c>
    </row>
    <row r="105" spans="1:5" ht="15.75">
      <c r="A105" s="22" t="s">
        <v>371</v>
      </c>
      <c r="B105" s="29" t="s">
        <v>372</v>
      </c>
      <c r="C105" s="28">
        <v>0</v>
      </c>
      <c r="D105" s="28">
        <v>0</v>
      </c>
      <c r="E105" s="28">
        <v>0</v>
      </c>
    </row>
    <row r="106" spans="1:5" ht="15.75">
      <c r="A106" s="22" t="s">
        <v>36</v>
      </c>
      <c r="B106" s="29" t="s">
        <v>373</v>
      </c>
      <c r="C106" s="28">
        <v>0</v>
      </c>
      <c r="D106" s="28">
        <v>0</v>
      </c>
      <c r="E106" s="28">
        <v>0</v>
      </c>
    </row>
    <row r="107" spans="1:5" ht="15.75">
      <c r="A107" s="22" t="s">
        <v>374</v>
      </c>
      <c r="B107" s="29" t="s">
        <v>375</v>
      </c>
      <c r="C107" s="28">
        <v>0</v>
      </c>
      <c r="D107" s="28">
        <v>0</v>
      </c>
      <c r="E107" s="28">
        <v>0</v>
      </c>
    </row>
    <row r="108" spans="1:5" ht="15.75">
      <c r="A108" s="159" t="s">
        <v>163</v>
      </c>
      <c r="B108" s="160" t="s">
        <v>164</v>
      </c>
      <c r="C108" s="161">
        <v>223979</v>
      </c>
      <c r="D108" s="161">
        <v>0</v>
      </c>
      <c r="E108" s="161">
        <v>319351</v>
      </c>
    </row>
    <row r="109" spans="1:5" ht="31.5">
      <c r="A109" s="22" t="s">
        <v>376</v>
      </c>
      <c r="B109" s="29" t="s">
        <v>377</v>
      </c>
      <c r="C109" s="28">
        <v>0</v>
      </c>
      <c r="D109" s="28">
        <v>0</v>
      </c>
      <c r="E109" s="28">
        <v>0</v>
      </c>
    </row>
    <row r="110" spans="1:5" ht="31.5">
      <c r="A110" s="22" t="s">
        <v>378</v>
      </c>
      <c r="B110" s="29" t="s">
        <v>379</v>
      </c>
      <c r="C110" s="28">
        <v>0</v>
      </c>
      <c r="D110" s="28">
        <v>0</v>
      </c>
      <c r="E110" s="28">
        <v>0</v>
      </c>
    </row>
    <row r="111" spans="1:5" ht="31.5">
      <c r="A111" s="22" t="s">
        <v>380</v>
      </c>
      <c r="B111" s="29" t="s">
        <v>381</v>
      </c>
      <c r="C111" s="28">
        <v>0</v>
      </c>
      <c r="D111" s="28">
        <v>0</v>
      </c>
      <c r="E111" s="28">
        <v>0</v>
      </c>
    </row>
    <row r="112" spans="1:5" ht="31.5">
      <c r="A112" s="22" t="s">
        <v>382</v>
      </c>
      <c r="B112" s="29" t="s">
        <v>383</v>
      </c>
      <c r="C112" s="28">
        <v>0</v>
      </c>
      <c r="D112" s="28">
        <v>0</v>
      </c>
      <c r="E112" s="28">
        <v>0</v>
      </c>
    </row>
    <row r="113" spans="1:5" ht="15.75">
      <c r="A113" s="22" t="s">
        <v>115</v>
      </c>
      <c r="B113" s="29" t="s">
        <v>165</v>
      </c>
      <c r="C113" s="28">
        <v>187352</v>
      </c>
      <c r="D113" s="28">
        <v>0</v>
      </c>
      <c r="E113" s="28">
        <v>165958</v>
      </c>
    </row>
    <row r="114" spans="1:5" ht="15.75">
      <c r="A114" s="22" t="s">
        <v>384</v>
      </c>
      <c r="B114" s="29" t="s">
        <v>385</v>
      </c>
      <c r="C114" s="28">
        <v>0</v>
      </c>
      <c r="D114" s="28">
        <v>0</v>
      </c>
      <c r="E114" s="28">
        <v>0</v>
      </c>
    </row>
    <row r="115" spans="1:5" ht="15.75">
      <c r="A115" s="22" t="s">
        <v>386</v>
      </c>
      <c r="B115" s="29" t="s">
        <v>387</v>
      </c>
      <c r="C115" s="28">
        <v>0</v>
      </c>
      <c r="D115" s="28">
        <v>0</v>
      </c>
      <c r="E115" s="28">
        <v>0</v>
      </c>
    </row>
    <row r="116" spans="1:5" ht="15.75">
      <c r="A116" s="22" t="s">
        <v>388</v>
      </c>
      <c r="B116" s="29" t="s">
        <v>389</v>
      </c>
      <c r="C116" s="28">
        <v>0</v>
      </c>
      <c r="D116" s="28">
        <v>0</v>
      </c>
      <c r="E116" s="28">
        <v>0</v>
      </c>
    </row>
    <row r="117" spans="1:5" ht="15.75">
      <c r="A117" s="22" t="s">
        <v>390</v>
      </c>
      <c r="B117" s="29" t="s">
        <v>391</v>
      </c>
      <c r="C117" s="28">
        <v>0</v>
      </c>
      <c r="D117" s="28">
        <v>0</v>
      </c>
      <c r="E117" s="28">
        <v>0</v>
      </c>
    </row>
    <row r="118" spans="1:5" ht="15.75">
      <c r="A118" s="22" t="s">
        <v>166</v>
      </c>
      <c r="B118" s="29" t="s">
        <v>167</v>
      </c>
      <c r="C118" s="28">
        <v>187352</v>
      </c>
      <c r="D118" s="28">
        <v>0</v>
      </c>
      <c r="E118" s="28">
        <v>165958</v>
      </c>
    </row>
    <row r="119" spans="1:5" ht="15.75">
      <c r="A119" s="22" t="s">
        <v>392</v>
      </c>
      <c r="B119" s="29" t="s">
        <v>393</v>
      </c>
      <c r="C119" s="28">
        <v>0</v>
      </c>
      <c r="D119" s="28">
        <v>0</v>
      </c>
      <c r="E119" s="28">
        <v>0</v>
      </c>
    </row>
    <row r="120" spans="1:5" ht="15.75">
      <c r="A120" s="22" t="s">
        <v>168</v>
      </c>
      <c r="B120" s="29" t="s">
        <v>169</v>
      </c>
      <c r="C120" s="28">
        <v>14538</v>
      </c>
      <c r="D120" s="28">
        <v>0</v>
      </c>
      <c r="E120" s="28">
        <v>0</v>
      </c>
    </row>
    <row r="121" spans="1:5" ht="31.5">
      <c r="A121" s="22" t="s">
        <v>37</v>
      </c>
      <c r="B121" s="29" t="s">
        <v>394</v>
      </c>
      <c r="C121" s="28">
        <v>0</v>
      </c>
      <c r="D121" s="28">
        <v>0</v>
      </c>
      <c r="E121" s="28">
        <v>0</v>
      </c>
    </row>
    <row r="122" spans="1:5" ht="15.75">
      <c r="A122" s="22" t="s">
        <v>38</v>
      </c>
      <c r="B122" s="29" t="s">
        <v>170</v>
      </c>
      <c r="C122" s="28">
        <v>14538</v>
      </c>
      <c r="D122" s="28">
        <v>0</v>
      </c>
      <c r="E122" s="28">
        <v>0</v>
      </c>
    </row>
    <row r="123" spans="1:5" ht="15.75">
      <c r="A123" s="22" t="s">
        <v>39</v>
      </c>
      <c r="B123" s="29" t="s">
        <v>395</v>
      </c>
      <c r="C123" s="28">
        <v>0</v>
      </c>
      <c r="D123" s="28">
        <v>0</v>
      </c>
      <c r="E123" s="28">
        <v>0</v>
      </c>
    </row>
    <row r="124" spans="1:5" ht="15.75">
      <c r="A124" s="22" t="s">
        <v>396</v>
      </c>
      <c r="B124" s="29" t="s">
        <v>397</v>
      </c>
      <c r="C124" s="28">
        <v>0</v>
      </c>
      <c r="D124" s="28">
        <v>0</v>
      </c>
      <c r="E124" s="28">
        <v>0</v>
      </c>
    </row>
    <row r="125" spans="1:5" ht="15.75">
      <c r="A125" s="22" t="s">
        <v>40</v>
      </c>
      <c r="B125" s="29" t="s">
        <v>398</v>
      </c>
      <c r="C125" s="28">
        <v>0</v>
      </c>
      <c r="D125" s="28">
        <v>0</v>
      </c>
      <c r="E125" s="28">
        <v>0</v>
      </c>
    </row>
    <row r="126" spans="1:5" ht="15.75">
      <c r="A126" s="22" t="s">
        <v>41</v>
      </c>
      <c r="B126" s="29" t="s">
        <v>399</v>
      </c>
      <c r="C126" s="28">
        <v>0</v>
      </c>
      <c r="D126" s="28">
        <v>0</v>
      </c>
      <c r="E126" s="28">
        <v>0</v>
      </c>
    </row>
    <row r="127" spans="1:5" ht="15.75">
      <c r="A127" s="22" t="s">
        <v>400</v>
      </c>
      <c r="B127" s="29" t="s">
        <v>401</v>
      </c>
      <c r="C127" s="28">
        <v>0</v>
      </c>
      <c r="D127" s="28">
        <v>0</v>
      </c>
      <c r="E127" s="28">
        <v>0</v>
      </c>
    </row>
    <row r="128" spans="1:5" ht="15.75">
      <c r="A128" s="22" t="s">
        <v>402</v>
      </c>
      <c r="B128" s="29" t="s">
        <v>403</v>
      </c>
      <c r="C128" s="28">
        <v>0</v>
      </c>
      <c r="D128" s="28">
        <v>0</v>
      </c>
      <c r="E128" s="28">
        <v>0</v>
      </c>
    </row>
    <row r="129" spans="1:5" ht="15.75">
      <c r="A129" s="22" t="s">
        <v>42</v>
      </c>
      <c r="B129" s="29" t="s">
        <v>404</v>
      </c>
      <c r="C129" s="28">
        <v>0</v>
      </c>
      <c r="D129" s="28">
        <v>0</v>
      </c>
      <c r="E129" s="28">
        <v>0</v>
      </c>
    </row>
    <row r="130" spans="1:5" ht="15.75">
      <c r="A130" s="22" t="s">
        <v>116</v>
      </c>
      <c r="B130" s="29" t="s">
        <v>405</v>
      </c>
      <c r="C130" s="28">
        <v>0</v>
      </c>
      <c r="D130" s="28">
        <v>0</v>
      </c>
      <c r="E130" s="28">
        <v>0</v>
      </c>
    </row>
    <row r="131" spans="1:5" ht="15.75">
      <c r="A131" s="22" t="s">
        <v>406</v>
      </c>
      <c r="B131" s="29" t="s">
        <v>407</v>
      </c>
      <c r="C131" s="28">
        <v>0</v>
      </c>
      <c r="D131" s="28">
        <v>0</v>
      </c>
      <c r="E131" s="28">
        <v>0</v>
      </c>
    </row>
    <row r="132" spans="1:5" ht="15.75">
      <c r="A132" s="22" t="s">
        <v>43</v>
      </c>
      <c r="B132" s="29" t="s">
        <v>408</v>
      </c>
      <c r="C132" s="28">
        <v>0</v>
      </c>
      <c r="D132" s="28">
        <v>0</v>
      </c>
      <c r="E132" s="28">
        <v>0</v>
      </c>
    </row>
    <row r="133" spans="1:5" ht="15.75">
      <c r="A133" s="22" t="s">
        <v>409</v>
      </c>
      <c r="B133" s="29" t="s">
        <v>410</v>
      </c>
      <c r="C133" s="28">
        <v>0</v>
      </c>
      <c r="D133" s="28">
        <v>0</v>
      </c>
      <c r="E133" s="28">
        <v>0</v>
      </c>
    </row>
    <row r="134" spans="1:5" ht="15.75">
      <c r="A134" s="22" t="s">
        <v>411</v>
      </c>
      <c r="B134" s="29" t="s">
        <v>412</v>
      </c>
      <c r="C134" s="28">
        <v>0</v>
      </c>
      <c r="D134" s="28">
        <v>0</v>
      </c>
      <c r="E134" s="28">
        <v>0</v>
      </c>
    </row>
    <row r="135" spans="1:5" ht="15.75">
      <c r="A135" s="22" t="s">
        <v>413</v>
      </c>
      <c r="B135" s="29" t="s">
        <v>414</v>
      </c>
      <c r="C135" s="28">
        <v>0</v>
      </c>
      <c r="D135" s="28">
        <v>0</v>
      </c>
      <c r="E135" s="28">
        <v>0</v>
      </c>
    </row>
    <row r="136" spans="1:5" ht="15.75">
      <c r="A136" s="22" t="s">
        <v>415</v>
      </c>
      <c r="B136" s="29" t="s">
        <v>416</v>
      </c>
      <c r="C136" s="28">
        <v>0</v>
      </c>
      <c r="D136" s="28">
        <v>0</v>
      </c>
      <c r="E136" s="28">
        <v>0</v>
      </c>
    </row>
    <row r="137" spans="1:5" ht="31.5">
      <c r="A137" s="22" t="s">
        <v>417</v>
      </c>
      <c r="B137" s="29" t="s">
        <v>418</v>
      </c>
      <c r="C137" s="28">
        <v>0</v>
      </c>
      <c r="D137" s="28">
        <v>0</v>
      </c>
      <c r="E137" s="28">
        <v>0</v>
      </c>
    </row>
    <row r="138" spans="1:5" ht="31.5">
      <c r="A138" s="22" t="s">
        <v>419</v>
      </c>
      <c r="B138" s="29" t="s">
        <v>420</v>
      </c>
      <c r="C138" s="28">
        <v>0</v>
      </c>
      <c r="D138" s="28">
        <v>0</v>
      </c>
      <c r="E138" s="28">
        <v>0</v>
      </c>
    </row>
    <row r="139" spans="1:5" ht="16.5" customHeight="1">
      <c r="A139" s="22" t="s">
        <v>421</v>
      </c>
      <c r="B139" s="29" t="s">
        <v>422</v>
      </c>
      <c r="C139" s="28">
        <v>0</v>
      </c>
      <c r="D139" s="28">
        <v>0</v>
      </c>
      <c r="E139" s="28">
        <v>0</v>
      </c>
    </row>
    <row r="140" spans="1:5" ht="15.75">
      <c r="A140" s="22" t="s">
        <v>423</v>
      </c>
      <c r="B140" s="29" t="s">
        <v>424</v>
      </c>
      <c r="C140" s="28">
        <v>0</v>
      </c>
      <c r="D140" s="28">
        <v>0</v>
      </c>
      <c r="E140" s="28">
        <v>0</v>
      </c>
    </row>
    <row r="141" spans="1:5" ht="31.5">
      <c r="A141" s="22" t="s">
        <v>425</v>
      </c>
      <c r="B141" s="29" t="s">
        <v>426</v>
      </c>
      <c r="C141" s="28">
        <v>0</v>
      </c>
      <c r="D141" s="28">
        <v>0</v>
      </c>
      <c r="E141" s="28">
        <v>0</v>
      </c>
    </row>
    <row r="142" spans="1:5" ht="31.5">
      <c r="A142" s="22" t="s">
        <v>427</v>
      </c>
      <c r="B142" s="29" t="s">
        <v>428</v>
      </c>
      <c r="C142" s="28">
        <v>0</v>
      </c>
      <c r="D142" s="28">
        <v>0</v>
      </c>
      <c r="E142" s="28">
        <v>0</v>
      </c>
    </row>
    <row r="143" spans="1:5" ht="31.5">
      <c r="A143" s="22" t="s">
        <v>429</v>
      </c>
      <c r="B143" s="29" t="s">
        <v>430</v>
      </c>
      <c r="C143" s="28">
        <v>0</v>
      </c>
      <c r="D143" s="28">
        <v>0</v>
      </c>
      <c r="E143" s="28">
        <v>0</v>
      </c>
    </row>
    <row r="144" spans="1:5" ht="15.75">
      <c r="A144" s="22" t="s">
        <v>431</v>
      </c>
      <c r="B144" s="29" t="s">
        <v>432</v>
      </c>
      <c r="C144" s="28">
        <v>0</v>
      </c>
      <c r="D144" s="28">
        <v>0</v>
      </c>
      <c r="E144" s="28">
        <v>0</v>
      </c>
    </row>
    <row r="145" spans="1:5" ht="31.5">
      <c r="A145" s="22" t="s">
        <v>433</v>
      </c>
      <c r="B145" s="29" t="s">
        <v>434</v>
      </c>
      <c r="C145" s="28">
        <v>0</v>
      </c>
      <c r="D145" s="28">
        <v>0</v>
      </c>
      <c r="E145" s="28">
        <v>0</v>
      </c>
    </row>
    <row r="146" spans="1:5" ht="15.75">
      <c r="A146" s="22" t="s">
        <v>435</v>
      </c>
      <c r="B146" s="29" t="s">
        <v>436</v>
      </c>
      <c r="C146" s="28">
        <v>0</v>
      </c>
      <c r="D146" s="28">
        <v>0</v>
      </c>
      <c r="E146" s="28">
        <v>0</v>
      </c>
    </row>
    <row r="147" spans="1:5" ht="15.75">
      <c r="A147" s="22" t="s">
        <v>437</v>
      </c>
      <c r="B147" s="29" t="s">
        <v>438</v>
      </c>
      <c r="C147" s="28">
        <v>0</v>
      </c>
      <c r="D147" s="28">
        <v>0</v>
      </c>
      <c r="E147" s="28">
        <v>0</v>
      </c>
    </row>
    <row r="148" spans="1:5" ht="31.5">
      <c r="A148" s="22" t="s">
        <v>439</v>
      </c>
      <c r="B148" s="29" t="s">
        <v>440</v>
      </c>
      <c r="C148" s="28">
        <v>0</v>
      </c>
      <c r="D148" s="28">
        <v>0</v>
      </c>
      <c r="E148" s="28">
        <v>0</v>
      </c>
    </row>
    <row r="149" spans="1:5" ht="15.75">
      <c r="A149" s="159" t="s">
        <v>64</v>
      </c>
      <c r="B149" s="160" t="s">
        <v>171</v>
      </c>
      <c r="C149" s="161">
        <v>201890</v>
      </c>
      <c r="D149" s="161">
        <v>0</v>
      </c>
      <c r="E149" s="161">
        <v>165958</v>
      </c>
    </row>
    <row r="150" spans="1:5" ht="15.75">
      <c r="A150" s="22" t="s">
        <v>172</v>
      </c>
      <c r="B150" s="29" t="s">
        <v>173</v>
      </c>
      <c r="C150" s="28">
        <v>3355486</v>
      </c>
      <c r="D150" s="28">
        <v>0</v>
      </c>
      <c r="E150" s="28">
        <v>0</v>
      </c>
    </row>
    <row r="151" spans="1:5" ht="15.75">
      <c r="A151" s="22" t="s">
        <v>65</v>
      </c>
      <c r="B151" s="29" t="s">
        <v>441</v>
      </c>
      <c r="C151" s="28">
        <v>0</v>
      </c>
      <c r="D151" s="28">
        <v>0</v>
      </c>
      <c r="E151" s="28">
        <v>0</v>
      </c>
    </row>
    <row r="152" spans="1:5" ht="15.75">
      <c r="A152" s="22" t="s">
        <v>174</v>
      </c>
      <c r="B152" s="29" t="s">
        <v>175</v>
      </c>
      <c r="C152" s="28">
        <v>3355486</v>
      </c>
      <c r="D152" s="28">
        <v>0</v>
      </c>
      <c r="E152" s="28">
        <v>0</v>
      </c>
    </row>
    <row r="153" spans="1:5" ht="15.75">
      <c r="A153" s="22" t="s">
        <v>442</v>
      </c>
      <c r="B153" s="29" t="s">
        <v>443</v>
      </c>
      <c r="C153" s="28">
        <v>0</v>
      </c>
      <c r="D153" s="28">
        <v>0</v>
      </c>
      <c r="E153" s="28">
        <v>0</v>
      </c>
    </row>
    <row r="154" spans="1:5" ht="15.75">
      <c r="A154" s="22" t="s">
        <v>444</v>
      </c>
      <c r="B154" s="29" t="s">
        <v>445</v>
      </c>
      <c r="C154" s="28">
        <v>0</v>
      </c>
      <c r="D154" s="28">
        <v>0</v>
      </c>
      <c r="E154" s="28">
        <v>0</v>
      </c>
    </row>
    <row r="155" spans="1:5" ht="15.75">
      <c r="A155" s="22" t="s">
        <v>176</v>
      </c>
      <c r="B155" s="29" t="s">
        <v>177</v>
      </c>
      <c r="C155" s="28">
        <v>0</v>
      </c>
      <c r="D155" s="28">
        <v>0</v>
      </c>
      <c r="E155" s="28">
        <v>0</v>
      </c>
    </row>
    <row r="156" spans="1:5" ht="15.75">
      <c r="A156" s="22" t="s">
        <v>44</v>
      </c>
      <c r="B156" s="29" t="s">
        <v>446</v>
      </c>
      <c r="C156" s="28">
        <v>0</v>
      </c>
      <c r="D156" s="28">
        <v>0</v>
      </c>
      <c r="E156" s="28">
        <v>0</v>
      </c>
    </row>
    <row r="157" spans="1:5" ht="15.75">
      <c r="A157" s="22" t="s">
        <v>447</v>
      </c>
      <c r="B157" s="29" t="s">
        <v>448</v>
      </c>
      <c r="C157" s="28">
        <v>0</v>
      </c>
      <c r="D157" s="28">
        <v>0</v>
      </c>
      <c r="E157" s="28">
        <v>0</v>
      </c>
    </row>
    <row r="158" spans="1:5" ht="15.75">
      <c r="A158" s="22" t="s">
        <v>449</v>
      </c>
      <c r="B158" s="29" t="s">
        <v>450</v>
      </c>
      <c r="C158" s="28">
        <v>0</v>
      </c>
      <c r="D158" s="28">
        <v>0</v>
      </c>
      <c r="E158" s="28">
        <v>0</v>
      </c>
    </row>
    <row r="159" spans="1:5" ht="15.75">
      <c r="A159" s="22" t="s">
        <v>178</v>
      </c>
      <c r="B159" s="29" t="s">
        <v>179</v>
      </c>
      <c r="C159" s="28">
        <v>50000</v>
      </c>
      <c r="D159" s="28">
        <v>0</v>
      </c>
      <c r="E159" s="28">
        <v>50000</v>
      </c>
    </row>
    <row r="160" spans="1:5" ht="15.75">
      <c r="A160" s="22" t="s">
        <v>180</v>
      </c>
      <c r="B160" s="29" t="s">
        <v>181</v>
      </c>
      <c r="C160" s="28">
        <v>909030</v>
      </c>
      <c r="D160" s="28">
        <v>0</v>
      </c>
      <c r="E160" s="28">
        <v>993881</v>
      </c>
    </row>
    <row r="161" spans="1:5" ht="15.75">
      <c r="A161" s="22" t="s">
        <v>451</v>
      </c>
      <c r="B161" s="29" t="s">
        <v>452</v>
      </c>
      <c r="C161" s="28">
        <v>0</v>
      </c>
      <c r="D161" s="28">
        <v>0</v>
      </c>
      <c r="E161" s="28">
        <v>0</v>
      </c>
    </row>
    <row r="162" spans="1:5" ht="15.75">
      <c r="A162" s="22" t="s">
        <v>45</v>
      </c>
      <c r="B162" s="29" t="s">
        <v>453</v>
      </c>
      <c r="C162" s="28">
        <v>0</v>
      </c>
      <c r="D162" s="28">
        <v>0</v>
      </c>
      <c r="E162" s="28">
        <v>0</v>
      </c>
    </row>
    <row r="163" spans="1:5" ht="15.75">
      <c r="A163" s="22" t="s">
        <v>454</v>
      </c>
      <c r="B163" s="29" t="s">
        <v>455</v>
      </c>
      <c r="C163" s="28">
        <v>0</v>
      </c>
      <c r="D163" s="28">
        <v>0</v>
      </c>
      <c r="E163" s="28">
        <v>0</v>
      </c>
    </row>
    <row r="164" spans="1:5" ht="15.75">
      <c r="A164" s="22" t="s">
        <v>46</v>
      </c>
      <c r="B164" s="29" t="s">
        <v>456</v>
      </c>
      <c r="C164" s="28">
        <v>0</v>
      </c>
      <c r="D164" s="28">
        <v>0</v>
      </c>
      <c r="E164" s="28">
        <v>0</v>
      </c>
    </row>
    <row r="165" spans="1:5" ht="15.75">
      <c r="A165" s="159" t="s">
        <v>182</v>
      </c>
      <c r="B165" s="160" t="s">
        <v>183</v>
      </c>
      <c r="C165" s="161">
        <v>4314516</v>
      </c>
      <c r="D165" s="161">
        <v>0</v>
      </c>
      <c r="E165" s="161">
        <v>1043881</v>
      </c>
    </row>
    <row r="166" spans="1:5" ht="15.75">
      <c r="A166" s="159" t="s">
        <v>184</v>
      </c>
      <c r="B166" s="160" t="s">
        <v>185</v>
      </c>
      <c r="C166" s="161">
        <v>4740385</v>
      </c>
      <c r="D166" s="161">
        <v>0</v>
      </c>
      <c r="E166" s="161">
        <v>1529190</v>
      </c>
    </row>
    <row r="167" spans="1:5" ht="15.75">
      <c r="A167" s="22" t="s">
        <v>457</v>
      </c>
      <c r="B167" s="29" t="s">
        <v>458</v>
      </c>
      <c r="C167" s="28">
        <v>0</v>
      </c>
      <c r="D167" s="28">
        <v>0</v>
      </c>
      <c r="E167" s="28">
        <v>0</v>
      </c>
    </row>
    <row r="168" spans="1:5" ht="15.75">
      <c r="A168" s="22" t="s">
        <v>459</v>
      </c>
      <c r="B168" s="29" t="s">
        <v>460</v>
      </c>
      <c r="C168" s="28">
        <v>0</v>
      </c>
      <c r="D168" s="28">
        <v>0</v>
      </c>
      <c r="E168" s="28">
        <v>0</v>
      </c>
    </row>
    <row r="169" spans="1:5" ht="15.75">
      <c r="A169" s="22" t="s">
        <v>186</v>
      </c>
      <c r="B169" s="29" t="s">
        <v>187</v>
      </c>
      <c r="C169" s="28">
        <v>905981</v>
      </c>
      <c r="D169" s="28">
        <v>0</v>
      </c>
      <c r="E169" s="28">
        <v>0</v>
      </c>
    </row>
    <row r="170" spans="1:5" ht="15.75">
      <c r="A170" s="22" t="s">
        <v>461</v>
      </c>
      <c r="B170" s="29" t="s">
        <v>462</v>
      </c>
      <c r="C170" s="28">
        <v>0</v>
      </c>
      <c r="D170" s="28">
        <v>0</v>
      </c>
      <c r="E170" s="28">
        <v>0</v>
      </c>
    </row>
    <row r="171" spans="1:5" ht="15.75">
      <c r="A171" s="159" t="s">
        <v>66</v>
      </c>
      <c r="B171" s="160" t="s">
        <v>188</v>
      </c>
      <c r="C171" s="161">
        <v>905981</v>
      </c>
      <c r="D171" s="161">
        <v>0</v>
      </c>
      <c r="E171" s="161">
        <v>0</v>
      </c>
    </row>
    <row r="172" spans="1:5" ht="15.75">
      <c r="A172" s="22" t="s">
        <v>67</v>
      </c>
      <c r="B172" s="29" t="s">
        <v>463</v>
      </c>
      <c r="C172" s="28">
        <v>0</v>
      </c>
      <c r="D172" s="28">
        <v>0</v>
      </c>
      <c r="E172" s="28">
        <v>0</v>
      </c>
    </row>
    <row r="173" spans="1:5" ht="15.75">
      <c r="A173" s="22" t="s">
        <v>464</v>
      </c>
      <c r="B173" s="29" t="s">
        <v>465</v>
      </c>
      <c r="C173" s="28">
        <v>0</v>
      </c>
      <c r="D173" s="28">
        <v>0</v>
      </c>
      <c r="E173" s="28">
        <v>0</v>
      </c>
    </row>
    <row r="174" spans="1:5" ht="15.75">
      <c r="A174" s="159" t="s">
        <v>466</v>
      </c>
      <c r="B174" s="160" t="s">
        <v>467</v>
      </c>
      <c r="C174" s="161">
        <v>0</v>
      </c>
      <c r="D174" s="161">
        <v>0</v>
      </c>
      <c r="E174" s="161">
        <v>0</v>
      </c>
    </row>
    <row r="175" spans="1:5" ht="15.75">
      <c r="A175" s="22" t="s">
        <v>118</v>
      </c>
      <c r="B175" s="29" t="s">
        <v>468</v>
      </c>
      <c r="C175" s="28">
        <v>0</v>
      </c>
      <c r="D175" s="28">
        <v>0</v>
      </c>
      <c r="E175" s="28">
        <v>0</v>
      </c>
    </row>
    <row r="176" spans="1:5" ht="15.75">
      <c r="A176" s="22" t="s">
        <v>469</v>
      </c>
      <c r="B176" s="29" t="s">
        <v>470</v>
      </c>
      <c r="C176" s="28">
        <v>0</v>
      </c>
      <c r="D176" s="28">
        <v>0</v>
      </c>
      <c r="E176" s="28">
        <v>0</v>
      </c>
    </row>
    <row r="177" spans="1:5" ht="15.75">
      <c r="A177" s="159" t="s">
        <v>471</v>
      </c>
      <c r="B177" s="160" t="s">
        <v>472</v>
      </c>
      <c r="C177" s="161">
        <v>0</v>
      </c>
      <c r="D177" s="161">
        <v>0</v>
      </c>
      <c r="E177" s="161">
        <v>0</v>
      </c>
    </row>
    <row r="178" spans="1:5" ht="15.75">
      <c r="A178" s="159" t="s">
        <v>189</v>
      </c>
      <c r="B178" s="160" t="s">
        <v>190</v>
      </c>
      <c r="C178" s="161">
        <v>905981</v>
      </c>
      <c r="D178" s="161">
        <v>0</v>
      </c>
      <c r="E178" s="161">
        <v>0</v>
      </c>
    </row>
    <row r="179" spans="1:5" ht="15.75">
      <c r="A179" s="22" t="s">
        <v>191</v>
      </c>
      <c r="B179" s="29" t="s">
        <v>192</v>
      </c>
      <c r="C179" s="28">
        <v>25600</v>
      </c>
      <c r="D179" s="28">
        <v>0</v>
      </c>
      <c r="E179" s="28">
        <v>0</v>
      </c>
    </row>
    <row r="180" spans="1:5" ht="15.75">
      <c r="A180" s="22" t="s">
        <v>119</v>
      </c>
      <c r="B180" s="29" t="s">
        <v>473</v>
      </c>
      <c r="C180" s="28">
        <v>0</v>
      </c>
      <c r="D180" s="28">
        <v>0</v>
      </c>
      <c r="E180" s="28">
        <v>0</v>
      </c>
    </row>
    <row r="181" spans="1:5" ht="15.75">
      <c r="A181" s="22" t="s">
        <v>474</v>
      </c>
      <c r="B181" s="29" t="s">
        <v>475</v>
      </c>
      <c r="C181" s="28">
        <v>0</v>
      </c>
      <c r="D181" s="28">
        <v>0</v>
      </c>
      <c r="E181" s="28">
        <v>0</v>
      </c>
    </row>
    <row r="182" spans="1:5" ht="15.75">
      <c r="A182" s="159" t="s">
        <v>120</v>
      </c>
      <c r="B182" s="160" t="s">
        <v>193</v>
      </c>
      <c r="C182" s="161">
        <v>25600</v>
      </c>
      <c r="D182" s="161">
        <v>0</v>
      </c>
      <c r="E182" s="161">
        <v>0</v>
      </c>
    </row>
    <row r="183" spans="1:5" ht="15.75">
      <c r="A183" s="159" t="s">
        <v>121</v>
      </c>
      <c r="B183" s="160" t="s">
        <v>194</v>
      </c>
      <c r="C183" s="161">
        <v>126080804</v>
      </c>
      <c r="D183" s="161">
        <v>0</v>
      </c>
      <c r="E183" s="161">
        <v>117777023</v>
      </c>
    </row>
    <row r="184" spans="1:5" ht="15.75">
      <c r="A184" s="22" t="s">
        <v>47</v>
      </c>
      <c r="B184" s="29" t="s">
        <v>195</v>
      </c>
      <c r="C184" s="28">
        <v>103590224</v>
      </c>
      <c r="D184" s="28">
        <v>0</v>
      </c>
      <c r="E184" s="28">
        <v>103590224</v>
      </c>
    </row>
    <row r="185" spans="1:5" ht="15.75">
      <c r="A185" s="22" t="s">
        <v>196</v>
      </c>
      <c r="B185" s="29" t="s">
        <v>197</v>
      </c>
      <c r="C185" s="28">
        <v>1554847</v>
      </c>
      <c r="D185" s="28">
        <v>0</v>
      </c>
      <c r="E185" s="28">
        <v>1554847</v>
      </c>
    </row>
    <row r="186" spans="1:5" ht="15.75">
      <c r="A186" s="22" t="s">
        <v>198</v>
      </c>
      <c r="B186" s="29" t="s">
        <v>199</v>
      </c>
      <c r="C186" s="28">
        <v>1162862</v>
      </c>
      <c r="D186" s="28">
        <v>0</v>
      </c>
      <c r="E186" s="28">
        <v>1162862</v>
      </c>
    </row>
    <row r="187" spans="1:5" ht="15.75">
      <c r="A187" s="22" t="s">
        <v>48</v>
      </c>
      <c r="B187" s="29" t="s">
        <v>200</v>
      </c>
      <c r="C187" s="28">
        <v>-3876004</v>
      </c>
      <c r="D187" s="28">
        <v>0</v>
      </c>
      <c r="E187" s="28">
        <v>-11024027</v>
      </c>
    </row>
    <row r="188" spans="1:5" ht="15.75">
      <c r="A188" s="22" t="s">
        <v>476</v>
      </c>
      <c r="B188" s="29" t="s">
        <v>477</v>
      </c>
      <c r="C188" s="28">
        <v>0</v>
      </c>
      <c r="D188" s="28">
        <v>0</v>
      </c>
      <c r="E188" s="28">
        <v>0</v>
      </c>
    </row>
    <row r="189" spans="1:5" ht="15.75">
      <c r="A189" s="22" t="s">
        <v>201</v>
      </c>
      <c r="B189" s="29" t="s">
        <v>202</v>
      </c>
      <c r="C189" s="28">
        <v>-7148023</v>
      </c>
      <c r="D189" s="28">
        <v>0</v>
      </c>
      <c r="E189" s="28">
        <v>-521706</v>
      </c>
    </row>
    <row r="190" spans="1:5" ht="15.75">
      <c r="A190" s="159" t="s">
        <v>203</v>
      </c>
      <c r="B190" s="160" t="s">
        <v>204</v>
      </c>
      <c r="C190" s="161">
        <v>95283906</v>
      </c>
      <c r="D190" s="161">
        <v>0</v>
      </c>
      <c r="E190" s="161">
        <v>94762200</v>
      </c>
    </row>
    <row r="191" spans="1:5" ht="15.75">
      <c r="A191" s="22" t="s">
        <v>68</v>
      </c>
      <c r="B191" s="29" t="s">
        <v>478</v>
      </c>
      <c r="C191" s="28">
        <v>0</v>
      </c>
      <c r="D191" s="28">
        <v>0</v>
      </c>
      <c r="E191" s="28">
        <v>0</v>
      </c>
    </row>
    <row r="192" spans="1:5" ht="15.75">
      <c r="A192" s="22" t="s">
        <v>479</v>
      </c>
      <c r="B192" s="29" t="s">
        <v>480</v>
      </c>
      <c r="C192" s="28">
        <v>0</v>
      </c>
      <c r="D192" s="28">
        <v>0</v>
      </c>
      <c r="E192" s="28">
        <v>0</v>
      </c>
    </row>
    <row r="193" spans="1:5" ht="15.75">
      <c r="A193" s="22" t="s">
        <v>69</v>
      </c>
      <c r="B193" s="29" t="s">
        <v>205</v>
      </c>
      <c r="C193" s="28">
        <v>6000</v>
      </c>
      <c r="D193" s="28">
        <v>0</v>
      </c>
      <c r="E193" s="28">
        <v>0</v>
      </c>
    </row>
    <row r="194" spans="1:5" ht="15.75">
      <c r="A194" s="22" t="s">
        <v>481</v>
      </c>
      <c r="B194" s="29" t="s">
        <v>482</v>
      </c>
      <c r="C194" s="28">
        <v>0</v>
      </c>
      <c r="D194" s="28">
        <v>0</v>
      </c>
      <c r="E194" s="28">
        <v>0</v>
      </c>
    </row>
    <row r="195" spans="1:5" ht="15.75">
      <c r="A195" s="22" t="s">
        <v>49</v>
      </c>
      <c r="B195" s="29" t="s">
        <v>483</v>
      </c>
      <c r="C195" s="28">
        <v>0</v>
      </c>
      <c r="D195" s="28">
        <v>0</v>
      </c>
      <c r="E195" s="28">
        <v>0</v>
      </c>
    </row>
    <row r="196" spans="1:5" ht="31.5">
      <c r="A196" s="22" t="s">
        <v>50</v>
      </c>
      <c r="B196" s="29" t="s">
        <v>484</v>
      </c>
      <c r="C196" s="28">
        <v>0</v>
      </c>
      <c r="D196" s="28">
        <v>0</v>
      </c>
      <c r="E196" s="28">
        <v>0</v>
      </c>
    </row>
    <row r="197" spans="1:5" ht="15.75">
      <c r="A197" s="22" t="s">
        <v>51</v>
      </c>
      <c r="B197" s="29" t="s">
        <v>485</v>
      </c>
      <c r="C197" s="28">
        <v>0</v>
      </c>
      <c r="D197" s="28">
        <v>0</v>
      </c>
      <c r="E197" s="28">
        <v>0</v>
      </c>
    </row>
    <row r="198" spans="1:5" ht="15.75">
      <c r="A198" s="22" t="s">
        <v>52</v>
      </c>
      <c r="B198" s="29" t="s">
        <v>486</v>
      </c>
      <c r="C198" s="28">
        <v>0</v>
      </c>
      <c r="D198" s="28">
        <v>0</v>
      </c>
      <c r="E198" s="28">
        <v>0</v>
      </c>
    </row>
    <row r="199" spans="1:5" ht="15.75">
      <c r="A199" s="22" t="s">
        <v>487</v>
      </c>
      <c r="B199" s="29" t="s">
        <v>488</v>
      </c>
      <c r="C199" s="28">
        <v>0</v>
      </c>
      <c r="D199" s="28">
        <v>0</v>
      </c>
      <c r="E199" s="28">
        <v>0</v>
      </c>
    </row>
    <row r="200" spans="1:5" ht="15.75">
      <c r="A200" s="22" t="s">
        <v>53</v>
      </c>
      <c r="B200" s="29" t="s">
        <v>489</v>
      </c>
      <c r="C200" s="28">
        <v>0</v>
      </c>
      <c r="D200" s="28">
        <v>0</v>
      </c>
      <c r="E200" s="28">
        <v>0</v>
      </c>
    </row>
    <row r="201" spans="1:5" ht="31.5">
      <c r="A201" s="22" t="s">
        <v>54</v>
      </c>
      <c r="B201" s="29" t="s">
        <v>490</v>
      </c>
      <c r="C201" s="28">
        <v>0</v>
      </c>
      <c r="D201" s="28">
        <v>0</v>
      </c>
      <c r="E201" s="28">
        <v>0</v>
      </c>
    </row>
    <row r="202" spans="1:5" ht="15.75">
      <c r="A202" s="22" t="s">
        <v>491</v>
      </c>
      <c r="B202" s="29" t="s">
        <v>492</v>
      </c>
      <c r="C202" s="28">
        <v>0</v>
      </c>
      <c r="D202" s="28">
        <v>0</v>
      </c>
      <c r="E202" s="28">
        <v>0</v>
      </c>
    </row>
    <row r="203" spans="1:5" ht="15.75">
      <c r="A203" s="22" t="s">
        <v>493</v>
      </c>
      <c r="B203" s="29" t="s">
        <v>494</v>
      </c>
      <c r="C203" s="28">
        <v>0</v>
      </c>
      <c r="D203" s="28">
        <v>0</v>
      </c>
      <c r="E203" s="28">
        <v>0</v>
      </c>
    </row>
    <row r="204" spans="1:5" ht="31.5">
      <c r="A204" s="22" t="s">
        <v>55</v>
      </c>
      <c r="B204" s="29" t="s">
        <v>495</v>
      </c>
      <c r="C204" s="28">
        <v>0</v>
      </c>
      <c r="D204" s="28">
        <v>0</v>
      </c>
      <c r="E204" s="28">
        <v>0</v>
      </c>
    </row>
    <row r="205" spans="1:5" ht="31.5">
      <c r="A205" s="22" t="s">
        <v>56</v>
      </c>
      <c r="B205" s="29" t="s">
        <v>496</v>
      </c>
      <c r="C205" s="28">
        <v>0</v>
      </c>
      <c r="D205" s="28">
        <v>0</v>
      </c>
      <c r="E205" s="28">
        <v>0</v>
      </c>
    </row>
    <row r="206" spans="1:5" ht="15.75">
      <c r="A206" s="22" t="s">
        <v>57</v>
      </c>
      <c r="B206" s="29" t="s">
        <v>497</v>
      </c>
      <c r="C206" s="28">
        <v>0</v>
      </c>
      <c r="D206" s="28">
        <v>0</v>
      </c>
      <c r="E206" s="28">
        <v>0</v>
      </c>
    </row>
    <row r="207" spans="1:5" ht="15.75">
      <c r="A207" s="22" t="s">
        <v>498</v>
      </c>
      <c r="B207" s="29" t="s">
        <v>499</v>
      </c>
      <c r="C207" s="28">
        <v>0</v>
      </c>
      <c r="D207" s="28">
        <v>0</v>
      </c>
      <c r="E207" s="28">
        <v>0</v>
      </c>
    </row>
    <row r="208" spans="1:5" ht="15.75">
      <c r="A208" s="22" t="s">
        <v>500</v>
      </c>
      <c r="B208" s="29" t="s">
        <v>501</v>
      </c>
      <c r="C208" s="28">
        <v>0</v>
      </c>
      <c r="D208" s="28">
        <v>0</v>
      </c>
      <c r="E208" s="28">
        <v>0</v>
      </c>
    </row>
    <row r="209" spans="1:5" ht="15.75">
      <c r="A209" s="22" t="s">
        <v>58</v>
      </c>
      <c r="B209" s="29" t="s">
        <v>502</v>
      </c>
      <c r="C209" s="28">
        <v>0</v>
      </c>
      <c r="D209" s="28">
        <v>0</v>
      </c>
      <c r="E209" s="28">
        <v>0</v>
      </c>
    </row>
    <row r="210" spans="1:5" ht="15.75">
      <c r="A210" s="22" t="s">
        <v>59</v>
      </c>
      <c r="B210" s="29" t="s">
        <v>503</v>
      </c>
      <c r="C210" s="28">
        <v>0</v>
      </c>
      <c r="D210" s="28">
        <v>0</v>
      </c>
      <c r="E210" s="28">
        <v>0</v>
      </c>
    </row>
    <row r="211" spans="1:5" ht="15.75">
      <c r="A211" s="22" t="s">
        <v>70</v>
      </c>
      <c r="B211" s="29" t="s">
        <v>504</v>
      </c>
      <c r="C211" s="28">
        <v>0</v>
      </c>
      <c r="D211" s="28">
        <v>0</v>
      </c>
      <c r="E211" s="28">
        <v>0</v>
      </c>
    </row>
    <row r="212" spans="1:5" ht="15.75">
      <c r="A212" s="22" t="s">
        <v>505</v>
      </c>
      <c r="B212" s="29" t="s">
        <v>506</v>
      </c>
      <c r="C212" s="28">
        <v>0</v>
      </c>
      <c r="D212" s="28">
        <v>0</v>
      </c>
      <c r="E212" s="28">
        <v>0</v>
      </c>
    </row>
    <row r="213" spans="1:5" ht="31.5">
      <c r="A213" s="22" t="s">
        <v>507</v>
      </c>
      <c r="B213" s="29" t="s">
        <v>508</v>
      </c>
      <c r="C213" s="28">
        <v>0</v>
      </c>
      <c r="D213" s="28">
        <v>0</v>
      </c>
      <c r="E213" s="28">
        <v>0</v>
      </c>
    </row>
    <row r="214" spans="1:5" ht="15.75">
      <c r="A214" s="22" t="s">
        <v>71</v>
      </c>
      <c r="B214" s="29" t="s">
        <v>509</v>
      </c>
      <c r="C214" s="28">
        <v>0</v>
      </c>
      <c r="D214" s="28">
        <v>0</v>
      </c>
      <c r="E214" s="28">
        <v>0</v>
      </c>
    </row>
    <row r="215" spans="1:5" ht="15.75">
      <c r="A215" s="22" t="s">
        <v>510</v>
      </c>
      <c r="B215" s="29" t="s">
        <v>511</v>
      </c>
      <c r="C215" s="28">
        <v>0</v>
      </c>
      <c r="D215" s="28">
        <v>0</v>
      </c>
      <c r="E215" s="28">
        <v>0</v>
      </c>
    </row>
    <row r="216" spans="1:5" ht="15.75">
      <c r="A216" s="159" t="s">
        <v>206</v>
      </c>
      <c r="B216" s="160" t="s">
        <v>207</v>
      </c>
      <c r="C216" s="161">
        <v>6000</v>
      </c>
      <c r="D216" s="161">
        <v>0</v>
      </c>
      <c r="E216" s="161">
        <v>0</v>
      </c>
    </row>
    <row r="217" spans="1:5" ht="15.75">
      <c r="A217" s="22" t="s">
        <v>512</v>
      </c>
      <c r="B217" s="29" t="s">
        <v>513</v>
      </c>
      <c r="C217" s="28">
        <v>0</v>
      </c>
      <c r="D217" s="28">
        <v>0</v>
      </c>
      <c r="E217" s="28">
        <v>0</v>
      </c>
    </row>
    <row r="218" spans="1:5" ht="15.75">
      <c r="A218" s="22" t="s">
        <v>514</v>
      </c>
      <c r="B218" s="29" t="s">
        <v>515</v>
      </c>
      <c r="C218" s="28">
        <v>0</v>
      </c>
      <c r="D218" s="28">
        <v>0</v>
      </c>
      <c r="E218" s="28">
        <v>0</v>
      </c>
    </row>
    <row r="219" spans="1:5" ht="15.75">
      <c r="A219" s="22" t="s">
        <v>516</v>
      </c>
      <c r="B219" s="29" t="s">
        <v>517</v>
      </c>
      <c r="C219" s="28">
        <v>0</v>
      </c>
      <c r="D219" s="28">
        <v>0</v>
      </c>
      <c r="E219" s="28">
        <v>0</v>
      </c>
    </row>
    <row r="220" spans="1:5" ht="15.75">
      <c r="A220" s="22" t="s">
        <v>518</v>
      </c>
      <c r="B220" s="29" t="s">
        <v>519</v>
      </c>
      <c r="C220" s="28">
        <v>0</v>
      </c>
      <c r="D220" s="28">
        <v>0</v>
      </c>
      <c r="E220" s="28">
        <v>0</v>
      </c>
    </row>
    <row r="221" spans="1:5" ht="15.75">
      <c r="A221" s="22" t="s">
        <v>520</v>
      </c>
      <c r="B221" s="29" t="s">
        <v>521</v>
      </c>
      <c r="C221" s="28">
        <v>0</v>
      </c>
      <c r="D221" s="28">
        <v>0</v>
      </c>
      <c r="E221" s="28">
        <v>0</v>
      </c>
    </row>
    <row r="222" spans="1:5" ht="31.5">
      <c r="A222" s="22" t="s">
        <v>522</v>
      </c>
      <c r="B222" s="29" t="s">
        <v>523</v>
      </c>
      <c r="C222" s="28">
        <v>0</v>
      </c>
      <c r="D222" s="28">
        <v>0</v>
      </c>
      <c r="E222" s="28">
        <v>0</v>
      </c>
    </row>
    <row r="223" spans="1:5" ht="15.75">
      <c r="A223" s="22" t="s">
        <v>72</v>
      </c>
      <c r="B223" s="29" t="s">
        <v>524</v>
      </c>
      <c r="C223" s="28">
        <v>0</v>
      </c>
      <c r="D223" s="28">
        <v>0</v>
      </c>
      <c r="E223" s="28">
        <v>0</v>
      </c>
    </row>
    <row r="224" spans="1:5" ht="15.75">
      <c r="A224" s="22" t="s">
        <v>73</v>
      </c>
      <c r="B224" s="29" t="s">
        <v>525</v>
      </c>
      <c r="C224" s="28">
        <v>0</v>
      </c>
      <c r="D224" s="28">
        <v>0</v>
      </c>
      <c r="E224" s="28">
        <v>0</v>
      </c>
    </row>
    <row r="225" spans="1:5" ht="15.75">
      <c r="A225" s="22" t="s">
        <v>526</v>
      </c>
      <c r="B225" s="29" t="s">
        <v>527</v>
      </c>
      <c r="C225" s="28">
        <v>0</v>
      </c>
      <c r="D225" s="28">
        <v>0</v>
      </c>
      <c r="E225" s="28">
        <v>0</v>
      </c>
    </row>
    <row r="226" spans="1:5" ht="15.75">
      <c r="A226" s="22" t="s">
        <v>528</v>
      </c>
      <c r="B226" s="29" t="s">
        <v>529</v>
      </c>
      <c r="C226" s="28">
        <v>0</v>
      </c>
      <c r="D226" s="28">
        <v>0</v>
      </c>
      <c r="E226" s="28">
        <v>0</v>
      </c>
    </row>
    <row r="227" spans="1:5" ht="31.5">
      <c r="A227" s="22" t="s">
        <v>74</v>
      </c>
      <c r="B227" s="29" t="s">
        <v>530</v>
      </c>
      <c r="C227" s="28">
        <v>0</v>
      </c>
      <c r="D227" s="28">
        <v>0</v>
      </c>
      <c r="E227" s="28">
        <v>0</v>
      </c>
    </row>
    <row r="228" spans="1:5" ht="15.75">
      <c r="A228" s="22" t="s">
        <v>531</v>
      </c>
      <c r="B228" s="29" t="s">
        <v>532</v>
      </c>
      <c r="C228" s="28">
        <v>0</v>
      </c>
      <c r="D228" s="28">
        <v>0</v>
      </c>
      <c r="E228" s="28">
        <v>0</v>
      </c>
    </row>
    <row r="229" spans="1:5" ht="15.75">
      <c r="A229" s="22" t="s">
        <v>208</v>
      </c>
      <c r="B229" s="29" t="s">
        <v>209</v>
      </c>
      <c r="C229" s="28">
        <v>788506</v>
      </c>
      <c r="D229" s="28">
        <v>0</v>
      </c>
      <c r="E229" s="28">
        <v>836873</v>
      </c>
    </row>
    <row r="230" spans="1:5" ht="31.5">
      <c r="A230" s="22" t="s">
        <v>533</v>
      </c>
      <c r="B230" s="29" t="s">
        <v>534</v>
      </c>
      <c r="C230" s="28">
        <v>0</v>
      </c>
      <c r="D230" s="28">
        <v>0</v>
      </c>
      <c r="E230" s="28">
        <v>0</v>
      </c>
    </row>
    <row r="231" spans="1:5" ht="15.75">
      <c r="A231" s="22" t="s">
        <v>535</v>
      </c>
      <c r="B231" s="29" t="s">
        <v>536</v>
      </c>
      <c r="C231" s="28">
        <v>0</v>
      </c>
      <c r="D231" s="28">
        <v>0</v>
      </c>
      <c r="E231" s="28">
        <v>0</v>
      </c>
    </row>
    <row r="232" spans="1:5" ht="15.75">
      <c r="A232" s="22" t="s">
        <v>537</v>
      </c>
      <c r="B232" s="29" t="s">
        <v>538</v>
      </c>
      <c r="C232" s="28">
        <v>0</v>
      </c>
      <c r="D232" s="28">
        <v>0</v>
      </c>
      <c r="E232" s="28">
        <v>0</v>
      </c>
    </row>
    <row r="233" spans="1:5" ht="15.75">
      <c r="A233" s="22" t="s">
        <v>539</v>
      </c>
      <c r="B233" s="29" t="s">
        <v>540</v>
      </c>
      <c r="C233" s="28">
        <v>0</v>
      </c>
      <c r="D233" s="28">
        <v>0</v>
      </c>
      <c r="E233" s="28">
        <v>0</v>
      </c>
    </row>
    <row r="234" spans="1:5" ht="15.75">
      <c r="A234" s="22" t="s">
        <v>210</v>
      </c>
      <c r="B234" s="29" t="s">
        <v>211</v>
      </c>
      <c r="C234" s="28">
        <v>788506</v>
      </c>
      <c r="D234" s="28">
        <v>0</v>
      </c>
      <c r="E234" s="28">
        <v>836873</v>
      </c>
    </row>
    <row r="235" spans="1:5" ht="15.75">
      <c r="A235" s="22" t="s">
        <v>541</v>
      </c>
      <c r="B235" s="29" t="s">
        <v>542</v>
      </c>
      <c r="C235" s="28">
        <v>0</v>
      </c>
      <c r="D235" s="28">
        <v>0</v>
      </c>
      <c r="E235" s="28">
        <v>0</v>
      </c>
    </row>
    <row r="236" spans="1:5" ht="15.75">
      <c r="A236" s="22" t="s">
        <v>543</v>
      </c>
      <c r="B236" s="29" t="s">
        <v>544</v>
      </c>
      <c r="C236" s="28">
        <v>0</v>
      </c>
      <c r="D236" s="28">
        <v>0</v>
      </c>
      <c r="E236" s="28">
        <v>0</v>
      </c>
    </row>
    <row r="237" spans="1:5" ht="31.5">
      <c r="A237" s="22" t="s">
        <v>545</v>
      </c>
      <c r="B237" s="29" t="s">
        <v>546</v>
      </c>
      <c r="C237" s="28">
        <v>0</v>
      </c>
      <c r="D237" s="28">
        <v>0</v>
      </c>
      <c r="E237" s="28">
        <v>0</v>
      </c>
    </row>
    <row r="238" spans="1:5" ht="31.5">
      <c r="A238" s="22" t="s">
        <v>547</v>
      </c>
      <c r="B238" s="29" t="s">
        <v>548</v>
      </c>
      <c r="C238" s="28">
        <v>0</v>
      </c>
      <c r="D238" s="28">
        <v>0</v>
      </c>
      <c r="E238" s="28">
        <v>0</v>
      </c>
    </row>
    <row r="239" spans="1:5" ht="15.75">
      <c r="A239" s="22" t="s">
        <v>549</v>
      </c>
      <c r="B239" s="29" t="s">
        <v>550</v>
      </c>
      <c r="C239" s="28">
        <v>0</v>
      </c>
      <c r="D239" s="28">
        <v>0</v>
      </c>
      <c r="E239" s="28">
        <v>0</v>
      </c>
    </row>
    <row r="240" spans="1:5" ht="15.75">
      <c r="A240" s="159" t="s">
        <v>212</v>
      </c>
      <c r="B240" s="160" t="s">
        <v>213</v>
      </c>
      <c r="C240" s="161">
        <v>788506</v>
      </c>
      <c r="D240" s="161">
        <v>0</v>
      </c>
      <c r="E240" s="161">
        <v>836873</v>
      </c>
    </row>
    <row r="241" spans="1:5" ht="15.75">
      <c r="A241" s="22" t="s">
        <v>214</v>
      </c>
      <c r="B241" s="29" t="s">
        <v>215</v>
      </c>
      <c r="C241" s="28">
        <v>327302</v>
      </c>
      <c r="D241" s="28">
        <v>0</v>
      </c>
      <c r="E241" s="28">
        <v>399427</v>
      </c>
    </row>
    <row r="242" spans="1:5" ht="15.75">
      <c r="A242" s="22" t="s">
        <v>551</v>
      </c>
      <c r="B242" s="29" t="s">
        <v>552</v>
      </c>
      <c r="C242" s="28">
        <v>0</v>
      </c>
      <c r="D242" s="28">
        <v>0</v>
      </c>
      <c r="E242" s="28">
        <v>0</v>
      </c>
    </row>
    <row r="243" spans="1:5" ht="15.75">
      <c r="A243" s="22" t="s">
        <v>553</v>
      </c>
      <c r="B243" s="29" t="s">
        <v>554</v>
      </c>
      <c r="C243" s="28">
        <v>0</v>
      </c>
      <c r="D243" s="28">
        <v>0</v>
      </c>
      <c r="E243" s="28">
        <v>0</v>
      </c>
    </row>
    <row r="244" spans="1:5" ht="15.75">
      <c r="A244" s="22" t="s">
        <v>555</v>
      </c>
      <c r="B244" s="29" t="s">
        <v>556</v>
      </c>
      <c r="C244" s="28">
        <v>0</v>
      </c>
      <c r="D244" s="28">
        <v>0</v>
      </c>
      <c r="E244" s="28">
        <v>0</v>
      </c>
    </row>
    <row r="245" spans="1:5" ht="15.75">
      <c r="A245" s="22" t="s">
        <v>557</v>
      </c>
      <c r="B245" s="29" t="s">
        <v>558</v>
      </c>
      <c r="C245" s="28">
        <v>0</v>
      </c>
      <c r="D245" s="28">
        <v>0</v>
      </c>
      <c r="E245" s="28">
        <v>0</v>
      </c>
    </row>
    <row r="246" spans="1:5" ht="15.75">
      <c r="A246" s="22" t="s">
        <v>559</v>
      </c>
      <c r="B246" s="29" t="s">
        <v>560</v>
      </c>
      <c r="C246" s="28">
        <v>0</v>
      </c>
      <c r="D246" s="28">
        <v>0</v>
      </c>
      <c r="E246" s="28">
        <v>0</v>
      </c>
    </row>
    <row r="247" spans="1:5" ht="15.75">
      <c r="A247" s="22" t="s">
        <v>561</v>
      </c>
      <c r="B247" s="29" t="s">
        <v>562</v>
      </c>
      <c r="C247" s="28">
        <v>0</v>
      </c>
      <c r="D247" s="28">
        <v>0</v>
      </c>
      <c r="E247" s="28">
        <v>0</v>
      </c>
    </row>
    <row r="248" spans="1:5" ht="15.75">
      <c r="A248" s="22" t="s">
        <v>563</v>
      </c>
      <c r="B248" s="29" t="s">
        <v>564</v>
      </c>
      <c r="C248" s="28">
        <v>0</v>
      </c>
      <c r="D248" s="28">
        <v>0</v>
      </c>
      <c r="E248" s="28">
        <v>0</v>
      </c>
    </row>
    <row r="249" spans="1:5" ht="15.75">
      <c r="A249" s="22" t="s">
        <v>565</v>
      </c>
      <c r="B249" s="29" t="s">
        <v>566</v>
      </c>
      <c r="C249" s="28">
        <v>0</v>
      </c>
      <c r="D249" s="28">
        <v>0</v>
      </c>
      <c r="E249" s="28">
        <v>0</v>
      </c>
    </row>
    <row r="250" spans="1:5" ht="15.75">
      <c r="A250" s="159" t="s">
        <v>216</v>
      </c>
      <c r="B250" s="160" t="s">
        <v>217</v>
      </c>
      <c r="C250" s="161">
        <v>327302</v>
      </c>
      <c r="D250" s="161">
        <v>0</v>
      </c>
      <c r="E250" s="161">
        <v>399427</v>
      </c>
    </row>
    <row r="251" spans="1:5" ht="15.75">
      <c r="A251" s="159" t="s">
        <v>218</v>
      </c>
      <c r="B251" s="160" t="s">
        <v>219</v>
      </c>
      <c r="C251" s="161">
        <v>1121808</v>
      </c>
      <c r="D251" s="161">
        <v>0</v>
      </c>
      <c r="E251" s="161">
        <v>1236300</v>
      </c>
    </row>
    <row r="252" spans="1:5" ht="15.75">
      <c r="A252" s="159" t="s">
        <v>567</v>
      </c>
      <c r="B252" s="160" t="s">
        <v>568</v>
      </c>
      <c r="C252" s="161">
        <v>0</v>
      </c>
      <c r="D252" s="161">
        <v>0</v>
      </c>
      <c r="E252" s="161">
        <v>0</v>
      </c>
    </row>
    <row r="253" spans="1:5" ht="15.75">
      <c r="A253" s="22" t="s">
        <v>220</v>
      </c>
      <c r="B253" s="29" t="s">
        <v>221</v>
      </c>
      <c r="C253" s="28">
        <v>187352</v>
      </c>
      <c r="D253" s="28">
        <v>0</v>
      </c>
      <c r="E253" s="28">
        <v>165958</v>
      </c>
    </row>
    <row r="254" spans="1:5" ht="15.75">
      <c r="A254" s="22" t="s">
        <v>222</v>
      </c>
      <c r="B254" s="29" t="s">
        <v>223</v>
      </c>
      <c r="C254" s="28">
        <v>1024159</v>
      </c>
      <c r="D254" s="28">
        <v>0</v>
      </c>
      <c r="E254" s="28">
        <v>1192423</v>
      </c>
    </row>
    <row r="255" spans="1:5" ht="15.75">
      <c r="A255" s="22" t="s">
        <v>224</v>
      </c>
      <c r="B255" s="29" t="s">
        <v>225</v>
      </c>
      <c r="C255" s="28">
        <v>28463579</v>
      </c>
      <c r="D255" s="28">
        <v>0</v>
      </c>
      <c r="E255" s="28">
        <v>20420142</v>
      </c>
    </row>
    <row r="256" spans="1:5" ht="15.75">
      <c r="A256" s="159" t="s">
        <v>226</v>
      </c>
      <c r="B256" s="160" t="s">
        <v>227</v>
      </c>
      <c r="C256" s="161">
        <v>29675090</v>
      </c>
      <c r="D256" s="161">
        <v>0</v>
      </c>
      <c r="E256" s="161">
        <v>21778523</v>
      </c>
    </row>
    <row r="257" spans="1:5" ht="15.75">
      <c r="A257" s="162" t="s">
        <v>228</v>
      </c>
      <c r="B257" s="163" t="s">
        <v>229</v>
      </c>
      <c r="C257" s="164">
        <v>126080804</v>
      </c>
      <c r="D257" s="164">
        <v>0</v>
      </c>
      <c r="E257" s="164">
        <v>117777023</v>
      </c>
    </row>
  </sheetData>
  <mergeCells count="2">
    <mergeCell ref="A3:E3"/>
    <mergeCell ref="A1:E1"/>
  </mergeCells>
  <pageMargins left="0.75" right="0.75" top="1" bottom="1" header="0.5" footer="0.5"/>
  <pageSetup scale="5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1"/>
  <sheetViews>
    <sheetView zoomScaleNormal="100" workbookViewId="0">
      <selection activeCell="E7" sqref="E7"/>
    </sheetView>
  </sheetViews>
  <sheetFormatPr defaultRowHeight="12.75"/>
  <cols>
    <col min="1" max="1" width="4.42578125" style="16" customWidth="1"/>
    <col min="2" max="2" width="59.140625" style="16" customWidth="1"/>
    <col min="3" max="3" width="13.140625" style="16" bestFit="1" customWidth="1"/>
    <col min="4" max="4" width="17.42578125" style="16" bestFit="1" customWidth="1"/>
    <col min="5" max="5" width="13.7109375" style="16" bestFit="1" customWidth="1"/>
    <col min="6" max="16384" width="9.140625" style="16"/>
  </cols>
  <sheetData>
    <row r="1" spans="1:5" ht="12.75" customHeight="1">
      <c r="A1" s="370" t="s">
        <v>791</v>
      </c>
      <c r="B1" s="370"/>
      <c r="C1" s="370"/>
      <c r="D1" s="370"/>
      <c r="E1" s="370"/>
    </row>
    <row r="2" spans="1:5" ht="15.75">
      <c r="A2" s="144"/>
      <c r="B2" s="145"/>
      <c r="C2" s="144"/>
      <c r="D2" s="144"/>
      <c r="E2" s="144"/>
    </row>
    <row r="3" spans="1:5" ht="15.75">
      <c r="A3" s="344" t="s">
        <v>769</v>
      </c>
      <c r="B3" s="344"/>
      <c r="C3" s="344"/>
      <c r="D3" s="344"/>
      <c r="E3" s="344"/>
    </row>
    <row r="4" spans="1:5" ht="15.75">
      <c r="A4" s="2"/>
      <c r="B4" s="156"/>
      <c r="C4" s="14"/>
      <c r="D4" s="14"/>
      <c r="E4" s="14"/>
    </row>
    <row r="5" spans="1:5" s="127" customFormat="1">
      <c r="A5" s="19"/>
      <c r="B5" s="157"/>
      <c r="C5" s="158"/>
      <c r="D5" s="158"/>
      <c r="E5" s="154" t="s">
        <v>569</v>
      </c>
    </row>
    <row r="6" spans="1:5" s="127" customFormat="1" ht="15.75">
      <c r="A6" s="217" t="s">
        <v>696</v>
      </c>
      <c r="B6" s="218" t="s">
        <v>697</v>
      </c>
      <c r="C6" s="219" t="s">
        <v>698</v>
      </c>
      <c r="D6" s="219" t="s">
        <v>699</v>
      </c>
      <c r="E6" s="216" t="s">
        <v>745</v>
      </c>
    </row>
    <row r="7" spans="1:5" s="38" customFormat="1" ht="31.5" customHeight="1">
      <c r="A7" s="34"/>
      <c r="B7" s="34" t="s">
        <v>6</v>
      </c>
      <c r="C7" s="34" t="s">
        <v>124</v>
      </c>
      <c r="D7" s="34" t="s">
        <v>125</v>
      </c>
      <c r="E7" s="34" t="s">
        <v>126</v>
      </c>
    </row>
    <row r="8" spans="1:5" ht="15.75">
      <c r="A8" s="20" t="s">
        <v>1</v>
      </c>
      <c r="B8" s="147" t="s">
        <v>230</v>
      </c>
      <c r="C8" s="148">
        <v>226378</v>
      </c>
      <c r="D8" s="148">
        <v>0</v>
      </c>
      <c r="E8" s="148">
        <v>300552</v>
      </c>
    </row>
    <row r="9" spans="1:5" ht="31.5">
      <c r="A9" s="22" t="s">
        <v>2</v>
      </c>
      <c r="B9" s="29" t="s">
        <v>231</v>
      </c>
      <c r="C9" s="28">
        <v>772500</v>
      </c>
      <c r="D9" s="28">
        <v>0</v>
      </c>
      <c r="E9" s="28">
        <v>734976</v>
      </c>
    </row>
    <row r="10" spans="1:5" ht="15.75">
      <c r="A10" s="22" t="s">
        <v>3</v>
      </c>
      <c r="B10" s="29" t="s">
        <v>232</v>
      </c>
      <c r="C10" s="28">
        <v>13786</v>
      </c>
      <c r="D10" s="28">
        <v>0</v>
      </c>
      <c r="E10" s="28">
        <v>19863</v>
      </c>
    </row>
    <row r="11" spans="1:5" ht="31.5">
      <c r="A11" s="17" t="s">
        <v>4</v>
      </c>
      <c r="B11" s="149" t="s">
        <v>233</v>
      </c>
      <c r="C11" s="18">
        <v>1012664</v>
      </c>
      <c r="D11" s="18">
        <v>0</v>
      </c>
      <c r="E11" s="18">
        <v>1055391</v>
      </c>
    </row>
    <row r="12" spans="1:5" ht="15.75">
      <c r="A12" s="22" t="s">
        <v>92</v>
      </c>
      <c r="B12" s="29" t="s">
        <v>570</v>
      </c>
      <c r="C12" s="28">
        <v>0</v>
      </c>
      <c r="D12" s="28">
        <v>0</v>
      </c>
      <c r="E12" s="28">
        <v>0</v>
      </c>
    </row>
    <row r="13" spans="1:5" ht="15.75">
      <c r="A13" s="22" t="s">
        <v>94</v>
      </c>
      <c r="B13" s="29" t="s">
        <v>571</v>
      </c>
      <c r="C13" s="28">
        <v>0</v>
      </c>
      <c r="D13" s="28">
        <v>0</v>
      </c>
      <c r="E13" s="28">
        <v>0</v>
      </c>
    </row>
    <row r="14" spans="1:5" ht="15.75">
      <c r="A14" s="17" t="s">
        <v>8</v>
      </c>
      <c r="B14" s="149" t="s">
        <v>572</v>
      </c>
      <c r="C14" s="18">
        <v>0</v>
      </c>
      <c r="D14" s="18">
        <v>0</v>
      </c>
      <c r="E14" s="18">
        <v>0</v>
      </c>
    </row>
    <row r="15" spans="1:5" ht="31.5">
      <c r="A15" s="22" t="s">
        <v>5</v>
      </c>
      <c r="B15" s="29" t="s">
        <v>234</v>
      </c>
      <c r="C15" s="28">
        <v>16197411</v>
      </c>
      <c r="D15" s="28">
        <v>0</v>
      </c>
      <c r="E15" s="28">
        <v>20353052</v>
      </c>
    </row>
    <row r="16" spans="1:5" ht="31.5">
      <c r="A16" s="22" t="s">
        <v>9</v>
      </c>
      <c r="B16" s="29" t="s">
        <v>235</v>
      </c>
      <c r="C16" s="28">
        <v>1110474</v>
      </c>
      <c r="D16" s="28">
        <v>0</v>
      </c>
      <c r="E16" s="28">
        <v>2468669</v>
      </c>
    </row>
    <row r="17" spans="1:5" ht="15.75">
      <c r="A17" s="22" t="s">
        <v>122</v>
      </c>
      <c r="B17" s="29" t="s">
        <v>236</v>
      </c>
      <c r="C17" s="28">
        <v>787004</v>
      </c>
      <c r="D17" s="28">
        <v>0</v>
      </c>
      <c r="E17" s="28">
        <v>8783867</v>
      </c>
    </row>
    <row r="18" spans="1:5" ht="15.75">
      <c r="A18" s="22" t="s">
        <v>123</v>
      </c>
      <c r="B18" s="29" t="s">
        <v>237</v>
      </c>
      <c r="C18" s="28">
        <v>156663</v>
      </c>
      <c r="D18" s="28">
        <v>0</v>
      </c>
      <c r="E18" s="28">
        <v>1239470</v>
      </c>
    </row>
    <row r="19" spans="1:5" ht="15.75">
      <c r="A19" s="17" t="s">
        <v>76</v>
      </c>
      <c r="B19" s="149" t="s">
        <v>238</v>
      </c>
      <c r="C19" s="18">
        <v>18251552</v>
      </c>
      <c r="D19" s="18">
        <v>0</v>
      </c>
      <c r="E19" s="18">
        <v>32845058</v>
      </c>
    </row>
    <row r="20" spans="1:5" ht="15.75">
      <c r="A20" s="22" t="s">
        <v>10</v>
      </c>
      <c r="B20" s="29" t="s">
        <v>239</v>
      </c>
      <c r="C20" s="28">
        <v>1252115</v>
      </c>
      <c r="D20" s="28">
        <v>0</v>
      </c>
      <c r="E20" s="28">
        <v>1701893</v>
      </c>
    </row>
    <row r="21" spans="1:5" ht="15.75">
      <c r="A21" s="22" t="s">
        <v>77</v>
      </c>
      <c r="B21" s="29" t="s">
        <v>240</v>
      </c>
      <c r="C21" s="28">
        <v>5343702</v>
      </c>
      <c r="D21" s="28">
        <v>0</v>
      </c>
      <c r="E21" s="28">
        <v>4847867</v>
      </c>
    </row>
    <row r="22" spans="1:5" ht="15.75">
      <c r="A22" s="22" t="s">
        <v>11</v>
      </c>
      <c r="B22" s="29" t="s">
        <v>573</v>
      </c>
      <c r="C22" s="28">
        <v>0</v>
      </c>
      <c r="D22" s="28">
        <v>0</v>
      </c>
      <c r="E22" s="28">
        <v>0</v>
      </c>
    </row>
    <row r="23" spans="1:5" ht="15.75">
      <c r="A23" s="22" t="s">
        <v>12</v>
      </c>
      <c r="B23" s="29" t="s">
        <v>574</v>
      </c>
      <c r="C23" s="28">
        <v>0</v>
      </c>
      <c r="D23" s="28">
        <v>0</v>
      </c>
      <c r="E23" s="28">
        <v>59020</v>
      </c>
    </row>
    <row r="24" spans="1:5" ht="15.75">
      <c r="A24" s="17" t="s">
        <v>13</v>
      </c>
      <c r="B24" s="149" t="s">
        <v>241</v>
      </c>
      <c r="C24" s="18">
        <v>6595817</v>
      </c>
      <c r="D24" s="18">
        <v>0</v>
      </c>
      <c r="E24" s="18">
        <v>6608780</v>
      </c>
    </row>
    <row r="25" spans="1:5" ht="15.75">
      <c r="A25" s="22" t="s">
        <v>14</v>
      </c>
      <c r="B25" s="29" t="s">
        <v>242</v>
      </c>
      <c r="C25" s="28">
        <v>3427122</v>
      </c>
      <c r="D25" s="28">
        <v>0</v>
      </c>
      <c r="E25" s="28">
        <v>4528921</v>
      </c>
    </row>
    <row r="26" spans="1:5" ht="15.75">
      <c r="A26" s="22" t="s">
        <v>0</v>
      </c>
      <c r="B26" s="29" t="s">
        <v>243</v>
      </c>
      <c r="C26" s="28">
        <v>5127681</v>
      </c>
      <c r="D26" s="28">
        <v>0</v>
      </c>
      <c r="E26" s="28">
        <v>7424880</v>
      </c>
    </row>
    <row r="27" spans="1:5" ht="15.75">
      <c r="A27" s="22" t="s">
        <v>15</v>
      </c>
      <c r="B27" s="29" t="s">
        <v>244</v>
      </c>
      <c r="C27" s="28">
        <v>1474176</v>
      </c>
      <c r="D27" s="28">
        <v>0</v>
      </c>
      <c r="E27" s="28">
        <v>1814544</v>
      </c>
    </row>
    <row r="28" spans="1:5" ht="15.75">
      <c r="A28" s="17" t="s">
        <v>16</v>
      </c>
      <c r="B28" s="149" t="s">
        <v>245</v>
      </c>
      <c r="C28" s="18">
        <v>10028979</v>
      </c>
      <c r="D28" s="18">
        <v>0</v>
      </c>
      <c r="E28" s="18">
        <v>13768345</v>
      </c>
    </row>
    <row r="29" spans="1:5" ht="15.75">
      <c r="A29" s="17" t="s">
        <v>17</v>
      </c>
      <c r="B29" s="149" t="s">
        <v>246</v>
      </c>
      <c r="C29" s="18">
        <v>3602833</v>
      </c>
      <c r="D29" s="18">
        <v>0</v>
      </c>
      <c r="E29" s="18">
        <v>4206564</v>
      </c>
    </row>
    <row r="30" spans="1:5" ht="15.75">
      <c r="A30" s="17" t="s">
        <v>78</v>
      </c>
      <c r="B30" s="149" t="s">
        <v>247</v>
      </c>
      <c r="C30" s="18">
        <v>6184622</v>
      </c>
      <c r="D30" s="18">
        <v>0</v>
      </c>
      <c r="E30" s="18">
        <v>9838470</v>
      </c>
    </row>
    <row r="31" spans="1:5" ht="31.5">
      <c r="A31" s="17" t="s">
        <v>18</v>
      </c>
      <c r="B31" s="149" t="s">
        <v>248</v>
      </c>
      <c r="C31" s="18">
        <v>-7148035</v>
      </c>
      <c r="D31" s="18">
        <v>0</v>
      </c>
      <c r="E31" s="18">
        <v>-521710</v>
      </c>
    </row>
    <row r="32" spans="1:5" ht="15.75">
      <c r="A32" s="22" t="s">
        <v>273</v>
      </c>
      <c r="B32" s="29" t="s">
        <v>575</v>
      </c>
      <c r="C32" s="28">
        <v>0</v>
      </c>
      <c r="D32" s="28">
        <v>0</v>
      </c>
      <c r="E32" s="28">
        <v>0</v>
      </c>
    </row>
    <row r="33" spans="1:5" ht="31.5">
      <c r="A33" s="22" t="s">
        <v>275</v>
      </c>
      <c r="B33" s="29" t="s">
        <v>576</v>
      </c>
      <c r="C33" s="28">
        <v>0</v>
      </c>
      <c r="D33" s="28">
        <v>0</v>
      </c>
      <c r="E33" s="28">
        <v>0</v>
      </c>
    </row>
    <row r="34" spans="1:5" ht="31.5">
      <c r="A34" s="22" t="s">
        <v>19</v>
      </c>
      <c r="B34" s="29" t="s">
        <v>577</v>
      </c>
      <c r="C34" s="28">
        <v>0</v>
      </c>
      <c r="D34" s="28">
        <v>0</v>
      </c>
      <c r="E34" s="28">
        <v>0</v>
      </c>
    </row>
    <row r="35" spans="1:5" ht="31.5">
      <c r="A35" s="22" t="s">
        <v>139</v>
      </c>
      <c r="B35" s="29" t="s">
        <v>249</v>
      </c>
      <c r="C35" s="28">
        <v>12</v>
      </c>
      <c r="D35" s="28">
        <v>0</v>
      </c>
      <c r="E35" s="28">
        <v>4</v>
      </c>
    </row>
    <row r="36" spans="1:5" ht="31.5">
      <c r="A36" s="22" t="s">
        <v>20</v>
      </c>
      <c r="B36" s="29" t="s">
        <v>578</v>
      </c>
      <c r="C36" s="28">
        <v>0</v>
      </c>
      <c r="D36" s="28">
        <v>0</v>
      </c>
      <c r="E36" s="28">
        <v>0</v>
      </c>
    </row>
    <row r="37" spans="1:5" ht="31.5">
      <c r="A37" s="22" t="s">
        <v>100</v>
      </c>
      <c r="B37" s="29" t="s">
        <v>579</v>
      </c>
      <c r="C37" s="28">
        <v>0</v>
      </c>
      <c r="D37" s="28">
        <v>0</v>
      </c>
      <c r="E37" s="28">
        <v>0</v>
      </c>
    </row>
    <row r="38" spans="1:5" ht="47.25">
      <c r="A38" s="22" t="s">
        <v>21</v>
      </c>
      <c r="B38" s="29" t="s">
        <v>580</v>
      </c>
      <c r="C38" s="28">
        <v>0</v>
      </c>
      <c r="D38" s="28">
        <v>0</v>
      </c>
      <c r="E38" s="28">
        <v>0</v>
      </c>
    </row>
    <row r="39" spans="1:5" ht="31.5">
      <c r="A39" s="17" t="s">
        <v>22</v>
      </c>
      <c r="B39" s="149" t="s">
        <v>250</v>
      </c>
      <c r="C39" s="18">
        <v>12</v>
      </c>
      <c r="D39" s="18">
        <v>0</v>
      </c>
      <c r="E39" s="18">
        <v>4</v>
      </c>
    </row>
    <row r="40" spans="1:5" ht="15.75">
      <c r="A40" s="22" t="s">
        <v>23</v>
      </c>
      <c r="B40" s="29" t="s">
        <v>581</v>
      </c>
      <c r="C40" s="28">
        <v>0</v>
      </c>
      <c r="D40" s="28">
        <v>0</v>
      </c>
      <c r="E40" s="28">
        <v>0</v>
      </c>
    </row>
    <row r="41" spans="1:5" ht="31.5">
      <c r="A41" s="22" t="s">
        <v>24</v>
      </c>
      <c r="B41" s="29" t="s">
        <v>582</v>
      </c>
      <c r="C41" s="28">
        <v>0</v>
      </c>
      <c r="D41" s="28">
        <v>0</v>
      </c>
      <c r="E41" s="28">
        <v>0</v>
      </c>
    </row>
    <row r="42" spans="1:5" ht="15.75">
      <c r="A42" s="22" t="s">
        <v>25</v>
      </c>
      <c r="B42" s="29" t="s">
        <v>583</v>
      </c>
      <c r="C42" s="28">
        <v>0</v>
      </c>
      <c r="D42" s="28">
        <v>0</v>
      </c>
      <c r="E42" s="28">
        <v>0</v>
      </c>
    </row>
    <row r="43" spans="1:5" ht="31.5">
      <c r="A43" s="22" t="s">
        <v>26</v>
      </c>
      <c r="B43" s="29" t="s">
        <v>584</v>
      </c>
      <c r="C43" s="28">
        <v>0</v>
      </c>
      <c r="D43" s="28">
        <v>0</v>
      </c>
      <c r="E43" s="28">
        <v>0</v>
      </c>
    </row>
    <row r="44" spans="1:5" ht="15.75">
      <c r="A44" s="22" t="s">
        <v>298</v>
      </c>
      <c r="B44" s="29" t="s">
        <v>585</v>
      </c>
      <c r="C44" s="28">
        <v>0</v>
      </c>
      <c r="D44" s="28">
        <v>0</v>
      </c>
      <c r="E44" s="28">
        <v>0</v>
      </c>
    </row>
    <row r="45" spans="1:5" ht="31.5">
      <c r="A45" s="22" t="s">
        <v>60</v>
      </c>
      <c r="B45" s="29" t="s">
        <v>586</v>
      </c>
      <c r="C45" s="28">
        <v>0</v>
      </c>
      <c r="D45" s="28">
        <v>0</v>
      </c>
      <c r="E45" s="28">
        <v>0</v>
      </c>
    </row>
    <row r="46" spans="1:5" ht="15.75">
      <c r="A46" s="22" t="s">
        <v>27</v>
      </c>
      <c r="B46" s="29" t="s">
        <v>587</v>
      </c>
      <c r="C46" s="28">
        <v>0</v>
      </c>
      <c r="D46" s="28">
        <v>0</v>
      </c>
      <c r="E46" s="28">
        <v>0</v>
      </c>
    </row>
    <row r="47" spans="1:5" ht="31.5">
      <c r="A47" s="22" t="s">
        <v>75</v>
      </c>
      <c r="B47" s="29" t="s">
        <v>588</v>
      </c>
      <c r="C47" s="28">
        <v>0</v>
      </c>
      <c r="D47" s="28">
        <v>0</v>
      </c>
      <c r="E47" s="28">
        <v>0</v>
      </c>
    </row>
    <row r="48" spans="1:5" ht="47.25">
      <c r="A48" s="22" t="s">
        <v>303</v>
      </c>
      <c r="B48" s="29" t="s">
        <v>589</v>
      </c>
      <c r="C48" s="28">
        <v>0</v>
      </c>
      <c r="D48" s="28">
        <v>0</v>
      </c>
      <c r="E48" s="28">
        <v>0</v>
      </c>
    </row>
    <row r="49" spans="1:5" ht="15.75">
      <c r="A49" s="17" t="s">
        <v>28</v>
      </c>
      <c r="B49" s="149" t="s">
        <v>590</v>
      </c>
      <c r="C49" s="18">
        <v>0</v>
      </c>
      <c r="D49" s="18">
        <v>0</v>
      </c>
      <c r="E49" s="18">
        <v>0</v>
      </c>
    </row>
    <row r="50" spans="1:5" ht="15.75">
      <c r="A50" s="17" t="s">
        <v>29</v>
      </c>
      <c r="B50" s="149" t="s">
        <v>251</v>
      </c>
      <c r="C50" s="18">
        <v>12</v>
      </c>
      <c r="D50" s="18">
        <v>0</v>
      </c>
      <c r="E50" s="18">
        <v>4</v>
      </c>
    </row>
    <row r="51" spans="1:5" ht="15.75">
      <c r="A51" s="17" t="s">
        <v>30</v>
      </c>
      <c r="B51" s="149" t="s">
        <v>252</v>
      </c>
      <c r="C51" s="18">
        <v>-7148023</v>
      </c>
      <c r="D51" s="18">
        <v>0</v>
      </c>
      <c r="E51" s="18">
        <v>-521706</v>
      </c>
    </row>
  </sheetData>
  <mergeCells count="2">
    <mergeCell ref="A3:E3"/>
    <mergeCell ref="A1:E1"/>
  </mergeCells>
  <pageMargins left="0.75" right="0.75" top="1" bottom="1" header="0.5" footer="0.5"/>
  <pageSetup scale="55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3"/>
  <sheetViews>
    <sheetView zoomScaleNormal="100" workbookViewId="0">
      <selection sqref="A1:I1"/>
    </sheetView>
  </sheetViews>
  <sheetFormatPr defaultRowHeight="15.75"/>
  <cols>
    <col min="1" max="1" width="3.28515625" style="14" bestFit="1" customWidth="1"/>
    <col min="2" max="2" width="73.7109375" style="14" customWidth="1"/>
    <col min="3" max="9" width="23.5703125" style="14" customWidth="1"/>
    <col min="10" max="16384" width="9.140625" style="14"/>
  </cols>
  <sheetData>
    <row r="1" spans="1:9">
      <c r="A1" s="370" t="s">
        <v>792</v>
      </c>
      <c r="B1" s="370"/>
      <c r="C1" s="370"/>
      <c r="D1" s="370"/>
      <c r="E1" s="370"/>
      <c r="F1" s="370"/>
      <c r="G1" s="370"/>
      <c r="H1" s="370"/>
      <c r="I1" s="370"/>
    </row>
    <row r="2" spans="1:9">
      <c r="A2" s="2"/>
    </row>
    <row r="3" spans="1:9">
      <c r="A3" s="371" t="s">
        <v>770</v>
      </c>
      <c r="B3" s="372"/>
      <c r="C3" s="372"/>
      <c r="D3" s="372"/>
      <c r="E3" s="372"/>
      <c r="F3" s="372"/>
      <c r="G3" s="372"/>
      <c r="H3" s="372"/>
      <c r="I3" s="372"/>
    </row>
    <row r="4" spans="1:9">
      <c r="A4" s="153"/>
      <c r="B4" s="141"/>
      <c r="C4" s="141"/>
      <c r="D4" s="141"/>
      <c r="E4" s="141"/>
      <c r="F4" s="141"/>
      <c r="G4" s="141"/>
      <c r="H4" s="141"/>
      <c r="I4" s="141"/>
    </row>
    <row r="5" spans="1:9">
      <c r="A5" s="153"/>
      <c r="B5" s="141"/>
      <c r="C5" s="141"/>
      <c r="D5" s="141"/>
      <c r="E5" s="141"/>
      <c r="F5" s="141"/>
      <c r="G5" s="141"/>
      <c r="H5" s="141"/>
      <c r="I5" s="154" t="s">
        <v>569</v>
      </c>
    </row>
    <row r="6" spans="1:9" s="2" customFormat="1">
      <c r="A6" s="218" t="s">
        <v>696</v>
      </c>
      <c r="B6" s="219" t="s">
        <v>697</v>
      </c>
      <c r="C6" s="219" t="s">
        <v>698</v>
      </c>
      <c r="D6" s="219" t="s">
        <v>699</v>
      </c>
      <c r="E6" s="219" t="s">
        <v>745</v>
      </c>
      <c r="F6" s="219" t="s">
        <v>701</v>
      </c>
      <c r="G6" s="219" t="s">
        <v>774</v>
      </c>
      <c r="H6" s="219" t="s">
        <v>775</v>
      </c>
      <c r="I6" s="216" t="s">
        <v>776</v>
      </c>
    </row>
    <row r="7" spans="1:9" s="39" customFormat="1" ht="47.25">
      <c r="A7" s="151"/>
      <c r="B7" s="151" t="s">
        <v>6</v>
      </c>
      <c r="C7" s="152" t="s">
        <v>253</v>
      </c>
      <c r="D7" s="152" t="s">
        <v>254</v>
      </c>
      <c r="E7" s="152" t="s">
        <v>255</v>
      </c>
      <c r="F7" s="152" t="s">
        <v>256</v>
      </c>
      <c r="G7" s="152" t="s">
        <v>257</v>
      </c>
      <c r="H7" s="152" t="s">
        <v>258</v>
      </c>
      <c r="I7" s="152" t="s">
        <v>79</v>
      </c>
    </row>
    <row r="8" spans="1:9">
      <c r="A8" s="17" t="s">
        <v>1</v>
      </c>
      <c r="B8" s="149" t="s">
        <v>259</v>
      </c>
      <c r="C8" s="18">
        <v>1087401</v>
      </c>
      <c r="D8" s="18">
        <v>115773206</v>
      </c>
      <c r="E8" s="18">
        <v>11090797</v>
      </c>
      <c r="F8" s="18">
        <v>0</v>
      </c>
      <c r="G8" s="18">
        <v>2914830</v>
      </c>
      <c r="H8" s="18">
        <v>6871945</v>
      </c>
      <c r="I8" s="18">
        <v>137738179</v>
      </c>
    </row>
    <row r="9" spans="1:9">
      <c r="A9" s="22" t="s">
        <v>2</v>
      </c>
      <c r="B9" s="29" t="s">
        <v>260</v>
      </c>
      <c r="C9" s="28">
        <v>180000</v>
      </c>
      <c r="D9" s="28">
        <v>0</v>
      </c>
      <c r="E9" s="28">
        <v>0</v>
      </c>
      <c r="F9" s="28">
        <v>0</v>
      </c>
      <c r="G9" s="28">
        <v>10767826</v>
      </c>
      <c r="H9" s="28">
        <v>0</v>
      </c>
      <c r="I9" s="28">
        <v>10947826</v>
      </c>
    </row>
    <row r="10" spans="1:9">
      <c r="A10" s="22" t="s">
        <v>3</v>
      </c>
      <c r="B10" s="29" t="s">
        <v>261</v>
      </c>
      <c r="C10" s="28">
        <v>0</v>
      </c>
      <c r="D10" s="28">
        <v>0</v>
      </c>
      <c r="E10" s="28">
        <v>0</v>
      </c>
      <c r="F10" s="28">
        <v>0</v>
      </c>
      <c r="G10" s="28">
        <v>8989300</v>
      </c>
      <c r="H10" s="28">
        <v>0</v>
      </c>
      <c r="I10" s="28">
        <v>8989300</v>
      </c>
    </row>
    <row r="11" spans="1:9">
      <c r="A11" s="22" t="s">
        <v>4</v>
      </c>
      <c r="B11" s="29" t="s">
        <v>262</v>
      </c>
      <c r="C11" s="28">
        <v>0</v>
      </c>
      <c r="D11" s="28">
        <v>12343130</v>
      </c>
      <c r="E11" s="28">
        <v>10328826</v>
      </c>
      <c r="F11" s="28">
        <v>0</v>
      </c>
      <c r="G11" s="28">
        <v>0</v>
      </c>
      <c r="H11" s="28">
        <v>0</v>
      </c>
      <c r="I11" s="28">
        <v>22671956</v>
      </c>
    </row>
    <row r="12" spans="1:9">
      <c r="A12" s="22" t="s">
        <v>92</v>
      </c>
      <c r="B12" s="29" t="s">
        <v>591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</row>
    <row r="13" spans="1:9" ht="31.5">
      <c r="A13" s="22" t="s">
        <v>94</v>
      </c>
      <c r="B13" s="29" t="s">
        <v>592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</row>
    <row r="14" spans="1:9">
      <c r="A14" s="22" t="s">
        <v>8</v>
      </c>
      <c r="B14" s="29" t="s">
        <v>263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54408</v>
      </c>
      <c r="I14" s="28">
        <v>54408</v>
      </c>
    </row>
    <row r="15" spans="1:9">
      <c r="A15" s="17" t="s">
        <v>5</v>
      </c>
      <c r="B15" s="149" t="s">
        <v>264</v>
      </c>
      <c r="C15" s="18">
        <v>180000</v>
      </c>
      <c r="D15" s="18">
        <v>12343130</v>
      </c>
      <c r="E15" s="18">
        <v>10328826</v>
      </c>
      <c r="F15" s="18">
        <v>0</v>
      </c>
      <c r="G15" s="18">
        <v>19757126</v>
      </c>
      <c r="H15" s="18">
        <v>54408</v>
      </c>
      <c r="I15" s="18">
        <v>42663490</v>
      </c>
    </row>
    <row r="16" spans="1:9">
      <c r="A16" s="22" t="s">
        <v>9</v>
      </c>
      <c r="B16" s="29" t="s">
        <v>593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</row>
    <row r="17" spans="1:9">
      <c r="A17" s="22" t="s">
        <v>122</v>
      </c>
      <c r="B17" s="29" t="s">
        <v>594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</row>
    <row r="18" spans="1:9">
      <c r="A18" s="22" t="s">
        <v>123</v>
      </c>
      <c r="B18" s="29" t="s">
        <v>595</v>
      </c>
      <c r="C18" s="28">
        <v>0</v>
      </c>
      <c r="D18" s="28">
        <v>0</v>
      </c>
      <c r="E18" s="28">
        <v>1190000</v>
      </c>
      <c r="F18" s="28">
        <v>0</v>
      </c>
      <c r="G18" s="28">
        <v>0</v>
      </c>
      <c r="H18" s="28">
        <v>0</v>
      </c>
      <c r="I18" s="28">
        <v>1190000</v>
      </c>
    </row>
    <row r="19" spans="1:9" ht="31.5">
      <c r="A19" s="22" t="s">
        <v>76</v>
      </c>
      <c r="B19" s="29" t="s">
        <v>596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</row>
    <row r="20" spans="1:9">
      <c r="A20" s="22" t="s">
        <v>10</v>
      </c>
      <c r="B20" s="29" t="s">
        <v>265</v>
      </c>
      <c r="C20" s="28">
        <v>0</v>
      </c>
      <c r="D20" s="28">
        <v>0</v>
      </c>
      <c r="E20" s="28">
        <v>0</v>
      </c>
      <c r="F20" s="28">
        <v>0</v>
      </c>
      <c r="G20" s="28">
        <v>22671956</v>
      </c>
      <c r="H20" s="28">
        <v>0</v>
      </c>
      <c r="I20" s="28">
        <v>22671956</v>
      </c>
    </row>
    <row r="21" spans="1:9">
      <c r="A21" s="17" t="s">
        <v>77</v>
      </c>
      <c r="B21" s="149" t="s">
        <v>266</v>
      </c>
      <c r="C21" s="18">
        <v>0</v>
      </c>
      <c r="D21" s="18">
        <v>0</v>
      </c>
      <c r="E21" s="18">
        <v>1190000</v>
      </c>
      <c r="F21" s="18">
        <v>0</v>
      </c>
      <c r="G21" s="18">
        <v>22671956</v>
      </c>
      <c r="H21" s="18">
        <v>0</v>
      </c>
      <c r="I21" s="18">
        <v>23861956</v>
      </c>
    </row>
    <row r="22" spans="1:9">
      <c r="A22" s="17" t="s">
        <v>11</v>
      </c>
      <c r="B22" s="149" t="s">
        <v>267</v>
      </c>
      <c r="C22" s="18">
        <v>1267401</v>
      </c>
      <c r="D22" s="18">
        <v>128116336</v>
      </c>
      <c r="E22" s="18">
        <v>20229623</v>
      </c>
      <c r="F22" s="18">
        <v>0</v>
      </c>
      <c r="G22" s="18">
        <v>0</v>
      </c>
      <c r="H22" s="18">
        <v>6926353</v>
      </c>
      <c r="I22" s="18">
        <v>156539713</v>
      </c>
    </row>
    <row r="23" spans="1:9">
      <c r="A23" s="17" t="s">
        <v>12</v>
      </c>
      <c r="B23" s="149" t="s">
        <v>268</v>
      </c>
      <c r="C23" s="18">
        <v>521886</v>
      </c>
      <c r="D23" s="18">
        <v>31328996</v>
      </c>
      <c r="E23" s="18">
        <v>9619881</v>
      </c>
      <c r="F23" s="18">
        <v>0</v>
      </c>
      <c r="G23" s="18">
        <v>0</v>
      </c>
      <c r="H23" s="18">
        <v>946099</v>
      </c>
      <c r="I23" s="18">
        <v>42416862</v>
      </c>
    </row>
    <row r="24" spans="1:9">
      <c r="A24" s="22" t="s">
        <v>13</v>
      </c>
      <c r="B24" s="29" t="s">
        <v>269</v>
      </c>
      <c r="C24" s="28">
        <v>89418</v>
      </c>
      <c r="D24" s="28">
        <v>2269104</v>
      </c>
      <c r="E24" s="28">
        <v>1848042</v>
      </c>
      <c r="F24" s="28">
        <v>0</v>
      </c>
      <c r="G24" s="28">
        <v>0</v>
      </c>
      <c r="H24" s="28">
        <v>139259</v>
      </c>
      <c r="I24" s="28">
        <v>4345823</v>
      </c>
    </row>
    <row r="25" spans="1:9">
      <c r="A25" s="22" t="s">
        <v>14</v>
      </c>
      <c r="B25" s="29" t="s">
        <v>270</v>
      </c>
      <c r="C25" s="28">
        <v>0</v>
      </c>
      <c r="D25" s="28">
        <v>0</v>
      </c>
      <c r="E25" s="28">
        <v>848205</v>
      </c>
      <c r="F25" s="28">
        <v>0</v>
      </c>
      <c r="G25" s="28">
        <v>0</v>
      </c>
      <c r="H25" s="28">
        <v>0</v>
      </c>
      <c r="I25" s="28">
        <v>848205</v>
      </c>
    </row>
    <row r="26" spans="1:9">
      <c r="A26" s="17" t="s">
        <v>0</v>
      </c>
      <c r="B26" s="149" t="s">
        <v>271</v>
      </c>
      <c r="C26" s="18">
        <v>611304</v>
      </c>
      <c r="D26" s="18">
        <v>33598100</v>
      </c>
      <c r="E26" s="18">
        <v>10619718</v>
      </c>
      <c r="F26" s="18">
        <v>0</v>
      </c>
      <c r="G26" s="18">
        <v>0</v>
      </c>
      <c r="H26" s="18">
        <v>1085358</v>
      </c>
      <c r="I26" s="18">
        <v>45914480</v>
      </c>
    </row>
    <row r="27" spans="1:9">
      <c r="A27" s="17" t="s">
        <v>15</v>
      </c>
      <c r="B27" s="149" t="s">
        <v>597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</row>
    <row r="28" spans="1:9">
      <c r="A28" s="22" t="s">
        <v>16</v>
      </c>
      <c r="B28" s="29" t="s">
        <v>598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</row>
    <row r="29" spans="1:9">
      <c r="A29" s="22" t="s">
        <v>17</v>
      </c>
      <c r="B29" s="29" t="s">
        <v>599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</row>
    <row r="30" spans="1:9">
      <c r="A30" s="17" t="s">
        <v>78</v>
      </c>
      <c r="B30" s="149" t="s">
        <v>600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</row>
    <row r="31" spans="1:9">
      <c r="A31" s="17" t="s">
        <v>18</v>
      </c>
      <c r="B31" s="149" t="s">
        <v>272</v>
      </c>
      <c r="C31" s="18">
        <v>611304</v>
      </c>
      <c r="D31" s="18">
        <v>33598100</v>
      </c>
      <c r="E31" s="18">
        <v>10619718</v>
      </c>
      <c r="F31" s="18">
        <v>0</v>
      </c>
      <c r="G31" s="18">
        <v>0</v>
      </c>
      <c r="H31" s="18">
        <v>1085358</v>
      </c>
      <c r="I31" s="18">
        <v>45914480</v>
      </c>
    </row>
    <row r="32" spans="1:9">
      <c r="A32" s="17" t="s">
        <v>273</v>
      </c>
      <c r="B32" s="149" t="s">
        <v>274</v>
      </c>
      <c r="C32" s="18">
        <v>656097</v>
      </c>
      <c r="D32" s="18">
        <v>94518236</v>
      </c>
      <c r="E32" s="18">
        <v>9609905</v>
      </c>
      <c r="F32" s="18">
        <v>0</v>
      </c>
      <c r="G32" s="18">
        <v>0</v>
      </c>
      <c r="H32" s="18">
        <v>5840995</v>
      </c>
      <c r="I32" s="18">
        <v>110625233</v>
      </c>
    </row>
    <row r="33" spans="1:9">
      <c r="A33" s="30" t="s">
        <v>275</v>
      </c>
      <c r="B33" s="155" t="s">
        <v>276</v>
      </c>
      <c r="C33" s="31">
        <v>168225</v>
      </c>
      <c r="D33" s="31">
        <v>0</v>
      </c>
      <c r="E33" s="31">
        <v>8489591</v>
      </c>
      <c r="F33" s="31">
        <v>0</v>
      </c>
      <c r="G33" s="31">
        <v>0</v>
      </c>
      <c r="H33" s="31">
        <v>0</v>
      </c>
      <c r="I33" s="31">
        <v>8657816</v>
      </c>
    </row>
  </sheetData>
  <mergeCells count="2">
    <mergeCell ref="A3:I3"/>
    <mergeCell ref="A1:I1"/>
  </mergeCells>
  <pageMargins left="0.75" right="0.75" top="1" bottom="1" header="0.5" footer="0.5"/>
  <pageSetup scale="5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F68"/>
  <sheetViews>
    <sheetView topLeftCell="A22" workbookViewId="0">
      <selection sqref="A1:F1"/>
    </sheetView>
  </sheetViews>
  <sheetFormatPr defaultRowHeight="15"/>
  <cols>
    <col min="1" max="1" width="3.85546875" style="172" bestFit="1" customWidth="1"/>
    <col min="2" max="2" width="3" style="172" customWidth="1"/>
    <col min="3" max="3" width="55.140625" style="172" bestFit="1" customWidth="1"/>
    <col min="4" max="4" width="7.28515625" style="172" bestFit="1" customWidth="1"/>
    <col min="5" max="5" width="13.7109375" style="309" bestFit="1" customWidth="1"/>
    <col min="6" max="6" width="15.28515625" style="309" bestFit="1" customWidth="1"/>
    <col min="7" max="16384" width="9.140625" style="172"/>
  </cols>
  <sheetData>
    <row r="1" spans="1:6" ht="15.75">
      <c r="A1" s="370" t="s">
        <v>793</v>
      </c>
      <c r="B1" s="370"/>
      <c r="C1" s="370"/>
      <c r="D1" s="370"/>
      <c r="E1" s="370"/>
      <c r="F1" s="370"/>
    </row>
    <row r="2" spans="1:6" ht="15.75">
      <c r="A2" s="7"/>
      <c r="B2" s="116"/>
      <c r="C2" s="6"/>
      <c r="D2" s="117"/>
      <c r="E2" s="206"/>
    </row>
    <row r="3" spans="1:6" ht="15.75">
      <c r="A3" s="377" t="s">
        <v>771</v>
      </c>
      <c r="B3" s="377"/>
      <c r="C3" s="377"/>
      <c r="D3" s="377"/>
      <c r="E3" s="377"/>
      <c r="F3" s="377"/>
    </row>
    <row r="5" spans="1:6" ht="16.5" thickBot="1">
      <c r="F5" s="310" t="s">
        <v>569</v>
      </c>
    </row>
    <row r="6" spans="1:6" ht="16.5" thickBot="1">
      <c r="A6" s="285"/>
      <c r="B6" s="286"/>
      <c r="C6" s="286" t="s">
        <v>696</v>
      </c>
      <c r="D6" s="287" t="s">
        <v>697</v>
      </c>
      <c r="E6" s="311" t="s">
        <v>698</v>
      </c>
      <c r="F6" s="312" t="s">
        <v>699</v>
      </c>
    </row>
    <row r="7" spans="1:6" ht="32.25" thickBot="1">
      <c r="A7" s="288"/>
      <c r="B7" s="289"/>
      <c r="C7" s="290" t="s">
        <v>874</v>
      </c>
      <c r="D7" s="291" t="s">
        <v>875</v>
      </c>
      <c r="E7" s="313" t="s">
        <v>759</v>
      </c>
      <c r="F7" s="314" t="s">
        <v>876</v>
      </c>
    </row>
    <row r="8" spans="1:6" ht="15.75">
      <c r="A8" s="292" t="s">
        <v>707</v>
      </c>
      <c r="B8" s="375" t="s">
        <v>895</v>
      </c>
      <c r="C8" s="376"/>
      <c r="D8" s="293"/>
      <c r="E8" s="315"/>
      <c r="F8" s="316"/>
    </row>
    <row r="9" spans="1:6" ht="47.25">
      <c r="A9" s="292" t="s">
        <v>610</v>
      </c>
      <c r="B9" s="156"/>
      <c r="C9" s="294" t="s">
        <v>877</v>
      </c>
      <c r="D9" s="293"/>
      <c r="E9" s="315"/>
      <c r="F9" s="316"/>
    </row>
    <row r="10" spans="1:6" ht="15.75">
      <c r="A10" s="292" t="s">
        <v>611</v>
      </c>
      <c r="B10" s="156"/>
      <c r="C10" s="156" t="s">
        <v>878</v>
      </c>
      <c r="D10" s="293" t="s">
        <v>879</v>
      </c>
      <c r="E10" s="315">
        <v>13313000</v>
      </c>
      <c r="F10" s="316">
        <v>13313000</v>
      </c>
    </row>
    <row r="11" spans="1:6" ht="15.75">
      <c r="A11" s="292" t="s">
        <v>612</v>
      </c>
      <c r="B11" s="156"/>
      <c r="C11" s="156" t="s">
        <v>880</v>
      </c>
      <c r="D11" s="293"/>
      <c r="E11" s="315">
        <v>29825000</v>
      </c>
      <c r="F11" s="316">
        <v>14439072</v>
      </c>
    </row>
    <row r="12" spans="1:6" ht="15.75">
      <c r="A12" s="292" t="s">
        <v>613</v>
      </c>
      <c r="B12" s="156"/>
      <c r="C12" s="156" t="s">
        <v>901</v>
      </c>
      <c r="D12" s="293"/>
      <c r="E12" s="315">
        <v>1790000</v>
      </c>
      <c r="F12" s="316">
        <v>877129</v>
      </c>
    </row>
    <row r="13" spans="1:6" ht="15.75">
      <c r="A13" s="292" t="s">
        <v>614</v>
      </c>
      <c r="B13" s="156"/>
      <c r="C13" s="156" t="s">
        <v>902</v>
      </c>
      <c r="D13" s="293">
        <v>105</v>
      </c>
      <c r="E13" s="315">
        <v>300000</v>
      </c>
      <c r="F13" s="316">
        <v>75487</v>
      </c>
    </row>
    <row r="14" spans="1:6" ht="15.75">
      <c r="A14" s="292" t="s">
        <v>615</v>
      </c>
      <c r="B14" s="156"/>
      <c r="C14" s="156" t="s">
        <v>903</v>
      </c>
      <c r="D14" s="308" t="s">
        <v>904</v>
      </c>
      <c r="E14" s="315">
        <v>800000</v>
      </c>
      <c r="F14" s="316">
        <v>242752</v>
      </c>
    </row>
    <row r="15" spans="1:6" ht="15.75">
      <c r="A15" s="292" t="s">
        <v>616</v>
      </c>
      <c r="B15" s="156"/>
      <c r="C15" s="156" t="s">
        <v>905</v>
      </c>
      <c r="D15" s="308" t="s">
        <v>906</v>
      </c>
      <c r="E15" s="315">
        <v>6000000</v>
      </c>
      <c r="F15" s="316">
        <v>2940118</v>
      </c>
    </row>
    <row r="16" spans="1:6" ht="15.75">
      <c r="A16" s="292" t="s">
        <v>617</v>
      </c>
      <c r="B16" s="156"/>
      <c r="C16" s="156" t="s">
        <v>907</v>
      </c>
      <c r="D16" s="308" t="s">
        <v>904</v>
      </c>
      <c r="E16" s="315">
        <v>6195226</v>
      </c>
      <c r="F16" s="316">
        <v>4476693</v>
      </c>
    </row>
    <row r="17" spans="1:6" ht="15.75">
      <c r="A17" s="292" t="s">
        <v>618</v>
      </c>
      <c r="B17" s="156"/>
      <c r="C17" s="156" t="s">
        <v>908</v>
      </c>
      <c r="D17" s="332" t="s">
        <v>911</v>
      </c>
      <c r="E17" s="315">
        <v>3000000</v>
      </c>
      <c r="F17" s="316">
        <v>1470061</v>
      </c>
    </row>
    <row r="18" spans="1:6" ht="15.75">
      <c r="A18" s="292" t="s">
        <v>619</v>
      </c>
      <c r="B18" s="156"/>
      <c r="C18" s="156" t="s">
        <v>909</v>
      </c>
      <c r="D18" s="308" t="s">
        <v>904</v>
      </c>
      <c r="E18" s="315">
        <v>596174</v>
      </c>
      <c r="F18" s="316">
        <v>461725</v>
      </c>
    </row>
    <row r="19" spans="1:6" ht="15.75">
      <c r="A19" s="292" t="s">
        <v>620</v>
      </c>
      <c r="B19" s="156"/>
      <c r="C19" s="156" t="s">
        <v>910</v>
      </c>
      <c r="D19" s="308" t="s">
        <v>904</v>
      </c>
      <c r="E19" s="315">
        <v>439000</v>
      </c>
      <c r="F19" s="316">
        <v>431682</v>
      </c>
    </row>
    <row r="20" spans="1:6" ht="15.75">
      <c r="A20" s="292" t="s">
        <v>621</v>
      </c>
      <c r="B20" s="156"/>
      <c r="C20" s="156" t="s">
        <v>912</v>
      </c>
      <c r="D20" s="332" t="s">
        <v>911</v>
      </c>
      <c r="E20" s="315">
        <v>499000</v>
      </c>
      <c r="F20" s="316">
        <v>329350</v>
      </c>
    </row>
    <row r="21" spans="1:6" ht="16.5" thickBot="1">
      <c r="A21" s="292" t="s">
        <v>622</v>
      </c>
      <c r="B21" s="156"/>
      <c r="C21" s="156" t="s">
        <v>913</v>
      </c>
      <c r="D21" s="308" t="s">
        <v>904</v>
      </c>
      <c r="E21" s="315">
        <v>7979226</v>
      </c>
      <c r="F21" s="316">
        <v>4867633</v>
      </c>
    </row>
    <row r="22" spans="1:6" ht="16.5" thickBot="1">
      <c r="A22" s="292" t="s">
        <v>623</v>
      </c>
      <c r="B22" s="295"/>
      <c r="C22" s="295" t="s">
        <v>914</v>
      </c>
      <c r="D22" s="296"/>
      <c r="E22" s="317">
        <f>SUM(E10:E21)</f>
        <v>70736626</v>
      </c>
      <c r="F22" s="318">
        <f>SUM(F10:F21)</f>
        <v>43924702</v>
      </c>
    </row>
    <row r="23" spans="1:6" ht="48" thickBot="1">
      <c r="A23" s="292" t="s">
        <v>624</v>
      </c>
      <c r="B23" s="297"/>
      <c r="C23" s="298" t="s">
        <v>915</v>
      </c>
      <c r="D23" s="299"/>
      <c r="E23" s="319">
        <f>SUM(E22)</f>
        <v>70736626</v>
      </c>
      <c r="F23" s="320">
        <f>SUM(F22)</f>
        <v>43924702</v>
      </c>
    </row>
    <row r="24" spans="1:6" ht="15.75">
      <c r="A24" s="292" t="s">
        <v>625</v>
      </c>
      <c r="B24" s="156"/>
      <c r="C24" s="156" t="s">
        <v>896</v>
      </c>
      <c r="D24" s="293"/>
      <c r="E24" s="315"/>
      <c r="F24" s="316"/>
    </row>
    <row r="25" spans="1:6" ht="15.75">
      <c r="A25" s="292" t="s">
        <v>626</v>
      </c>
      <c r="B25" s="156"/>
      <c r="C25" s="156" t="s">
        <v>881</v>
      </c>
      <c r="D25" s="293"/>
      <c r="E25" s="315">
        <v>233000</v>
      </c>
      <c r="F25" s="316">
        <v>233000</v>
      </c>
    </row>
    <row r="26" spans="1:6" ht="15.75">
      <c r="A26" s="292" t="s">
        <v>627</v>
      </c>
      <c r="B26" s="156"/>
      <c r="C26" s="156" t="s">
        <v>916</v>
      </c>
      <c r="D26" s="332">
        <v>137</v>
      </c>
      <c r="E26" s="315">
        <v>3581690</v>
      </c>
      <c r="F26" s="316">
        <v>2679808</v>
      </c>
    </row>
    <row r="27" spans="1:6" ht="15.75">
      <c r="A27" s="292" t="s">
        <v>628</v>
      </c>
      <c r="B27" s="156"/>
      <c r="C27" s="156" t="s">
        <v>917</v>
      </c>
      <c r="D27" s="332">
        <v>138</v>
      </c>
      <c r="E27" s="315">
        <v>21183154</v>
      </c>
      <c r="F27" s="316">
        <v>18306681</v>
      </c>
    </row>
    <row r="28" spans="1:6" ht="15.75">
      <c r="A28" s="292" t="s">
        <v>629</v>
      </c>
      <c r="B28" s="156"/>
      <c r="C28" s="156" t="s">
        <v>918</v>
      </c>
      <c r="D28" s="332" t="s">
        <v>921</v>
      </c>
      <c r="E28" s="315">
        <v>934000</v>
      </c>
      <c r="F28" s="316">
        <v>616457</v>
      </c>
    </row>
    <row r="29" spans="1:6" ht="15.75">
      <c r="A29" s="292" t="s">
        <v>630</v>
      </c>
      <c r="B29" s="156"/>
      <c r="C29" s="156" t="s">
        <v>919</v>
      </c>
      <c r="D29" s="332" t="s">
        <v>0</v>
      </c>
      <c r="E29" s="315">
        <v>291000</v>
      </c>
      <c r="F29" s="316">
        <v>192064</v>
      </c>
    </row>
    <row r="30" spans="1:6" ht="15.75">
      <c r="A30" s="292" t="s">
        <v>631</v>
      </c>
      <c r="B30" s="156"/>
      <c r="C30" s="156" t="s">
        <v>920</v>
      </c>
      <c r="D30" s="332" t="s">
        <v>922</v>
      </c>
      <c r="E30" s="315">
        <v>342501</v>
      </c>
      <c r="F30" s="316">
        <v>226251</v>
      </c>
    </row>
    <row r="31" spans="1:6" ht="16.5" thickBot="1">
      <c r="A31" s="292" t="s">
        <v>632</v>
      </c>
      <c r="B31" s="300"/>
      <c r="C31" s="300" t="s">
        <v>923</v>
      </c>
      <c r="D31" s="301"/>
      <c r="E31" s="323">
        <f>SUM(E25:E30)</f>
        <v>26565345</v>
      </c>
      <c r="F31" s="324">
        <f>SUM(F25:F30)</f>
        <v>22254261</v>
      </c>
    </row>
    <row r="32" spans="1:6" ht="15.75">
      <c r="A32" s="292" t="s">
        <v>633</v>
      </c>
      <c r="B32" s="156"/>
      <c r="C32" s="156" t="s">
        <v>932</v>
      </c>
      <c r="D32" s="293"/>
      <c r="E32" s="315">
        <v>6904488</v>
      </c>
      <c r="F32" s="316">
        <v>5836403</v>
      </c>
    </row>
    <row r="33" spans="1:6" ht="16.5" thickBot="1">
      <c r="A33" s="292" t="s">
        <v>634</v>
      </c>
      <c r="B33" s="297"/>
      <c r="C33" s="297" t="s">
        <v>933</v>
      </c>
      <c r="D33" s="299"/>
      <c r="E33" s="321">
        <v>21865</v>
      </c>
      <c r="F33" s="322">
        <v>4592</v>
      </c>
    </row>
    <row r="34" spans="1:6" ht="16.5" thickBot="1">
      <c r="A34" s="292" t="s">
        <v>635</v>
      </c>
      <c r="B34" s="297"/>
      <c r="C34" s="300" t="s">
        <v>934</v>
      </c>
      <c r="D34" s="299"/>
      <c r="E34" s="323">
        <f>SUM(E32:E33)</f>
        <v>6926353</v>
      </c>
      <c r="F34" s="324">
        <f>SUM(F32:F33)</f>
        <v>5840995</v>
      </c>
    </row>
    <row r="35" spans="1:6" ht="32.25" thickBot="1">
      <c r="A35" s="292" t="s">
        <v>636</v>
      </c>
      <c r="B35" s="300"/>
      <c r="C35" s="298" t="s">
        <v>935</v>
      </c>
      <c r="D35" s="299"/>
      <c r="E35" s="319">
        <f>SUM(E34,E31)</f>
        <v>33491698</v>
      </c>
      <c r="F35" s="320">
        <f>SUM(F34,F31)</f>
        <v>28095256</v>
      </c>
    </row>
    <row r="36" spans="1:6" ht="16.5" thickBot="1">
      <c r="A36" s="292" t="s">
        <v>637</v>
      </c>
      <c r="B36" s="373" t="s">
        <v>887</v>
      </c>
      <c r="C36" s="374"/>
      <c r="D36" s="302"/>
      <c r="E36" s="319">
        <f>SUM(E35,E23)</f>
        <v>104228324</v>
      </c>
      <c r="F36" s="320">
        <f>SUM(F35,F23)</f>
        <v>72019958</v>
      </c>
    </row>
    <row r="37" spans="1:6" ht="15.75">
      <c r="A37" s="292" t="s">
        <v>638</v>
      </c>
      <c r="B37" s="375" t="s">
        <v>897</v>
      </c>
      <c r="C37" s="376"/>
      <c r="D37" s="303"/>
      <c r="E37" s="325"/>
      <c r="F37" s="326"/>
    </row>
    <row r="38" spans="1:6" ht="15.75">
      <c r="A38" s="292" t="s">
        <v>639</v>
      </c>
      <c r="B38" s="156"/>
      <c r="C38" s="156" t="s">
        <v>878</v>
      </c>
      <c r="D38" s="293"/>
      <c r="E38" s="315">
        <v>21727090</v>
      </c>
      <c r="F38" s="316">
        <v>21727090</v>
      </c>
    </row>
    <row r="39" spans="1:6" ht="15.75">
      <c r="A39" s="292" t="s">
        <v>640</v>
      </c>
      <c r="B39" s="156"/>
      <c r="C39" s="156" t="s">
        <v>924</v>
      </c>
      <c r="D39" s="332">
        <v>122</v>
      </c>
      <c r="E39" s="315">
        <v>1346000</v>
      </c>
      <c r="F39" s="316">
        <v>1278480</v>
      </c>
    </row>
    <row r="40" spans="1:6" ht="15.75">
      <c r="A40" s="292" t="s">
        <v>657</v>
      </c>
      <c r="B40" s="156"/>
      <c r="C40" s="156" t="s">
        <v>925</v>
      </c>
      <c r="D40" s="332" t="s">
        <v>927</v>
      </c>
      <c r="E40" s="315">
        <v>5088000</v>
      </c>
      <c r="F40" s="316">
        <v>3207624</v>
      </c>
    </row>
    <row r="41" spans="1:6" ht="15.75">
      <c r="A41" s="292" t="s">
        <v>658</v>
      </c>
      <c r="B41" s="156"/>
      <c r="C41" s="156" t="s">
        <v>926</v>
      </c>
      <c r="D41" s="332" t="s">
        <v>42</v>
      </c>
      <c r="E41" s="315">
        <v>1816000</v>
      </c>
      <c r="F41" s="316">
        <v>1325940</v>
      </c>
    </row>
    <row r="42" spans="1:6" ht="15.75">
      <c r="A42" s="292" t="s">
        <v>659</v>
      </c>
      <c r="B42" s="156"/>
      <c r="C42" s="156" t="s">
        <v>928</v>
      </c>
      <c r="D42" s="332" t="s">
        <v>927</v>
      </c>
      <c r="E42" s="315">
        <v>320575</v>
      </c>
      <c r="F42" s="316">
        <v>298138</v>
      </c>
    </row>
    <row r="43" spans="1:6" ht="15.75">
      <c r="A43" s="292" t="s">
        <v>660</v>
      </c>
      <c r="B43" s="156"/>
      <c r="C43" s="156" t="s">
        <v>929</v>
      </c>
      <c r="D43" s="332" t="s">
        <v>904</v>
      </c>
      <c r="E43" s="315">
        <v>516700</v>
      </c>
      <c r="F43" s="316">
        <v>502001</v>
      </c>
    </row>
    <row r="44" spans="1:6" ht="16.5" thickBot="1">
      <c r="A44" s="292" t="s">
        <v>661</v>
      </c>
      <c r="B44" s="300"/>
      <c r="C44" s="300" t="s">
        <v>923</v>
      </c>
      <c r="D44" s="301"/>
      <c r="E44" s="323" t="s">
        <v>888</v>
      </c>
      <c r="F44" s="324">
        <f>SUM(F38:F43)</f>
        <v>28339273</v>
      </c>
    </row>
    <row r="45" spans="1:6" ht="15.75">
      <c r="A45" s="292" t="s">
        <v>662</v>
      </c>
      <c r="B45" s="333"/>
      <c r="C45" s="156" t="s">
        <v>936</v>
      </c>
      <c r="D45" s="293"/>
      <c r="E45" s="315">
        <v>1435626</v>
      </c>
      <c r="F45" s="316">
        <v>656097</v>
      </c>
    </row>
    <row r="46" spans="1:6" ht="15.75">
      <c r="A46" s="292" t="s">
        <v>663</v>
      </c>
      <c r="B46" s="333"/>
      <c r="C46" s="156" t="s">
        <v>937</v>
      </c>
      <c r="D46" s="293"/>
      <c r="E46" s="315">
        <v>20229623</v>
      </c>
      <c r="F46" s="316">
        <v>9609905</v>
      </c>
    </row>
    <row r="47" spans="1:6" ht="16.5" thickBot="1">
      <c r="A47" s="292" t="s">
        <v>664</v>
      </c>
      <c r="B47" s="300"/>
      <c r="C47" s="334" t="s">
        <v>938</v>
      </c>
      <c r="D47" s="299"/>
      <c r="E47" s="321">
        <v>0</v>
      </c>
      <c r="F47" s="322">
        <v>0</v>
      </c>
    </row>
    <row r="48" spans="1:6" ht="32.25" thickBot="1">
      <c r="A48" s="292" t="s">
        <v>665</v>
      </c>
      <c r="B48" s="295"/>
      <c r="C48" s="300" t="s">
        <v>939</v>
      </c>
      <c r="D48" s="301"/>
      <c r="E48" s="323">
        <f>SUM(E45:E47)</f>
        <v>21665249</v>
      </c>
      <c r="F48" s="324">
        <f>SUM(F45:F47)</f>
        <v>10266002</v>
      </c>
    </row>
    <row r="49" spans="1:6" ht="16.5" thickBot="1">
      <c r="A49" s="292" t="s">
        <v>666</v>
      </c>
      <c r="B49" s="156"/>
      <c r="C49" s="156" t="s">
        <v>940</v>
      </c>
      <c r="D49" s="293"/>
      <c r="E49" s="315">
        <v>750000</v>
      </c>
      <c r="F49" s="316">
        <v>750000</v>
      </c>
    </row>
    <row r="50" spans="1:6" ht="16.5" thickBot="1">
      <c r="A50" s="292" t="s">
        <v>667</v>
      </c>
      <c r="B50" s="304"/>
      <c r="C50" s="304" t="s">
        <v>941</v>
      </c>
      <c r="D50" s="305"/>
      <c r="E50" s="327">
        <f>SUM(E49)</f>
        <v>750000</v>
      </c>
      <c r="F50" s="328">
        <f>SUM(F49)</f>
        <v>750000</v>
      </c>
    </row>
    <row r="51" spans="1:6" ht="16.5" thickBot="1">
      <c r="A51" s="292" t="s">
        <v>668</v>
      </c>
      <c r="B51" s="297"/>
      <c r="C51" s="300" t="s">
        <v>942</v>
      </c>
      <c r="D51" s="299"/>
      <c r="E51" s="323">
        <f>SUM(E50)</f>
        <v>750000</v>
      </c>
      <c r="F51" s="324">
        <f>SUM(F50)</f>
        <v>750000</v>
      </c>
    </row>
    <row r="52" spans="1:6" ht="15.75">
      <c r="A52" s="292" t="s">
        <v>669</v>
      </c>
      <c r="B52" s="156"/>
      <c r="C52" s="156" t="s">
        <v>943</v>
      </c>
      <c r="D52" s="293"/>
      <c r="E52" s="315"/>
      <c r="F52" s="316">
        <v>4872600</v>
      </c>
    </row>
    <row r="53" spans="1:6" ht="15.75">
      <c r="A53" s="292" t="s">
        <v>670</v>
      </c>
      <c r="B53" s="156"/>
      <c r="C53" s="156" t="s">
        <v>944</v>
      </c>
      <c r="D53" s="293"/>
      <c r="E53" s="315"/>
      <c r="F53" s="316">
        <v>485309</v>
      </c>
    </row>
    <row r="54" spans="1:6" ht="15.75">
      <c r="A54" s="292" t="s">
        <v>671</v>
      </c>
      <c r="B54" s="156"/>
      <c r="C54" s="156" t="s">
        <v>945</v>
      </c>
      <c r="D54" s="293"/>
      <c r="E54" s="315"/>
      <c r="F54" s="316">
        <v>1043881</v>
      </c>
    </row>
    <row r="55" spans="1:6" ht="16.5" thickBot="1">
      <c r="A55" s="292" t="s">
        <v>672</v>
      </c>
      <c r="B55" s="297"/>
      <c r="C55" s="297" t="s">
        <v>946</v>
      </c>
      <c r="D55" s="299"/>
      <c r="E55" s="321"/>
      <c r="F55" s="322">
        <v>0</v>
      </c>
    </row>
    <row r="56" spans="1:6" ht="16.5" thickBot="1">
      <c r="A56" s="292" t="s">
        <v>673</v>
      </c>
      <c r="B56" s="300"/>
      <c r="C56" s="300" t="s">
        <v>947</v>
      </c>
      <c r="D56" s="301"/>
      <c r="E56" s="323" t="s">
        <v>879</v>
      </c>
      <c r="F56" s="324">
        <f>SUM(F52:F55)</f>
        <v>6401790</v>
      </c>
    </row>
    <row r="57" spans="1:6" ht="16.5" thickBot="1">
      <c r="A57" s="292" t="s">
        <v>674</v>
      </c>
      <c r="B57" s="373" t="s">
        <v>948</v>
      </c>
      <c r="C57" s="374"/>
      <c r="D57" s="301"/>
      <c r="E57" s="319">
        <f>SUM(E44,E48,E51)</f>
        <v>22415249</v>
      </c>
      <c r="F57" s="320">
        <f>SUM(F44,F48,F51,F56)</f>
        <v>45757065</v>
      </c>
    </row>
    <row r="58" spans="1:6" ht="16.5" thickBot="1">
      <c r="A58" s="292" t="s">
        <v>675</v>
      </c>
      <c r="B58" s="373" t="s">
        <v>889</v>
      </c>
      <c r="C58" s="374"/>
      <c r="D58" s="302"/>
      <c r="E58" s="319">
        <f>SUM(E57,E36)</f>
        <v>126643573</v>
      </c>
      <c r="F58" s="320">
        <f>SUM(F57,F36)</f>
        <v>117777023</v>
      </c>
    </row>
    <row r="59" spans="1:6" ht="15.75">
      <c r="A59" s="292" t="s">
        <v>676</v>
      </c>
      <c r="B59" s="375" t="s">
        <v>898</v>
      </c>
      <c r="C59" s="376"/>
      <c r="D59" s="293"/>
      <c r="E59" s="315"/>
      <c r="F59" s="316"/>
    </row>
    <row r="60" spans="1:6" ht="15.75">
      <c r="A60" s="292" t="s">
        <v>677</v>
      </c>
      <c r="B60" s="156"/>
      <c r="C60" s="294" t="s">
        <v>890</v>
      </c>
      <c r="D60" s="293"/>
      <c r="E60" s="315"/>
      <c r="F60" s="316"/>
    </row>
    <row r="61" spans="1:6" ht="15.75">
      <c r="A61" s="292" t="s">
        <v>678</v>
      </c>
      <c r="B61" s="156"/>
      <c r="C61" s="156" t="s">
        <v>891</v>
      </c>
      <c r="D61" s="293"/>
      <c r="E61" s="315"/>
      <c r="F61" s="316">
        <v>0</v>
      </c>
    </row>
    <row r="62" spans="1:6" ht="31.5">
      <c r="A62" s="292" t="s">
        <v>679</v>
      </c>
      <c r="B62" s="156"/>
      <c r="C62" s="156" t="s">
        <v>892</v>
      </c>
      <c r="D62" s="293"/>
      <c r="E62" s="315"/>
      <c r="F62" s="316">
        <v>836873</v>
      </c>
    </row>
    <row r="63" spans="1:6" ht="15.75">
      <c r="A63" s="292" t="s">
        <v>680</v>
      </c>
      <c r="B63" s="156"/>
      <c r="C63" s="156" t="s">
        <v>893</v>
      </c>
      <c r="D63" s="293"/>
      <c r="E63" s="315"/>
      <c r="F63" s="316">
        <v>395571</v>
      </c>
    </row>
    <row r="64" spans="1:6" ht="15.75">
      <c r="A64" s="292" t="s">
        <v>681</v>
      </c>
      <c r="B64" s="156"/>
      <c r="C64" s="156" t="s">
        <v>894</v>
      </c>
      <c r="D64" s="293"/>
      <c r="E64" s="315"/>
      <c r="F64" s="316">
        <v>3751</v>
      </c>
    </row>
    <row r="65" spans="1:6" ht="15.75">
      <c r="A65" s="292" t="s">
        <v>882</v>
      </c>
      <c r="B65" s="156"/>
      <c r="C65" s="156" t="s">
        <v>899</v>
      </c>
      <c r="D65" s="293"/>
      <c r="E65" s="315"/>
      <c r="F65" s="316">
        <v>105</v>
      </c>
    </row>
    <row r="66" spans="1:6" ht="32.25" thickBot="1">
      <c r="A66" s="292" t="s">
        <v>883</v>
      </c>
      <c r="B66" s="306"/>
      <c r="C66" s="156" t="s">
        <v>900</v>
      </c>
      <c r="D66" s="293"/>
      <c r="E66" s="329"/>
      <c r="F66" s="330">
        <v>0</v>
      </c>
    </row>
    <row r="67" spans="1:6" ht="16.5" thickBot="1">
      <c r="A67" s="292" t="s">
        <v>884</v>
      </c>
      <c r="B67" s="295"/>
      <c r="C67" s="307" t="s">
        <v>930</v>
      </c>
      <c r="D67" s="296"/>
      <c r="E67" s="317"/>
      <c r="F67" s="331">
        <f>SUM(F61:F66)</f>
        <v>1236300</v>
      </c>
    </row>
    <row r="68" spans="1:6" ht="16.5" thickBot="1">
      <c r="A68" s="288" t="s">
        <v>885</v>
      </c>
      <c r="B68" s="373" t="s">
        <v>931</v>
      </c>
      <c r="C68" s="374"/>
      <c r="D68" s="301"/>
      <c r="E68" s="323"/>
      <c r="F68" s="320">
        <f>SUM(F67)</f>
        <v>1236300</v>
      </c>
    </row>
  </sheetData>
  <mergeCells count="9">
    <mergeCell ref="B58:C58"/>
    <mergeCell ref="B59:C59"/>
    <mergeCell ref="B68:C68"/>
    <mergeCell ref="A1:F1"/>
    <mergeCell ref="A3:F3"/>
    <mergeCell ref="B8:C8"/>
    <mergeCell ref="B36:C36"/>
    <mergeCell ref="B37:C37"/>
    <mergeCell ref="B57:C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</dc:creator>
  <cp:lastModifiedBy>Viki</cp:lastModifiedBy>
  <cp:lastPrinted>2021-05-13T13:26:57Z</cp:lastPrinted>
  <dcterms:created xsi:type="dcterms:W3CDTF">2010-05-29T08:47:41Z</dcterms:created>
  <dcterms:modified xsi:type="dcterms:W3CDTF">2021-05-18T09:17:39Z</dcterms:modified>
</cp:coreProperties>
</file>