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5\2014-kv-rend.mód. 7\"/>
    </mc:Choice>
  </mc:AlternateContent>
  <bookViews>
    <workbookView xWindow="0" yWindow="0" windowWidth="19200" windowHeight="12885"/>
  </bookViews>
  <sheets>
    <sheet name="2.sz.mell 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7" i="1" l="1"/>
  <c r="H27" i="1"/>
  <c r="G27" i="1"/>
  <c r="E24" i="1"/>
  <c r="D24" i="1"/>
  <c r="C24" i="1"/>
  <c r="E19" i="1"/>
  <c r="E27" i="1" s="1"/>
  <c r="D19" i="1"/>
  <c r="D27" i="1" s="1"/>
  <c r="C19" i="1"/>
  <c r="C27" i="1" s="1"/>
  <c r="G18" i="1"/>
  <c r="G28" i="1" s="1"/>
  <c r="D18" i="1"/>
  <c r="H30" i="1" s="1"/>
  <c r="C18" i="1"/>
  <c r="G29" i="1" s="1"/>
  <c r="E12" i="1"/>
  <c r="I11" i="1"/>
  <c r="I10" i="1"/>
  <c r="E10" i="1"/>
  <c r="I9" i="1"/>
  <c r="E9" i="1"/>
  <c r="I8" i="1"/>
  <c r="H8" i="1"/>
  <c r="I7" i="1"/>
  <c r="H7" i="1"/>
  <c r="E7" i="1"/>
  <c r="H6" i="1"/>
  <c r="H18" i="1" s="1"/>
  <c r="H28" i="1" s="1"/>
  <c r="E6" i="1"/>
  <c r="E18" i="1" s="1"/>
  <c r="E30" i="1" l="1"/>
  <c r="E28" i="1"/>
  <c r="E29" i="1"/>
  <c r="G30" i="1"/>
  <c r="C30" i="1"/>
  <c r="D28" i="1"/>
  <c r="H29" i="1"/>
  <c r="I6" i="1"/>
  <c r="I18" i="1" s="1"/>
  <c r="I28" i="1" s="1"/>
  <c r="I30" i="1" s="1"/>
  <c r="C28" i="1"/>
  <c r="C29" i="1"/>
  <c r="I29" i="1" l="1"/>
</calcChain>
</file>

<file path=xl/sharedStrings.xml><?xml version="1.0" encoding="utf-8"?>
<sst xmlns="http://schemas.openxmlformats.org/spreadsheetml/2006/main" count="85" uniqueCount="81">
  <si>
    <t>I. Működési célú bevételek és kiadások mérlege
(Önkormányzati szinten)</t>
  </si>
  <si>
    <t xml:space="preserve">2. melléklet a 8/2015.(IV.23.) önkormányzati rendelethez                                                                                                                    2. melléklet a 2/2014.(II.27-) önkormányzati rendelethez   </t>
  </si>
  <si>
    <t xml:space="preserve"> Ezer forintban !</t>
  </si>
  <si>
    <t>Sor-
szám</t>
  </si>
  <si>
    <t>Bevételek</t>
  </si>
  <si>
    <t>Kiadások</t>
  </si>
  <si>
    <t>Megnevezés</t>
  </si>
  <si>
    <t>2014. évi előirányzat</t>
  </si>
  <si>
    <t>Módosítás</t>
  </si>
  <si>
    <t>Módosított előirányzat</t>
  </si>
  <si>
    <t>A</t>
  </si>
  <si>
    <t>B</t>
  </si>
  <si>
    <t>C</t>
  </si>
  <si>
    <t>D</t>
  </si>
  <si>
    <t>E</t>
  </si>
  <si>
    <t>F</t>
  </si>
  <si>
    <t>G</t>
  </si>
  <si>
    <t>H</t>
  </si>
  <si>
    <t>1.</t>
  </si>
  <si>
    <t>Önkormányzatok működési támogatásai</t>
  </si>
  <si>
    <t>Személyi juttatások</t>
  </si>
  <si>
    <t>2.</t>
  </si>
  <si>
    <t>Működési célú támogatások államháztartáson belülről</t>
  </si>
  <si>
    <t>Munkaadókat terhelő járulékok és szociális hozzájárulási adó</t>
  </si>
  <si>
    <t>3.</t>
  </si>
  <si>
    <t>2.-ból EU-s támogatás</t>
  </si>
  <si>
    <t xml:space="preserve">Dologi kiadások </t>
  </si>
  <si>
    <t>4.</t>
  </si>
  <si>
    <t>Közhatalmi bevételek</t>
  </si>
  <si>
    <t>Ellátottak pénzbeli juttatásai</t>
  </si>
  <si>
    <t>5.</t>
  </si>
  <si>
    <t>Működési célú átvett pénzeszközök</t>
  </si>
  <si>
    <t>Egyéb működési célú kiadások</t>
  </si>
  <si>
    <t>6.</t>
  </si>
  <si>
    <t>4.-ből EU-s támogatás</t>
  </si>
  <si>
    <t>Tartalékok</t>
  </si>
  <si>
    <t>7.</t>
  </si>
  <si>
    <t>Egyéb működési bevételek</t>
  </si>
  <si>
    <t>8.</t>
  </si>
  <si>
    <t>9.</t>
  </si>
  <si>
    <t>10.</t>
  </si>
  <si>
    <t>11.</t>
  </si>
  <si>
    <t>12.</t>
  </si>
  <si>
    <t>13.</t>
  </si>
  <si>
    <t>Költségvetési bevételek összesen (1.+2.+4.+5.+7.+…+12.)</t>
  </si>
  <si>
    <t>Költségvetési kiadások összesen (1.+...+12.)</t>
  </si>
  <si>
    <t>14.</t>
  </si>
  <si>
    <t>Hiány belső finanszírozásának bevételei (15.+…+18. )</t>
  </si>
  <si>
    <t>Értékpapír vásárlása, visszavásárlása</t>
  </si>
  <si>
    <t>15.</t>
  </si>
  <si>
    <t xml:space="preserve">   Költségvetési maradvány igénybevétele </t>
  </si>
  <si>
    <t>Likviditási célú hitelek törlesztése</t>
  </si>
  <si>
    <t>16.</t>
  </si>
  <si>
    <t xml:space="preserve">   Vállalkozási maradvány igénybevétele </t>
  </si>
  <si>
    <t>Rövid lejáratú hitelek törlesztése</t>
  </si>
  <si>
    <t>17.</t>
  </si>
  <si>
    <t xml:space="preserve">   Betét visszavonásából származó bevétel </t>
  </si>
  <si>
    <t>Hosszú lejáratú hitelek törlesztése</t>
  </si>
  <si>
    <t>18.</t>
  </si>
  <si>
    <t xml:space="preserve">   Egyéb belső finanszírozási bevételek</t>
  </si>
  <si>
    <t>Kölcsön törlesztése</t>
  </si>
  <si>
    <t>19.</t>
  </si>
  <si>
    <t xml:space="preserve">Hiány külső finanszírozásának bevételei (20.+…+21.) </t>
  </si>
  <si>
    <t>Forgatási célú belföldi, külföldi értékpapírok vásárlása</t>
  </si>
  <si>
    <t>20.</t>
  </si>
  <si>
    <t xml:space="preserve">   Likviditási célú hitelek, kölcsönök felvétele</t>
  </si>
  <si>
    <t>Betét elhelyezése</t>
  </si>
  <si>
    <t>21.</t>
  </si>
  <si>
    <t xml:space="preserve">   Értékpapírok bevételei</t>
  </si>
  <si>
    <t>22.</t>
  </si>
  <si>
    <t>Működési célú finanszírozási bevételek összesen (14.+19.)</t>
  </si>
  <si>
    <t>Működési célú finanszírozási kiadások összesen (14.+...+21.)</t>
  </si>
  <si>
    <t>23.</t>
  </si>
  <si>
    <t>BEVÉTEL ÖSSZESEN (13.+22.)</t>
  </si>
  <si>
    <t>KIADÁSOK ÖSSZESEN (13.+22.)</t>
  </si>
  <si>
    <t>24.</t>
  </si>
  <si>
    <t>Költségvetési hiány:</t>
  </si>
  <si>
    <t>Költségvetési többlet:</t>
  </si>
  <si>
    <t>25.</t>
  </si>
  <si>
    <t>Tárgyévi  hiány:</t>
  </si>
  <si>
    <t>Tárgyévi  többlet: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</si>
</sst>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4" x14ac:knownFonts="1">
    <font>
      <sz val="10"/>
      <name val="Times New Roman CE"/>
      <charset val="238"/>
    </font>
    <font>
      <sz val="10"/>
      <name val="Times New Roman CE"/>
      <charset val="238"/>
    </font>
    <font>
      <b/>
      <sz val="12"/>
      <name val="Times New Roman CE"/>
      <family val="1"/>
      <charset val="238"/>
    </font>
    <font>
      <i/>
      <sz val="10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i/>
      <sz val="8"/>
      <name val="Times New Roman CE"/>
      <charset val="238"/>
    </font>
    <font>
      <b/>
      <sz val="14"/>
      <color indexed="10"/>
      <name val="Times New Roman CE"/>
      <charset val="23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164" fontId="0" fillId="0" borderId="0" xfId="0" applyNumberFormat="1" applyFill="1" applyAlignment="1" applyProtection="1">
      <alignment vertical="center" wrapText="1"/>
    </xf>
    <xf numFmtId="164" fontId="2" fillId="0" borderId="0" xfId="0" applyNumberFormat="1" applyFont="1" applyFill="1" applyAlignment="1" applyProtection="1">
      <alignment horizontal="centerContinuous" vertical="center" wrapText="1"/>
    </xf>
    <xf numFmtId="164" fontId="0" fillId="0" borderId="0" xfId="0" applyNumberFormat="1" applyFill="1" applyAlignment="1" applyProtection="1">
      <alignment horizontal="centerContinuous" vertical="center"/>
    </xf>
    <xf numFmtId="164" fontId="3" fillId="0" borderId="0" xfId="0" applyNumberFormat="1" applyFont="1" applyFill="1" applyAlignment="1" applyProtection="1">
      <alignment horizontal="center" textRotation="180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4" fillId="0" borderId="0" xfId="0" applyNumberFormat="1" applyFont="1" applyFill="1" applyAlignment="1" applyProtection="1">
      <alignment horizontal="right" vertical="center"/>
    </xf>
    <xf numFmtId="164" fontId="5" fillId="0" borderId="1" xfId="0" applyNumberFormat="1" applyFont="1" applyFill="1" applyBorder="1" applyAlignment="1" applyProtection="1">
      <alignment horizontal="center" vertical="center" wrapText="1"/>
    </xf>
    <xf numFmtId="164" fontId="6" fillId="0" borderId="2" xfId="0" applyNumberFormat="1" applyFont="1" applyFill="1" applyBorder="1" applyAlignment="1" applyProtection="1">
      <alignment horizontal="centerContinuous" vertical="center" wrapText="1"/>
    </xf>
    <xf numFmtId="164" fontId="6" fillId="0" borderId="3" xfId="0" applyNumberFormat="1" applyFont="1" applyFill="1" applyBorder="1" applyAlignment="1" applyProtection="1">
      <alignment horizontal="centerContinuous" vertical="center" wrapText="1"/>
    </xf>
    <xf numFmtId="164" fontId="6" fillId="0" borderId="4" xfId="0" applyNumberFormat="1" applyFont="1" applyFill="1" applyBorder="1" applyAlignment="1" applyProtection="1">
      <alignment horizontal="centerContinuous" vertical="center" wrapText="1"/>
    </xf>
    <xf numFmtId="164" fontId="6" fillId="0" borderId="5" xfId="0" applyNumberFormat="1" applyFont="1" applyFill="1" applyBorder="1" applyAlignment="1" applyProtection="1">
      <alignment horizontal="centerContinuous" vertical="center" wrapText="1"/>
    </xf>
    <xf numFmtId="164" fontId="6" fillId="0" borderId="6" xfId="0" applyNumberFormat="1" applyFont="1" applyFill="1" applyBorder="1" applyAlignment="1" applyProtection="1">
      <alignment horizontal="centerContinuous" vertical="center" wrapText="1"/>
    </xf>
    <xf numFmtId="164" fontId="6" fillId="0" borderId="7" xfId="0" applyNumberFormat="1" applyFont="1" applyFill="1" applyBorder="1" applyAlignment="1" applyProtection="1">
      <alignment horizontal="centerContinuous" vertical="center" wrapText="1"/>
    </xf>
    <xf numFmtId="164" fontId="6" fillId="0" borderId="8" xfId="0" applyNumberFormat="1" applyFont="1" applyFill="1" applyBorder="1" applyAlignment="1" applyProtection="1">
      <alignment horizontal="centerContinuous" vertical="center" wrapText="1"/>
    </xf>
    <xf numFmtId="164" fontId="5" fillId="0" borderId="9" xfId="0" applyNumberFormat="1" applyFont="1" applyFill="1" applyBorder="1" applyAlignment="1" applyProtection="1">
      <alignment horizontal="center" vertical="center" wrapText="1"/>
    </xf>
    <xf numFmtId="164" fontId="6" fillId="0" borderId="2" xfId="0" applyNumberFormat="1" applyFont="1" applyFill="1" applyBorder="1" applyAlignment="1" applyProtection="1">
      <alignment horizontal="center" vertical="center" wrapText="1"/>
    </xf>
    <xf numFmtId="164" fontId="6" fillId="0" borderId="3" xfId="0" applyNumberFormat="1" applyFont="1" applyFill="1" applyBorder="1" applyAlignment="1" applyProtection="1">
      <alignment horizontal="center" vertical="center" wrapText="1"/>
    </xf>
    <xf numFmtId="164" fontId="6" fillId="0" borderId="10" xfId="0" applyNumberFormat="1" applyFont="1" applyFill="1" applyBorder="1" applyAlignment="1" applyProtection="1">
      <alignment horizontal="center" vertical="center" wrapText="1"/>
    </xf>
    <xf numFmtId="0" fontId="6" fillId="0" borderId="10" xfId="0" applyFont="1" applyFill="1" applyBorder="1" applyAlignment="1" applyProtection="1">
      <alignment horizontal="center" vertical="center" wrapText="1"/>
    </xf>
    <xf numFmtId="0" fontId="6" fillId="0" borderId="11" xfId="0" applyFont="1" applyFill="1" applyBorder="1" applyAlignment="1" applyProtection="1">
      <alignment horizontal="center" vertical="center" wrapText="1"/>
    </xf>
    <xf numFmtId="164" fontId="7" fillId="0" borderId="0" xfId="0" applyNumberFormat="1" applyFont="1" applyFill="1" applyAlignment="1" applyProtection="1">
      <alignment horizontal="center" vertical="center" wrapText="1"/>
    </xf>
    <xf numFmtId="164" fontId="8" fillId="0" borderId="6" xfId="0" applyNumberFormat="1" applyFont="1" applyFill="1" applyBorder="1" applyAlignment="1" applyProtection="1">
      <alignment horizontal="center" vertical="center" wrapText="1"/>
    </xf>
    <xf numFmtId="164" fontId="8" fillId="0" borderId="2" xfId="0" applyNumberFormat="1" applyFont="1" applyFill="1" applyBorder="1" applyAlignment="1" applyProtection="1">
      <alignment horizontal="center" vertical="center" wrapText="1"/>
    </xf>
    <xf numFmtId="164" fontId="8" fillId="0" borderId="3" xfId="0" applyNumberFormat="1" applyFont="1" applyFill="1" applyBorder="1" applyAlignment="1" applyProtection="1">
      <alignment horizontal="center" vertical="center" wrapText="1"/>
    </xf>
    <xf numFmtId="164" fontId="8" fillId="0" borderId="4" xfId="0" applyNumberFormat="1" applyFont="1" applyFill="1" applyBorder="1" applyAlignment="1" applyProtection="1">
      <alignment horizontal="center" vertical="center" wrapText="1"/>
    </xf>
    <xf numFmtId="164" fontId="8" fillId="0" borderId="12" xfId="0" applyNumberFormat="1" applyFont="1" applyFill="1" applyBorder="1" applyAlignment="1" applyProtection="1">
      <alignment horizontal="center" vertical="center" wrapText="1"/>
    </xf>
    <xf numFmtId="164" fontId="8" fillId="0" borderId="7" xfId="0" applyNumberFormat="1" applyFont="1" applyFill="1" applyBorder="1" applyAlignment="1" applyProtection="1">
      <alignment horizontal="center" vertical="center" wrapText="1"/>
    </xf>
    <xf numFmtId="164" fontId="8" fillId="0" borderId="0" xfId="0" applyNumberFormat="1" applyFont="1" applyFill="1" applyAlignment="1" applyProtection="1">
      <alignment horizontal="center" vertical="center" wrapText="1"/>
    </xf>
    <xf numFmtId="164" fontId="0" fillId="0" borderId="13" xfId="0" applyNumberFormat="1" applyFill="1" applyBorder="1" applyAlignment="1" applyProtection="1">
      <alignment horizontal="left" vertical="center" wrapText="1" indent="1"/>
    </xf>
    <xf numFmtId="164" fontId="9" fillId="0" borderId="14" xfId="0" applyNumberFormat="1" applyFont="1" applyFill="1" applyBorder="1" applyAlignment="1" applyProtection="1">
      <alignment horizontal="left" vertical="center" wrapText="1" indent="1"/>
    </xf>
    <xf numFmtId="164" fontId="9" fillId="0" borderId="15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7" xfId="0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18" xfId="0" applyNumberFormat="1" applyFill="1" applyBorder="1" applyAlignment="1" applyProtection="1">
      <alignment horizontal="left" vertical="center" wrapText="1" indent="1"/>
    </xf>
    <xf numFmtId="164" fontId="9" fillId="0" borderId="19" xfId="0" applyNumberFormat="1" applyFont="1" applyFill="1" applyBorder="1" applyAlignment="1" applyProtection="1">
      <alignment horizontal="left" vertical="center" wrapText="1" indent="1"/>
    </xf>
    <xf numFmtId="164" fontId="9" fillId="0" borderId="20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22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23" xfId="0" applyNumberFormat="1" applyFont="1" applyFill="1" applyBorder="1" applyAlignment="1" applyProtection="1">
      <alignment horizontal="left" vertical="center" wrapText="1" indent="1"/>
    </xf>
    <xf numFmtId="164" fontId="9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9" xfId="0" applyNumberFormat="1" applyFont="1" applyFill="1" applyBorder="1" applyAlignment="1" applyProtection="1">
      <alignment horizontal="left" vertical="center" wrapText="1" indent="1"/>
      <protection locked="0"/>
    </xf>
    <xf numFmtId="164" fontId="10" fillId="0" borderId="0" xfId="0" applyNumberFormat="1" applyFont="1" applyFill="1" applyBorder="1" applyAlignment="1" applyProtection="1">
      <alignment horizontal="left" vertical="center" wrapText="1" indent="1"/>
      <protection locked="0"/>
    </xf>
    <xf numFmtId="164" fontId="9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26" xfId="0" applyNumberFormat="1" applyFont="1" applyFill="1" applyBorder="1" applyAlignment="1" applyProtection="1">
      <alignment horizontal="left" vertical="center" wrapText="1" indent="1"/>
      <protection locked="0"/>
    </xf>
    <xf numFmtId="164" fontId="9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29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6" xfId="0" applyNumberFormat="1" applyFont="1" applyFill="1" applyBorder="1" applyAlignment="1" applyProtection="1">
      <alignment horizontal="left" vertical="center" wrapText="1" indent="1"/>
    </xf>
    <xf numFmtId="164" fontId="8" fillId="0" borderId="2" xfId="0" applyNumberFormat="1" applyFont="1" applyFill="1" applyBorder="1" applyAlignment="1" applyProtection="1">
      <alignment horizontal="left" vertical="center" wrapText="1" indent="1"/>
    </xf>
    <xf numFmtId="164" fontId="8" fillId="0" borderId="3" xfId="0" applyNumberFormat="1" applyFont="1" applyFill="1" applyBorder="1" applyAlignment="1" applyProtection="1">
      <alignment horizontal="right" vertical="center" wrapText="1" indent="1"/>
    </xf>
    <xf numFmtId="164" fontId="8" fillId="0" borderId="30" xfId="0" applyNumberFormat="1" applyFont="1" applyFill="1" applyBorder="1" applyAlignment="1" applyProtection="1">
      <alignment horizontal="right" vertical="center" wrapText="1" indent="1"/>
    </xf>
    <xf numFmtId="164" fontId="1" fillId="0" borderId="31" xfId="0" applyNumberFormat="1" applyFont="1" applyFill="1" applyBorder="1" applyAlignment="1" applyProtection="1">
      <alignment horizontal="left" vertical="center" wrapText="1" indent="1"/>
    </xf>
    <xf numFmtId="164" fontId="10" fillId="0" borderId="32" xfId="0" applyNumberFormat="1" applyFont="1" applyFill="1" applyBorder="1" applyAlignment="1" applyProtection="1">
      <alignment horizontal="left" vertical="center" wrapText="1" indent="1"/>
    </xf>
    <xf numFmtId="164" fontId="12" fillId="0" borderId="33" xfId="0" applyNumberFormat="1" applyFont="1" applyFill="1" applyBorder="1" applyAlignment="1" applyProtection="1">
      <alignment horizontal="right" vertical="center" wrapText="1" indent="1"/>
    </xf>
    <xf numFmtId="164" fontId="10" fillId="0" borderId="19" xfId="0" applyNumberFormat="1" applyFont="1" applyFill="1" applyBorder="1" applyAlignment="1" applyProtection="1">
      <alignment horizontal="left" vertical="center" wrapText="1" indent="1"/>
    </xf>
    <xf numFmtId="164" fontId="10" fillId="0" borderId="34" xfId="0" applyNumberFormat="1" applyFont="1" applyFill="1" applyBorder="1" applyAlignment="1" applyProtection="1">
      <alignment horizontal="right" vertical="center" wrapText="1" indent="1"/>
      <protection locked="0"/>
    </xf>
    <xf numFmtId="164" fontId="1" fillId="0" borderId="18" xfId="0" applyNumberFormat="1" applyFont="1" applyFill="1" applyBorder="1" applyAlignment="1" applyProtection="1">
      <alignment horizontal="left" vertical="center" wrapText="1" indent="1"/>
    </xf>
    <xf numFmtId="164" fontId="10" fillId="0" borderId="20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22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164" fontId="12" fillId="0" borderId="20" xfId="0" applyNumberFormat="1" applyFont="1" applyFill="1" applyBorder="1" applyAlignment="1" applyProtection="1">
      <alignment horizontal="right" vertical="center" wrapText="1" indent="1"/>
    </xf>
    <xf numFmtId="164" fontId="10" fillId="0" borderId="33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2" xfId="0" applyNumberFormat="1" applyFont="1" applyFill="1" applyBorder="1" applyAlignment="1" applyProtection="1">
      <alignment horizontal="left" vertical="center" wrapText="1" indent="1"/>
    </xf>
    <xf numFmtId="164" fontId="11" fillId="0" borderId="8" xfId="0" applyNumberFormat="1" applyFont="1" applyFill="1" applyBorder="1" applyAlignment="1" applyProtection="1">
      <alignment horizontal="right" vertical="center" wrapText="1" indent="1"/>
    </xf>
    <xf numFmtId="164" fontId="13" fillId="0" borderId="36" xfId="0" applyNumberFormat="1" applyFont="1" applyFill="1" applyBorder="1" applyAlignment="1" applyProtection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31"/>
  <sheetViews>
    <sheetView tabSelected="1" topLeftCell="C1" zoomScale="115" zoomScaleNormal="115" zoomScaleSheetLayoutView="100" workbookViewId="0">
      <selection activeCell="F3" sqref="F3"/>
    </sheetView>
  </sheetViews>
  <sheetFormatPr defaultRowHeight="12.75" x14ac:dyDescent="0.2"/>
  <cols>
    <col min="1" max="1" width="6.83203125" style="1" customWidth="1"/>
    <col min="2" max="2" width="50.33203125" style="5" customWidth="1"/>
    <col min="3" max="4" width="14.6640625" style="1" customWidth="1"/>
    <col min="5" max="5" width="13.83203125" style="1" customWidth="1"/>
    <col min="6" max="6" width="49.33203125" style="1" customWidth="1"/>
    <col min="7" max="7" width="14.5" style="1" customWidth="1"/>
    <col min="8" max="8" width="14.83203125" style="1" customWidth="1"/>
    <col min="9" max="9" width="13.5" style="1" customWidth="1"/>
    <col min="10" max="10" width="4.83203125" style="1" customWidth="1"/>
    <col min="11" max="16384" width="9.33203125" style="1"/>
  </cols>
  <sheetData>
    <row r="1" spans="1:10" ht="39.75" customHeight="1" x14ac:dyDescent="0.2">
      <c r="B1" s="2" t="s">
        <v>0</v>
      </c>
      <c r="C1" s="3"/>
      <c r="D1" s="3"/>
      <c r="E1" s="3"/>
      <c r="F1" s="3"/>
      <c r="G1" s="3"/>
      <c r="H1" s="3"/>
      <c r="I1" s="3"/>
      <c r="J1" s="4" t="s">
        <v>1</v>
      </c>
    </row>
    <row r="2" spans="1:10" ht="14.25" thickBot="1" x14ac:dyDescent="0.25">
      <c r="G2" s="6" t="s">
        <v>2</v>
      </c>
      <c r="H2" s="6"/>
      <c r="I2" s="6"/>
      <c r="J2" s="4"/>
    </row>
    <row r="3" spans="1:10" ht="18" customHeight="1" thickBot="1" x14ac:dyDescent="0.25">
      <c r="A3" s="7" t="s">
        <v>3</v>
      </c>
      <c r="B3" s="8" t="s">
        <v>4</v>
      </c>
      <c r="C3" s="9"/>
      <c r="D3" s="10"/>
      <c r="E3" s="10"/>
      <c r="F3" s="11" t="s">
        <v>5</v>
      </c>
      <c r="G3" s="12"/>
      <c r="H3" s="13"/>
      <c r="I3" s="14"/>
      <c r="J3" s="4"/>
    </row>
    <row r="4" spans="1:10" s="21" customFormat="1" ht="35.25" customHeight="1" thickBot="1" x14ac:dyDescent="0.25">
      <c r="A4" s="15"/>
      <c r="B4" s="16" t="s">
        <v>6</v>
      </c>
      <c r="C4" s="17" t="s">
        <v>7</v>
      </c>
      <c r="D4" s="18" t="s">
        <v>8</v>
      </c>
      <c r="E4" s="19" t="s">
        <v>9</v>
      </c>
      <c r="F4" s="16" t="s">
        <v>6</v>
      </c>
      <c r="G4" s="17" t="s">
        <v>7</v>
      </c>
      <c r="H4" s="18" t="s">
        <v>8</v>
      </c>
      <c r="I4" s="20" t="s">
        <v>9</v>
      </c>
      <c r="J4" s="4"/>
    </row>
    <row r="5" spans="1:10" s="28" customFormat="1" ht="12" customHeight="1" thickBot="1" x14ac:dyDescent="0.25">
      <c r="A5" s="22"/>
      <c r="B5" s="23" t="s">
        <v>10</v>
      </c>
      <c r="C5" s="24" t="s">
        <v>11</v>
      </c>
      <c r="D5" s="25" t="s">
        <v>12</v>
      </c>
      <c r="E5" s="25" t="s">
        <v>13</v>
      </c>
      <c r="F5" s="23" t="s">
        <v>14</v>
      </c>
      <c r="G5" s="26" t="s">
        <v>15</v>
      </c>
      <c r="H5" s="27" t="s">
        <v>16</v>
      </c>
      <c r="I5" s="22" t="s">
        <v>17</v>
      </c>
      <c r="J5" s="4"/>
    </row>
    <row r="6" spans="1:10" ht="12.95" customHeight="1" x14ac:dyDescent="0.2">
      <c r="A6" s="29" t="s">
        <v>18</v>
      </c>
      <c r="B6" s="30" t="s">
        <v>19</v>
      </c>
      <c r="C6" s="31">
        <v>462342</v>
      </c>
      <c r="D6" s="32"/>
      <c r="E6" s="32">
        <f>+C6+D6</f>
        <v>462342</v>
      </c>
      <c r="F6" s="30" t="s">
        <v>20</v>
      </c>
      <c r="G6" s="33">
        <v>429320</v>
      </c>
      <c r="H6" s="33">
        <f>-2292-49-3050</f>
        <v>-5391</v>
      </c>
      <c r="I6" s="33">
        <f t="shared" ref="I6:I11" si="0">+G6+H6</f>
        <v>423929</v>
      </c>
      <c r="J6" s="4"/>
    </row>
    <row r="7" spans="1:10" ht="12.95" customHeight="1" x14ac:dyDescent="0.2">
      <c r="A7" s="34" t="s">
        <v>21</v>
      </c>
      <c r="B7" s="35" t="s">
        <v>22</v>
      </c>
      <c r="C7" s="36">
        <v>229862</v>
      </c>
      <c r="D7" s="37"/>
      <c r="E7" s="32">
        <f t="shared" ref="E7:E12" si="1">+C7+D7</f>
        <v>229862</v>
      </c>
      <c r="F7" s="35" t="s">
        <v>23</v>
      </c>
      <c r="G7" s="38">
        <v>97220</v>
      </c>
      <c r="H7" s="38">
        <f>49+65+2292+3050</f>
        <v>5456</v>
      </c>
      <c r="I7" s="33">
        <f t="shared" si="0"/>
        <v>102676</v>
      </c>
      <c r="J7" s="4"/>
    </row>
    <row r="8" spans="1:10" ht="12.95" customHeight="1" x14ac:dyDescent="0.2">
      <c r="A8" s="34" t="s">
        <v>24</v>
      </c>
      <c r="B8" s="35" t="s">
        <v>25</v>
      </c>
      <c r="C8" s="36">
        <v>7475</v>
      </c>
      <c r="D8" s="37"/>
      <c r="E8" s="32">
        <v>7475</v>
      </c>
      <c r="F8" s="35" t="s">
        <v>26</v>
      </c>
      <c r="G8" s="38">
        <v>276186</v>
      </c>
      <c r="H8" s="38">
        <f>266+557</f>
        <v>823</v>
      </c>
      <c r="I8" s="33">
        <f t="shared" si="0"/>
        <v>277009</v>
      </c>
      <c r="J8" s="4"/>
    </row>
    <row r="9" spans="1:10" ht="12.95" customHeight="1" x14ac:dyDescent="0.2">
      <c r="A9" s="34" t="s">
        <v>27</v>
      </c>
      <c r="B9" s="35" t="s">
        <v>28</v>
      </c>
      <c r="C9" s="36">
        <v>177072</v>
      </c>
      <c r="D9" s="37"/>
      <c r="E9" s="32">
        <f t="shared" si="1"/>
        <v>177072</v>
      </c>
      <c r="F9" s="35" t="s">
        <v>29</v>
      </c>
      <c r="G9" s="38">
        <v>119269</v>
      </c>
      <c r="H9" s="38"/>
      <c r="I9" s="33">
        <f t="shared" si="0"/>
        <v>119269</v>
      </c>
      <c r="J9" s="4"/>
    </row>
    <row r="10" spans="1:10" ht="12.95" customHeight="1" x14ac:dyDescent="0.2">
      <c r="A10" s="34" t="s">
        <v>30</v>
      </c>
      <c r="B10" s="39" t="s">
        <v>31</v>
      </c>
      <c r="C10" s="36">
        <v>1667</v>
      </c>
      <c r="D10" s="37"/>
      <c r="E10" s="32">
        <f t="shared" si="1"/>
        <v>1667</v>
      </c>
      <c r="F10" s="35" t="s">
        <v>32</v>
      </c>
      <c r="G10" s="38">
        <v>107457</v>
      </c>
      <c r="H10" s="38"/>
      <c r="I10" s="33">
        <f t="shared" si="0"/>
        <v>107457</v>
      </c>
      <c r="J10" s="4"/>
    </row>
    <row r="11" spans="1:10" ht="12.95" customHeight="1" x14ac:dyDescent="0.2">
      <c r="A11" s="34" t="s">
        <v>33</v>
      </c>
      <c r="B11" s="35" t="s">
        <v>34</v>
      </c>
      <c r="C11" s="40">
        <v>0</v>
      </c>
      <c r="D11" s="36"/>
      <c r="E11" s="32"/>
      <c r="F11" s="35" t="s">
        <v>35</v>
      </c>
      <c r="G11" s="38">
        <v>11843</v>
      </c>
      <c r="H11" s="38">
        <v>-622</v>
      </c>
      <c r="I11" s="33">
        <f t="shared" si="0"/>
        <v>11221</v>
      </c>
      <c r="J11" s="4"/>
    </row>
    <row r="12" spans="1:10" ht="12.95" customHeight="1" x14ac:dyDescent="0.2">
      <c r="A12" s="34" t="s">
        <v>36</v>
      </c>
      <c r="B12" s="35" t="s">
        <v>37</v>
      </c>
      <c r="C12" s="40">
        <v>137667</v>
      </c>
      <c r="D12" s="36"/>
      <c r="E12" s="32">
        <f t="shared" si="1"/>
        <v>137667</v>
      </c>
      <c r="F12" s="41"/>
      <c r="G12" s="38"/>
      <c r="H12" s="38"/>
      <c r="I12" s="38"/>
      <c r="J12" s="4"/>
    </row>
    <row r="13" spans="1:10" ht="12.95" customHeight="1" x14ac:dyDescent="0.2">
      <c r="A13" s="34" t="s">
        <v>38</v>
      </c>
      <c r="B13" s="41"/>
      <c r="C13" s="40"/>
      <c r="D13" s="36"/>
      <c r="E13" s="37"/>
      <c r="F13" s="41"/>
      <c r="G13" s="38"/>
      <c r="H13" s="38"/>
      <c r="I13" s="38"/>
      <c r="J13" s="4"/>
    </row>
    <row r="14" spans="1:10" ht="12.95" customHeight="1" x14ac:dyDescent="0.2">
      <c r="A14" s="34" t="s">
        <v>39</v>
      </c>
      <c r="B14" s="42"/>
      <c r="C14" s="40"/>
      <c r="D14" s="36"/>
      <c r="E14" s="43"/>
      <c r="F14" s="41"/>
      <c r="G14" s="38"/>
      <c r="H14" s="38"/>
      <c r="I14" s="38"/>
      <c r="J14" s="4"/>
    </row>
    <row r="15" spans="1:10" ht="12.95" customHeight="1" x14ac:dyDescent="0.2">
      <c r="A15" s="34" t="s">
        <v>40</v>
      </c>
      <c r="B15" s="41"/>
      <c r="C15" s="40"/>
      <c r="D15" s="36"/>
      <c r="E15" s="37"/>
      <c r="F15" s="41"/>
      <c r="G15" s="38"/>
      <c r="H15" s="38"/>
      <c r="I15" s="38"/>
      <c r="J15" s="4"/>
    </row>
    <row r="16" spans="1:10" ht="12.95" customHeight="1" x14ac:dyDescent="0.2">
      <c r="A16" s="34" t="s">
        <v>41</v>
      </c>
      <c r="B16" s="41"/>
      <c r="C16" s="40"/>
      <c r="D16" s="36"/>
      <c r="E16" s="37"/>
      <c r="F16" s="41"/>
      <c r="G16" s="38"/>
      <c r="H16" s="38"/>
      <c r="I16" s="38"/>
      <c r="J16" s="4"/>
    </row>
    <row r="17" spans="1:10" ht="12.95" customHeight="1" thickBot="1" x14ac:dyDescent="0.25">
      <c r="A17" s="34" t="s">
        <v>42</v>
      </c>
      <c r="B17" s="44"/>
      <c r="C17" s="45"/>
      <c r="D17" s="46"/>
      <c r="E17" s="46"/>
      <c r="F17" s="41"/>
      <c r="G17" s="47"/>
      <c r="H17" s="47"/>
      <c r="I17" s="47"/>
      <c r="J17" s="4"/>
    </row>
    <row r="18" spans="1:10" ht="15.95" customHeight="1" thickBot="1" x14ac:dyDescent="0.25">
      <c r="A18" s="48" t="s">
        <v>43</v>
      </c>
      <c r="B18" s="49" t="s">
        <v>44</v>
      </c>
      <c r="C18" s="50">
        <f>+C6+C7+C9+C10+C12+C13+C14+C15+C16+C17</f>
        <v>1008610</v>
      </c>
      <c r="D18" s="50">
        <f>+D6+D7+D9+D10+D12+D13+D14+D15+D16+D17</f>
        <v>0</v>
      </c>
      <c r="E18" s="50">
        <f>+E6+E7+E9+E10+E12+E13+E14+E15+E16+E17</f>
        <v>1008610</v>
      </c>
      <c r="F18" s="49" t="s">
        <v>45</v>
      </c>
      <c r="G18" s="51">
        <f>SUM(G6:G17)</f>
        <v>1041295</v>
      </c>
      <c r="H18" s="51">
        <f>SUM(H6:H17)</f>
        <v>266</v>
      </c>
      <c r="I18" s="51">
        <f>SUM(I6:I17)</f>
        <v>1041561</v>
      </c>
      <c r="J18" s="4"/>
    </row>
    <row r="19" spans="1:10" ht="12.95" customHeight="1" x14ac:dyDescent="0.2">
      <c r="A19" s="52" t="s">
        <v>46</v>
      </c>
      <c r="B19" s="53" t="s">
        <v>47</v>
      </c>
      <c r="C19" s="54">
        <f>+C20+C21+C22+C23</f>
        <v>0</v>
      </c>
      <c r="D19" s="54">
        <f>+D20+D21+D22+D23</f>
        <v>0</v>
      </c>
      <c r="E19" s="54">
        <f>+E20+E21+E22+E23</f>
        <v>0</v>
      </c>
      <c r="F19" s="55" t="s">
        <v>48</v>
      </c>
      <c r="G19" s="56"/>
      <c r="H19" s="56"/>
      <c r="I19" s="56"/>
      <c r="J19" s="4"/>
    </row>
    <row r="20" spans="1:10" ht="12.95" customHeight="1" x14ac:dyDescent="0.2">
      <c r="A20" s="57" t="s">
        <v>49</v>
      </c>
      <c r="B20" s="55" t="s">
        <v>50</v>
      </c>
      <c r="C20" s="58"/>
      <c r="D20" s="59"/>
      <c r="E20" s="59"/>
      <c r="F20" s="55" t="s">
        <v>51</v>
      </c>
      <c r="G20" s="60"/>
      <c r="H20" s="60"/>
      <c r="I20" s="60"/>
      <c r="J20" s="4"/>
    </row>
    <row r="21" spans="1:10" ht="12.95" customHeight="1" x14ac:dyDescent="0.2">
      <c r="A21" s="57" t="s">
        <v>52</v>
      </c>
      <c r="B21" s="55" t="s">
        <v>53</v>
      </c>
      <c r="C21" s="58"/>
      <c r="D21" s="59"/>
      <c r="E21" s="59"/>
      <c r="F21" s="55" t="s">
        <v>54</v>
      </c>
      <c r="G21" s="60"/>
      <c r="H21" s="60"/>
      <c r="I21" s="60"/>
      <c r="J21" s="4"/>
    </row>
    <row r="22" spans="1:10" ht="12.95" customHeight="1" x14ac:dyDescent="0.2">
      <c r="A22" s="57" t="s">
        <v>55</v>
      </c>
      <c r="B22" s="55" t="s">
        <v>56</v>
      </c>
      <c r="C22" s="58"/>
      <c r="D22" s="59"/>
      <c r="E22" s="59"/>
      <c r="F22" s="55" t="s">
        <v>57</v>
      </c>
      <c r="G22" s="60"/>
      <c r="H22" s="60"/>
      <c r="I22" s="60"/>
      <c r="J22" s="4"/>
    </row>
    <row r="23" spans="1:10" ht="12.95" customHeight="1" x14ac:dyDescent="0.2">
      <c r="A23" s="57" t="s">
        <v>58</v>
      </c>
      <c r="B23" s="55" t="s">
        <v>59</v>
      </c>
      <c r="C23" s="58"/>
      <c r="D23" s="61"/>
      <c r="E23" s="61"/>
      <c r="F23" s="53" t="s">
        <v>60</v>
      </c>
      <c r="G23" s="60"/>
      <c r="H23" s="60"/>
      <c r="I23" s="60"/>
      <c r="J23" s="4"/>
    </row>
    <row r="24" spans="1:10" ht="12.95" customHeight="1" x14ac:dyDescent="0.2">
      <c r="A24" s="57" t="s">
        <v>61</v>
      </c>
      <c r="B24" s="55" t="s">
        <v>62</v>
      </c>
      <c r="C24" s="62">
        <f>+C25+C26</f>
        <v>0</v>
      </c>
      <c r="D24" s="62">
        <f>+D25+D26</f>
        <v>0</v>
      </c>
      <c r="E24" s="62">
        <f>+E25+E26</f>
        <v>0</v>
      </c>
      <c r="F24" s="55" t="s">
        <v>63</v>
      </c>
      <c r="G24" s="60"/>
      <c r="H24" s="60"/>
      <c r="I24" s="60"/>
      <c r="J24" s="4"/>
    </row>
    <row r="25" spans="1:10" ht="12.95" customHeight="1" x14ac:dyDescent="0.2">
      <c r="A25" s="52" t="s">
        <v>64</v>
      </c>
      <c r="B25" s="53" t="s">
        <v>65</v>
      </c>
      <c r="C25" s="63"/>
      <c r="D25" s="61"/>
      <c r="E25" s="61"/>
      <c r="F25" s="30" t="s">
        <v>66</v>
      </c>
      <c r="G25" s="56"/>
      <c r="H25" s="56"/>
      <c r="I25" s="56"/>
      <c r="J25" s="4"/>
    </row>
    <row r="26" spans="1:10" ht="12.95" customHeight="1" thickBot="1" x14ac:dyDescent="0.25">
      <c r="A26" s="57" t="s">
        <v>67</v>
      </c>
      <c r="B26" s="55" t="s">
        <v>68</v>
      </c>
      <c r="C26" s="58"/>
      <c r="D26" s="59"/>
      <c r="E26" s="59"/>
      <c r="F26" s="41"/>
      <c r="G26" s="60"/>
      <c r="H26" s="60"/>
      <c r="I26" s="60"/>
      <c r="J26" s="4"/>
    </row>
    <row r="27" spans="1:10" ht="15.95" customHeight="1" thickBot="1" x14ac:dyDescent="0.25">
      <c r="A27" s="48" t="s">
        <v>69</v>
      </c>
      <c r="B27" s="49" t="s">
        <v>70</v>
      </c>
      <c r="C27" s="50">
        <f>+C19+C24</f>
        <v>0</v>
      </c>
      <c r="D27" s="50">
        <f>+D19+D24</f>
        <v>0</v>
      </c>
      <c r="E27" s="50">
        <f>+E19+E24</f>
        <v>0</v>
      </c>
      <c r="F27" s="49" t="s">
        <v>71</v>
      </c>
      <c r="G27" s="51">
        <f>SUM(G19:G26)</f>
        <v>0</v>
      </c>
      <c r="H27" s="51">
        <f>SUM(H19:H26)</f>
        <v>0</v>
      </c>
      <c r="I27" s="51">
        <f>SUM(I19:I26)</f>
        <v>0</v>
      </c>
      <c r="J27" s="4"/>
    </row>
    <row r="28" spans="1:10" ht="13.5" thickBot="1" x14ac:dyDescent="0.25">
      <c r="A28" s="48" t="s">
        <v>72</v>
      </c>
      <c r="B28" s="64" t="s">
        <v>73</v>
      </c>
      <c r="C28" s="65">
        <f>+C18+C27</f>
        <v>1008610</v>
      </c>
      <c r="D28" s="65">
        <f>+D18+D27</f>
        <v>0</v>
      </c>
      <c r="E28" s="65">
        <f>+E18+E27</f>
        <v>1008610</v>
      </c>
      <c r="F28" s="64" t="s">
        <v>74</v>
      </c>
      <c r="G28" s="65">
        <f>+G18+G27</f>
        <v>1041295</v>
      </c>
      <c r="H28" s="65">
        <f>+H18+H27</f>
        <v>266</v>
      </c>
      <c r="I28" s="65">
        <f>+I18+I27</f>
        <v>1041561</v>
      </c>
      <c r="J28" s="4"/>
    </row>
    <row r="29" spans="1:10" ht="13.5" thickBot="1" x14ac:dyDescent="0.25">
      <c r="A29" s="48" t="s">
        <v>75</v>
      </c>
      <c r="B29" s="64" t="s">
        <v>76</v>
      </c>
      <c r="C29" s="65">
        <f>IF(C18-G18&lt;0,G18-C18,"-")</f>
        <v>32685</v>
      </c>
      <c r="D29" s="65"/>
      <c r="E29" s="65">
        <f>IF(E18-I18&lt;0,I18-E18,"-")</f>
        <v>32951</v>
      </c>
      <c r="F29" s="64" t="s">
        <v>77</v>
      </c>
      <c r="G29" s="65" t="str">
        <f>IF(C18-G18&gt;0,C18-G18,"-")</f>
        <v>-</v>
      </c>
      <c r="H29" s="65" t="str">
        <f>IF(D18-H18&gt;0,D18-H18,"-")</f>
        <v>-</v>
      </c>
      <c r="I29" s="65" t="str">
        <f>IF(E18-I18&gt;0,E18-I18,"-")</f>
        <v>-</v>
      </c>
      <c r="J29" s="4"/>
    </row>
    <row r="30" spans="1:10" ht="13.5" thickBot="1" x14ac:dyDescent="0.25">
      <c r="A30" s="48" t="s">
        <v>78</v>
      </c>
      <c r="B30" s="64" t="s">
        <v>79</v>
      </c>
      <c r="C30" s="65">
        <f>IF(C18+C19-G28&lt;0,G28-(C18+C19),"-")</f>
        <v>32685</v>
      </c>
      <c r="D30" s="65"/>
      <c r="E30" s="65">
        <f>IF(E18+E19-I28&lt;0,I28-(E18+E19),"-")</f>
        <v>32951</v>
      </c>
      <c r="F30" s="64" t="s">
        <v>80</v>
      </c>
      <c r="G30" s="65" t="str">
        <f>IF(C18+C19-G28&gt;0,C18+C19-G28,"-")</f>
        <v>-</v>
      </c>
      <c r="H30" s="65" t="str">
        <f>IF(D18+D19-H28&gt;0,D18+D19-H28,"-")</f>
        <v>-</v>
      </c>
      <c r="I30" s="65" t="str">
        <f>IF(E18+E19-I28&gt;0,E18+E19-I28,"-")</f>
        <v>-</v>
      </c>
      <c r="J30" s="4"/>
    </row>
    <row r="31" spans="1:10" ht="18.75" x14ac:dyDescent="0.2">
      <c r="B31" s="66"/>
      <c r="C31" s="66"/>
      <c r="D31" s="66"/>
      <c r="E31" s="66"/>
      <c r="F31" s="66"/>
    </row>
  </sheetData>
  <mergeCells count="3">
    <mergeCell ref="J1:J30"/>
    <mergeCell ref="A3:A4"/>
    <mergeCell ref="B31:F31"/>
  </mergeCells>
  <printOptions horizontalCentered="1"/>
  <pageMargins left="0.31496062992125984" right="0.47244094488188981" top="0.9055118110236221" bottom="0.51181102362204722" header="0.6692913385826772" footer="0.27559055118110237"/>
  <pageSetup paperSize="9" scale="79" orientation="landscape" r:id="rId1"/>
  <headerFooter alignWithMargins="0">
    <oddHeader xml:space="preserve">&amp;R&amp;"Times New Roman CE,Félkövér dőlt"&amp;11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2.sz.mell 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2015-04-24T07:05:43Z</dcterms:created>
  <dcterms:modified xsi:type="dcterms:W3CDTF">2015-04-24T07:06:07Z</dcterms:modified>
</cp:coreProperties>
</file>