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O:\Jegyzőkönyvek 2020\Szatta\Rendeletek\3_2020_Ktv. végrehajtása\"/>
    </mc:Choice>
  </mc:AlternateContent>
  <xr:revisionPtr revIDLastSave="0" documentId="8_{F0776ECC-3360-4B2E-87FE-3FFDBCF3D63F}" xr6:coauthVersionLast="44" xr6:coauthVersionMax="44" xr10:uidLastSave="{00000000-0000-0000-0000-000000000000}"/>
  <bookViews>
    <workbookView xWindow="-120" yWindow="-120" windowWidth="29040" windowHeight="15840" xr2:uid="{E943B31D-C10B-4119-85AA-573A831B27C8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41" i="1" l="1"/>
  <c r="M39" i="1"/>
  <c r="M38" i="1"/>
  <c r="N37" i="1"/>
  <c r="N41" i="1" s="1"/>
  <c r="K37" i="1"/>
  <c r="H37" i="1"/>
  <c r="I37" i="1" s="1"/>
  <c r="G37" i="1"/>
  <c r="G41" i="1" s="1"/>
  <c r="F37" i="1"/>
  <c r="F41" i="1" s="1"/>
  <c r="D37" i="1"/>
  <c r="E37" i="1" s="1"/>
  <c r="C37" i="1"/>
  <c r="C41" i="1" s="1"/>
  <c r="B37" i="1"/>
  <c r="B41" i="1" s="1"/>
  <c r="A37" i="1"/>
  <c r="L36" i="1"/>
  <c r="M36" i="1" s="1"/>
  <c r="K36" i="1"/>
  <c r="J36" i="1"/>
  <c r="E36" i="1"/>
  <c r="M35" i="1"/>
  <c r="L35" i="1"/>
  <c r="K35" i="1"/>
  <c r="J35" i="1"/>
  <c r="I35" i="1"/>
  <c r="E35" i="1"/>
  <c r="L34" i="1"/>
  <c r="K34" i="1"/>
  <c r="J34" i="1"/>
  <c r="L33" i="1"/>
  <c r="M33" i="1" s="1"/>
  <c r="K33" i="1"/>
  <c r="J33" i="1"/>
  <c r="I33" i="1"/>
  <c r="E33" i="1"/>
  <c r="A33" i="1"/>
  <c r="L32" i="1"/>
  <c r="H32" i="1"/>
  <c r="G32" i="1"/>
  <c r="F32" i="1"/>
  <c r="D32" i="1"/>
  <c r="C32" i="1"/>
  <c r="K32" i="1" s="1"/>
  <c r="B32" i="1"/>
  <c r="J32" i="1" s="1"/>
  <c r="L31" i="1"/>
  <c r="K31" i="1"/>
  <c r="J31" i="1"/>
  <c r="L30" i="1"/>
  <c r="K30" i="1"/>
  <c r="J30" i="1"/>
  <c r="K29" i="1"/>
  <c r="H29" i="1"/>
  <c r="G29" i="1"/>
  <c r="F29" i="1"/>
  <c r="D29" i="1"/>
  <c r="L29" i="1" s="1"/>
  <c r="C29" i="1"/>
  <c r="B29" i="1"/>
  <c r="J29" i="1" s="1"/>
  <c r="L28" i="1"/>
  <c r="K28" i="1"/>
  <c r="J28" i="1"/>
  <c r="L27" i="1"/>
  <c r="K27" i="1"/>
  <c r="J27" i="1"/>
  <c r="H26" i="1"/>
  <c r="G26" i="1"/>
  <c r="I26" i="1" s="1"/>
  <c r="F26" i="1"/>
  <c r="D26" i="1"/>
  <c r="L26" i="1" s="1"/>
  <c r="C26" i="1"/>
  <c r="E26" i="1" s="1"/>
  <c r="B26" i="1"/>
  <c r="J26" i="1" s="1"/>
  <c r="A26" i="1"/>
  <c r="L25" i="1"/>
  <c r="M25" i="1" s="1"/>
  <c r="K25" i="1"/>
  <c r="J25" i="1"/>
  <c r="E25" i="1"/>
  <c r="M24" i="1"/>
  <c r="L24" i="1"/>
  <c r="K24" i="1"/>
  <c r="J24" i="1"/>
  <c r="I24" i="1"/>
  <c r="L23" i="1"/>
  <c r="M23" i="1" s="1"/>
  <c r="K23" i="1"/>
  <c r="J23" i="1"/>
  <c r="I23" i="1"/>
  <c r="E23" i="1"/>
  <c r="A23" i="1"/>
  <c r="M22" i="1"/>
  <c r="L22" i="1"/>
  <c r="K22" i="1"/>
  <c r="J22" i="1"/>
  <c r="E22" i="1"/>
  <c r="A22" i="1"/>
  <c r="L21" i="1"/>
  <c r="K21" i="1"/>
  <c r="M21" i="1" s="1"/>
  <c r="J21" i="1"/>
  <c r="E21" i="1"/>
  <c r="L20" i="1"/>
  <c r="M20" i="1" s="1"/>
  <c r="K20" i="1"/>
  <c r="J20" i="1"/>
  <c r="E20" i="1"/>
  <c r="M19" i="1"/>
  <c r="L19" i="1"/>
  <c r="K19" i="1"/>
  <c r="J19" i="1"/>
  <c r="E19" i="1"/>
  <c r="L18" i="1"/>
  <c r="M18" i="1" s="1"/>
  <c r="K18" i="1"/>
  <c r="J18" i="1"/>
  <c r="E18" i="1"/>
  <c r="L17" i="1"/>
  <c r="K17" i="1"/>
  <c r="J17" i="1"/>
  <c r="L16" i="1"/>
  <c r="M16" i="1" s="1"/>
  <c r="K16" i="1"/>
  <c r="J16" i="1"/>
  <c r="E16" i="1"/>
  <c r="L15" i="1"/>
  <c r="K15" i="1"/>
  <c r="M15" i="1" s="1"/>
  <c r="J15" i="1"/>
  <c r="E15" i="1"/>
  <c r="L14" i="1"/>
  <c r="M14" i="1" s="1"/>
  <c r="K14" i="1"/>
  <c r="J14" i="1"/>
  <c r="E14" i="1"/>
  <c r="M13" i="1"/>
  <c r="L13" i="1"/>
  <c r="K13" i="1"/>
  <c r="J13" i="1"/>
  <c r="E13" i="1"/>
  <c r="A13" i="1"/>
  <c r="L12" i="1"/>
  <c r="K12" i="1"/>
  <c r="M12" i="1" s="1"/>
  <c r="J12" i="1"/>
  <c r="A12" i="1"/>
  <c r="L11" i="1"/>
  <c r="M11" i="1" s="1"/>
  <c r="K11" i="1"/>
  <c r="J11" i="1"/>
  <c r="I11" i="1"/>
  <c r="M10" i="1"/>
  <c r="L10" i="1"/>
  <c r="K10" i="1"/>
  <c r="J10" i="1"/>
  <c r="E10" i="1"/>
  <c r="N9" i="1"/>
  <c r="H9" i="1"/>
  <c r="G9" i="1"/>
  <c r="I9" i="1" s="1"/>
  <c r="F9" i="1"/>
  <c r="D9" i="1"/>
  <c r="L9" i="1" s="1"/>
  <c r="C9" i="1"/>
  <c r="K9" i="1" s="1"/>
  <c r="B9" i="1"/>
  <c r="J9" i="1" s="1"/>
  <c r="A9" i="1"/>
  <c r="L8" i="1"/>
  <c r="M8" i="1" s="1"/>
  <c r="K8" i="1"/>
  <c r="J8" i="1"/>
  <c r="I8" i="1"/>
  <c r="E8" i="1"/>
  <c r="A8" i="1"/>
  <c r="K41" i="1" l="1"/>
  <c r="M9" i="1"/>
  <c r="L41" i="1"/>
  <c r="M41" i="1" s="1"/>
  <c r="L37" i="1"/>
  <c r="M37" i="1" s="1"/>
  <c r="D41" i="1"/>
  <c r="E41" i="1" s="1"/>
  <c r="H41" i="1"/>
  <c r="I41" i="1" s="1"/>
  <c r="K26" i="1"/>
  <c r="M26" i="1" s="1"/>
  <c r="E9" i="1"/>
  <c r="J37" i="1"/>
  <c r="J41" i="1" s="1"/>
</calcChain>
</file>

<file path=xl/sharedStrings.xml><?xml version="1.0" encoding="utf-8"?>
<sst xmlns="http://schemas.openxmlformats.org/spreadsheetml/2006/main" count="87" uniqueCount="11">
  <si>
    <t>3/2020.(VII.15.) önkormányzati rendelet 4. számú melléklete</t>
  </si>
  <si>
    <t>adatok Ft-ban</t>
  </si>
  <si>
    <t>Dologi</t>
  </si>
  <si>
    <t xml:space="preserve">Pe.át./Fh </t>
  </si>
  <si>
    <t>Összesen</t>
  </si>
  <si>
    <t>%</t>
  </si>
  <si>
    <t>ered.</t>
  </si>
  <si>
    <t>mód.</t>
  </si>
  <si>
    <t>tény</t>
  </si>
  <si>
    <t>Lsz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</si>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</sst>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_-* #,##0\ _F_t_-;\-* #,##0\ _F_t_-;_-* &quot;-&quot;??\ _F_t_-;_-@_-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7"/>
      <name val="Times New Roman"/>
      <family val="1"/>
      <charset val="238"/>
    </font>
    <font>
      <b/>
      <sz val="7"/>
      <name val="Times New Roman"/>
      <family val="1"/>
      <charset val="238"/>
    </font>
    <font>
      <sz val="8"/>
      <name val="Times New Roman"/>
      <family val="1"/>
      <charset val="238"/>
    </font>
    <font>
      <sz val="12"/>
      <name val="Arial CE"/>
      <charset val="238"/>
    </font>
    <font>
      <b/>
      <sz val="12"/>
      <name val="Times New Roman"/>
      <family val="1"/>
      <charset val="238"/>
    </font>
    <font>
      <b/>
      <sz val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gray06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3" fillId="0" borderId="0" xfId="1" applyNumberFormat="1" applyFont="1"/>
    <xf numFmtId="0" fontId="2" fillId="0" borderId="0" xfId="0" applyFont="1"/>
    <xf numFmtId="165" fontId="4" fillId="0" borderId="0" xfId="1" applyNumberFormat="1" applyFont="1"/>
    <xf numFmtId="0" fontId="4" fillId="0" borderId="0" xfId="1" applyNumberFormat="1" applyFont="1" applyAlignment="1">
      <alignment horizontal="right"/>
    </xf>
    <xf numFmtId="0" fontId="4" fillId="0" borderId="0" xfId="1" applyNumberFormat="1" applyFont="1"/>
    <xf numFmtId="165" fontId="4" fillId="0" borderId="0" xfId="1" applyNumberFormat="1" applyFont="1" applyAlignment="1">
      <alignment horizontal="right"/>
    </xf>
    <xf numFmtId="0" fontId="5" fillId="0" borderId="1" xfId="1" applyNumberFormat="1" applyFont="1" applyBorder="1"/>
    <xf numFmtId="0" fontId="5" fillId="0" borderId="2" xfId="1" applyNumberFormat="1" applyFont="1" applyBorder="1" applyAlignment="1">
      <alignment horizontal="center"/>
    </xf>
    <xf numFmtId="0" fontId="5" fillId="0" borderId="3" xfId="1" applyNumberFormat="1" applyFont="1" applyBorder="1" applyAlignment="1">
      <alignment horizontal="center"/>
    </xf>
    <xf numFmtId="165" fontId="5" fillId="0" borderId="1" xfId="1" applyNumberFormat="1" applyFont="1" applyBorder="1"/>
    <xf numFmtId="0" fontId="4" fillId="0" borderId="4" xfId="1" applyNumberFormat="1" applyFont="1" applyBorder="1"/>
    <xf numFmtId="0" fontId="4" fillId="0" borderId="2" xfId="1" applyNumberFormat="1" applyFont="1" applyBorder="1" applyAlignment="1">
      <alignment horizontal="center"/>
    </xf>
    <xf numFmtId="0" fontId="4" fillId="0" borderId="3" xfId="1" applyNumberFormat="1" applyFont="1" applyBorder="1" applyAlignment="1">
      <alignment horizontal="center"/>
    </xf>
    <xf numFmtId="0" fontId="4" fillId="0" borderId="0" xfId="1" applyNumberFormat="1" applyFont="1" applyAlignment="1">
      <alignment horizontal="center"/>
    </xf>
    <xf numFmtId="0" fontId="4" fillId="0" borderId="2" xfId="1" applyNumberFormat="1" applyFont="1" applyBorder="1"/>
    <xf numFmtId="0" fontId="4" fillId="0" borderId="3" xfId="1" applyNumberFormat="1" applyFont="1" applyBorder="1"/>
    <xf numFmtId="165" fontId="4" fillId="0" borderId="4" xfId="1" applyNumberFormat="1" applyFont="1" applyBorder="1"/>
    <xf numFmtId="0" fontId="5" fillId="0" borderId="5" xfId="1" applyNumberFormat="1" applyFont="1" applyBorder="1"/>
    <xf numFmtId="165" fontId="5" fillId="0" borderId="5" xfId="1" applyNumberFormat="1" applyFont="1" applyBorder="1"/>
    <xf numFmtId="1" fontId="6" fillId="0" borderId="3" xfId="1" applyNumberFormat="1" applyFont="1" applyBorder="1" applyAlignment="1">
      <alignment vertical="center"/>
    </xf>
    <xf numFmtId="165" fontId="6" fillId="0" borderId="3" xfId="1" applyNumberFormat="1" applyFont="1" applyBorder="1" applyAlignment="1">
      <alignment horizontal="right" vertical="center" wrapText="1"/>
    </xf>
    <xf numFmtId="165" fontId="7" fillId="2" borderId="2" xfId="1" applyNumberFormat="1" applyFont="1" applyFill="1" applyBorder="1" applyAlignment="1">
      <alignment horizontal="right" vertical="center" wrapText="1"/>
    </xf>
    <xf numFmtId="1" fontId="7" fillId="2" borderId="3" xfId="1" applyNumberFormat="1" applyFont="1" applyFill="1" applyBorder="1" applyAlignment="1">
      <alignment vertical="center"/>
    </xf>
    <xf numFmtId="0" fontId="4" fillId="2" borderId="3" xfId="1" applyNumberFormat="1" applyFont="1" applyFill="1" applyBorder="1" applyAlignment="1">
      <alignment vertical="center"/>
    </xf>
    <xf numFmtId="165" fontId="7" fillId="2" borderId="3" xfId="1" applyNumberFormat="1" applyFont="1" applyFill="1" applyBorder="1" applyAlignment="1">
      <alignment horizontal="right" vertical="center" wrapText="1"/>
    </xf>
    <xf numFmtId="0" fontId="5" fillId="2" borderId="3" xfId="1" applyNumberFormat="1" applyFont="1" applyFill="1" applyBorder="1" applyAlignment="1">
      <alignment vertical="center"/>
    </xf>
    <xf numFmtId="165" fontId="6" fillId="0" borderId="3" xfId="1" applyNumberFormat="1" applyFont="1" applyBorder="1" applyAlignment="1">
      <alignment horizontal="center" vertical="center"/>
    </xf>
    <xf numFmtId="1" fontId="7" fillId="2" borderId="3" xfId="1" applyNumberFormat="1" applyFont="1" applyFill="1" applyBorder="1" applyAlignment="1">
      <alignment horizontal="center" vertical="center"/>
    </xf>
    <xf numFmtId="165" fontId="8" fillId="0" borderId="3" xfId="1" applyNumberFormat="1" applyFont="1" applyBorder="1" applyAlignment="1">
      <alignment horizontal="right" vertical="center" wrapText="1"/>
    </xf>
    <xf numFmtId="165" fontId="9" fillId="2" borderId="3" xfId="1" applyNumberFormat="1" applyFont="1" applyFill="1" applyBorder="1" applyAlignment="1">
      <alignment horizontal="right" vertical="center" wrapText="1"/>
    </xf>
    <xf numFmtId="165" fontId="6" fillId="2" borderId="3" xfId="1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3" fillId="2" borderId="3" xfId="1" applyNumberFormat="1" applyFont="1" applyFill="1" applyBorder="1" applyAlignment="1">
      <alignment vertical="center"/>
    </xf>
    <xf numFmtId="165" fontId="10" fillId="0" borderId="3" xfId="1" applyNumberFormat="1" applyFont="1" applyBorder="1" applyAlignment="1">
      <alignment horizontal="right" vertical="center" wrapText="1"/>
    </xf>
    <xf numFmtId="0" fontId="4" fillId="2" borderId="3" xfId="0" applyFont="1" applyFill="1" applyBorder="1" applyAlignment="1">
      <alignment vertical="center"/>
    </xf>
    <xf numFmtId="0" fontId="11" fillId="2" borderId="3" xfId="0" applyFont="1" applyFill="1" applyBorder="1" applyAlignment="1">
      <alignment vertical="center"/>
    </xf>
    <xf numFmtId="165" fontId="12" fillId="2" borderId="3" xfId="1" applyNumberFormat="1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vertical="center"/>
    </xf>
    <xf numFmtId="1" fontId="7" fillId="0" borderId="3" xfId="1" applyNumberFormat="1" applyFont="1" applyBorder="1" applyAlignment="1">
      <alignment vertical="center"/>
    </xf>
    <xf numFmtId="165" fontId="7" fillId="0" borderId="3" xfId="1" applyNumberFormat="1" applyFont="1" applyBorder="1" applyAlignment="1">
      <alignment horizontal="right" vertical="center" wrapText="1"/>
    </xf>
    <xf numFmtId="1" fontId="7" fillId="1" borderId="3" xfId="1" applyNumberFormat="1" applyFont="1" applyFill="1" applyBorder="1" applyAlignment="1">
      <alignment vertical="center"/>
    </xf>
    <xf numFmtId="165" fontId="9" fillId="1" borderId="3" xfId="1" applyNumberFormat="1" applyFont="1" applyFill="1" applyBorder="1" applyAlignment="1">
      <alignment horizontal="right" vertical="center" wrapText="1"/>
    </xf>
    <xf numFmtId="165" fontId="7" fillId="1" borderId="3" xfId="1" applyNumberFormat="1" applyFont="1" applyFill="1" applyBorder="1" applyAlignment="1">
      <alignment horizontal="right" vertical="center" wrapText="1"/>
    </xf>
    <xf numFmtId="165" fontId="13" fillId="1" borderId="3" xfId="1" applyNumberFormat="1" applyFont="1" applyFill="1" applyBorder="1" applyAlignment="1">
      <alignment horizontal="right" vertical="center" wrapText="1"/>
    </xf>
    <xf numFmtId="165" fontId="12" fillId="1" borderId="3" xfId="1" applyNumberFormat="1" applyFont="1" applyFill="1" applyBorder="1" applyAlignment="1">
      <alignment horizontal="right" vertical="center" wrapText="1"/>
    </xf>
    <xf numFmtId="165" fontId="3" fillId="0" borderId="0" xfId="1" applyNumberFormat="1" applyFont="1"/>
    <xf numFmtId="165" fontId="5" fillId="0" borderId="0" xfId="1" applyNumberFormat="1" applyFont="1" applyAlignment="1">
      <alignment horizontal="right" vertical="center" wrapText="1"/>
    </xf>
    <xf numFmtId="165" fontId="2" fillId="0" borderId="0" xfId="0" applyNumberFormat="1" applyFont="1"/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19836-300E-4600-83BA-93E551D34429}">
  <dimension ref="A1:N48"/>
  <sheetViews>
    <sheetView tabSelected="1" workbookViewId="0">
      <selection sqref="A1:N1048576"/>
    </sheetView>
  </sheetViews>
  <sheetFormatPr defaultRowHeight="15" x14ac:dyDescent="0.25"/>
  <cols>
    <col min="1" max="1" width="4.42578125" style="1" customWidth="1"/>
    <col min="2" max="2" width="8.85546875" style="1" customWidth="1"/>
    <col min="3" max="3" width="10" style="2" bestFit="1" customWidth="1"/>
    <col min="4" max="4" width="8.85546875" style="2" customWidth="1"/>
    <col min="5" max="5" width="4.42578125" style="2" customWidth="1"/>
    <col min="6" max="8" width="10" style="2" customWidth="1"/>
    <col min="9" max="9" width="4.42578125" style="2" customWidth="1"/>
    <col min="10" max="10" width="11.5703125" style="2" customWidth="1"/>
    <col min="11" max="11" width="11.140625" style="2" customWidth="1"/>
    <col min="12" max="12" width="10.140625" style="46" customWidth="1"/>
    <col min="13" max="13" width="4.42578125" style="2" customWidth="1"/>
    <col min="14" max="14" width="5.140625" style="2" customWidth="1"/>
  </cols>
  <sheetData>
    <row r="1" spans="1:14" ht="15.75" x14ac:dyDescent="0.25">
      <c r="H1" t="s">
        <v>0</v>
      </c>
      <c r="L1" s="3"/>
      <c r="N1" s="4"/>
    </row>
    <row r="2" spans="1:14" x14ac:dyDescent="0.25">
      <c r="A2" s="2"/>
      <c r="B2" s="2"/>
      <c r="L2" s="2"/>
    </row>
    <row r="3" spans="1:14" x14ac:dyDescent="0.25">
      <c r="A3" s="2"/>
      <c r="B3" s="2"/>
      <c r="L3" s="2"/>
    </row>
    <row r="4" spans="1:14" ht="15.75" x14ac:dyDescent="0.25">
      <c r="A4" s="5"/>
      <c r="B4" s="5"/>
      <c r="C4" s="3"/>
      <c r="D4" s="3"/>
      <c r="E4" s="5"/>
      <c r="F4" s="3"/>
      <c r="G4" s="3"/>
      <c r="H4" s="3"/>
      <c r="I4" s="5"/>
      <c r="J4" s="3"/>
      <c r="K4" s="3"/>
      <c r="L4" s="3"/>
      <c r="M4" s="3"/>
      <c r="N4" s="6" t="s">
        <v>1</v>
      </c>
    </row>
    <row r="5" spans="1:14" ht="15.75" x14ac:dyDescent="0.25">
      <c r="A5" s="7"/>
      <c r="B5" s="8" t="s">
        <v>2</v>
      </c>
      <c r="C5" s="9" t="s">
        <v>2</v>
      </c>
      <c r="D5" s="9" t="s">
        <v>2</v>
      </c>
      <c r="E5" s="7"/>
      <c r="F5" s="8" t="s">
        <v>3</v>
      </c>
      <c r="G5" s="9" t="s">
        <v>3</v>
      </c>
      <c r="H5" s="9" t="s">
        <v>3</v>
      </c>
      <c r="I5" s="7"/>
      <c r="J5" s="8" t="s">
        <v>4</v>
      </c>
      <c r="K5" s="9" t="s">
        <v>4</v>
      </c>
      <c r="L5" s="9" t="s">
        <v>4</v>
      </c>
      <c r="M5" s="10"/>
      <c r="N5" s="10"/>
    </row>
    <row r="6" spans="1:14" ht="15.75" x14ac:dyDescent="0.25">
      <c r="A6" s="11"/>
      <c r="B6" s="12"/>
      <c r="C6" s="13"/>
      <c r="D6" s="13"/>
      <c r="E6" s="11"/>
      <c r="F6" s="14"/>
      <c r="G6" s="13"/>
      <c r="H6" s="13"/>
      <c r="I6" s="11"/>
      <c r="J6" s="15"/>
      <c r="K6" s="16"/>
      <c r="L6" s="16"/>
      <c r="M6" s="17"/>
      <c r="N6" s="17"/>
    </row>
    <row r="7" spans="1:14" ht="15.75" x14ac:dyDescent="0.25">
      <c r="A7" s="18" t="s">
        <v>5</v>
      </c>
      <c r="B7" s="8" t="s">
        <v>6</v>
      </c>
      <c r="C7" s="9" t="s">
        <v>7</v>
      </c>
      <c r="D7" s="9" t="s">
        <v>8</v>
      </c>
      <c r="E7" s="18" t="s">
        <v>5</v>
      </c>
      <c r="F7" s="8" t="s">
        <v>6</v>
      </c>
      <c r="G7" s="9" t="s">
        <v>7</v>
      </c>
      <c r="H7" s="9" t="s">
        <v>8</v>
      </c>
      <c r="I7" s="18" t="s">
        <v>5</v>
      </c>
      <c r="J7" s="8" t="s">
        <v>6</v>
      </c>
      <c r="K7" s="9" t="s">
        <v>7</v>
      </c>
      <c r="L7" s="9" t="s">
        <v>8</v>
      </c>
      <c r="M7" s="19" t="s">
        <v>5</v>
      </c>
      <c r="N7" s="19" t="s">
        <v>9</v>
      </c>
    </row>
    <row r="8" spans="1:14" ht="15.75" x14ac:dyDescent="0.25">
      <c r="A8" s="20" t="e">
        <f>#REF!/#REF!*100</f>
        <v>#REF!</v>
      </c>
      <c r="B8" s="21">
        <v>390500</v>
      </c>
      <c r="C8" s="21">
        <v>777000</v>
      </c>
      <c r="D8" s="21">
        <v>686468</v>
      </c>
      <c r="E8" s="20">
        <f t="shared" ref="E8:E25" si="0">D8/C8*100</f>
        <v>88.34851994851995</v>
      </c>
      <c r="F8" s="21">
        <v>16000</v>
      </c>
      <c r="G8" s="21">
        <v>212850</v>
      </c>
      <c r="H8" s="21">
        <v>211850</v>
      </c>
      <c r="I8" s="20">
        <f>H8/G8*100</f>
        <v>99.530185576697207</v>
      </c>
      <c r="J8" s="22" t="e">
        <f>#REF!+#REF!+B8+F8</f>
        <v>#REF!</v>
      </c>
      <c r="K8" s="22" t="e">
        <f>#REF!+#REF!+C8+G8</f>
        <v>#REF!</v>
      </c>
      <c r="L8" s="22" t="e">
        <f>#REF!+#REF!+D8+H8</f>
        <v>#REF!</v>
      </c>
      <c r="M8" s="23" t="e">
        <f t="shared" ref="M8:M25" si="1">L8/K8*100</f>
        <v>#REF!</v>
      </c>
      <c r="N8" s="24">
        <v>1</v>
      </c>
    </row>
    <row r="9" spans="1:14" ht="15.75" x14ac:dyDescent="0.25">
      <c r="A9" s="23" t="e">
        <f>#REF!/#REF!*100</f>
        <v>#REF!</v>
      </c>
      <c r="B9" s="25">
        <f>SUM(B8)</f>
        <v>390500</v>
      </c>
      <c r="C9" s="25">
        <f>SUM(C8)</f>
        <v>777000</v>
      </c>
      <c r="D9" s="25">
        <f>SUM(D8)</f>
        <v>686468</v>
      </c>
      <c r="E9" s="23">
        <f t="shared" si="0"/>
        <v>88.34851994851995</v>
      </c>
      <c r="F9" s="25">
        <f>SUM(F8)</f>
        <v>16000</v>
      </c>
      <c r="G9" s="25">
        <f>SUM(G8)</f>
        <v>212850</v>
      </c>
      <c r="H9" s="25">
        <f>SUM(H8)</f>
        <v>211850</v>
      </c>
      <c r="I9" s="23">
        <f>H9/G9*100</f>
        <v>99.530185576697207</v>
      </c>
      <c r="J9" s="22" t="e">
        <f t="shared" ref="J9:L37" si="2">#REF!+#REF!+B9+F9</f>
        <v>#REF!</v>
      </c>
      <c r="K9" s="22" t="e">
        <f t="shared" ref="K9:M37" si="3">#REF!+#REF!+C9+G9</f>
        <v>#REF!</v>
      </c>
      <c r="L9" s="22" t="e">
        <f t="shared" ref="L9:N37" si="4">#REF!+#REF!+D9+H9</f>
        <v>#REF!</v>
      </c>
      <c r="M9" s="23" t="e">
        <f t="shared" si="1"/>
        <v>#REF!</v>
      </c>
      <c r="N9" s="26">
        <f>SUM(N8)</f>
        <v>1</v>
      </c>
    </row>
    <row r="10" spans="1:14" ht="15.75" x14ac:dyDescent="0.25">
      <c r="A10" s="27" t="s">
        <v>10</v>
      </c>
      <c r="B10" s="21">
        <v>76564</v>
      </c>
      <c r="C10" s="21">
        <v>149564</v>
      </c>
      <c r="D10" s="21">
        <v>148656</v>
      </c>
      <c r="E10" s="20">
        <f t="shared" si="0"/>
        <v>99.392902035249122</v>
      </c>
      <c r="F10" s="21">
        <v>0</v>
      </c>
      <c r="G10" s="21">
        <v>0</v>
      </c>
      <c r="H10" s="21">
        <v>0</v>
      </c>
      <c r="I10" s="27" t="s">
        <v>10</v>
      </c>
      <c r="J10" s="22" t="e">
        <f t="shared" ref="J10:L12" si="5">#REF!+#REF!+B10+F10</f>
        <v>#REF!</v>
      </c>
      <c r="K10" s="22" t="e">
        <f t="shared" ref="K10:M12" si="6">#REF!+#REF!+C10+G10</f>
        <v>#REF!</v>
      </c>
      <c r="L10" s="22" t="e">
        <f t="shared" ref="L10:N12" si="7">#REF!+#REF!+D10+H10</f>
        <v>#REF!</v>
      </c>
      <c r="M10" s="23" t="e">
        <f t="shared" si="1"/>
        <v>#REF!</v>
      </c>
      <c r="N10" s="24"/>
    </row>
    <row r="11" spans="1:14" ht="15.75" x14ac:dyDescent="0.25">
      <c r="A11" s="27" t="s">
        <v>10</v>
      </c>
      <c r="B11" s="21">
        <v>0</v>
      </c>
      <c r="C11" s="21">
        <v>0</v>
      </c>
      <c r="D11" s="21">
        <v>0</v>
      </c>
      <c r="E11" s="27" t="s">
        <v>10</v>
      </c>
      <c r="F11" s="21">
        <v>0</v>
      </c>
      <c r="G11" s="21">
        <v>36881</v>
      </c>
      <c r="H11" s="21">
        <v>36881</v>
      </c>
      <c r="I11" s="20">
        <f>H11/G11*100</f>
        <v>100</v>
      </c>
      <c r="J11" s="22" t="e">
        <f t="shared" ref="J11:L13" si="8">#REF!+#REF!+B11+F11</f>
        <v>#REF!</v>
      </c>
      <c r="K11" s="22" t="e">
        <f t="shared" ref="K11:M13" si="9">#REF!+#REF!+C11+G11</f>
        <v>#REF!</v>
      </c>
      <c r="L11" s="22" t="e">
        <f t="shared" ref="L11:N13" si="10">#REF!+#REF!+D11+H11</f>
        <v>#REF!</v>
      </c>
      <c r="M11" s="23" t="e">
        <f>L11/K11*100</f>
        <v>#REF!</v>
      </c>
      <c r="N11" s="24"/>
    </row>
    <row r="12" spans="1:14" ht="15.75" x14ac:dyDescent="0.25">
      <c r="A12" s="20" t="e">
        <f>#REF!/#REF!*100</f>
        <v>#REF!</v>
      </c>
      <c r="B12" s="21">
        <v>0</v>
      </c>
      <c r="C12" s="21">
        <v>0</v>
      </c>
      <c r="D12" s="21">
        <v>0</v>
      </c>
      <c r="E12" s="27" t="s">
        <v>10</v>
      </c>
      <c r="F12" s="21">
        <v>0</v>
      </c>
      <c r="G12" s="21">
        <v>0</v>
      </c>
      <c r="H12" s="21">
        <v>0</v>
      </c>
      <c r="I12" s="27" t="s">
        <v>10</v>
      </c>
      <c r="J12" s="22" t="e">
        <f t="shared" ref="J12:L14" si="11">#REF!+#REF!+B12+F12</f>
        <v>#REF!</v>
      </c>
      <c r="K12" s="22" t="e">
        <f t="shared" ref="K12:M14" si="12">#REF!+#REF!+C12+G12</f>
        <v>#REF!</v>
      </c>
      <c r="L12" s="22" t="e">
        <f t="shared" ref="L12:N14" si="13">#REF!+#REF!+D12+H12</f>
        <v>#REF!</v>
      </c>
      <c r="M12" s="23" t="e">
        <f t="shared" si="1"/>
        <v>#REF!</v>
      </c>
      <c r="N12" s="24"/>
    </row>
    <row r="13" spans="1:14" ht="15.75" x14ac:dyDescent="0.25">
      <c r="A13" s="20" t="e">
        <f>#REF!/#REF!*100</f>
        <v>#REF!</v>
      </c>
      <c r="B13" s="21">
        <v>241300</v>
      </c>
      <c r="C13" s="21">
        <v>135300</v>
      </c>
      <c r="D13" s="21">
        <v>133626</v>
      </c>
      <c r="E13" s="20">
        <f t="shared" si="0"/>
        <v>98.762749445676278</v>
      </c>
      <c r="F13" s="21">
        <v>0</v>
      </c>
      <c r="G13" s="21">
        <v>0</v>
      </c>
      <c r="H13" s="21">
        <v>0</v>
      </c>
      <c r="I13" s="27" t="s">
        <v>10</v>
      </c>
      <c r="J13" s="22" t="e">
        <f t="shared" ref="J13:L41" si="14">#REF!+#REF!+B13+F13</f>
        <v>#REF!</v>
      </c>
      <c r="K13" s="22" t="e">
        <f t="shared" ref="K13:M41" si="15">#REF!+#REF!+C13+G13</f>
        <v>#REF!</v>
      </c>
      <c r="L13" s="22" t="e">
        <f t="shared" ref="L13:N41" si="16">#REF!+#REF!+D13+H13</f>
        <v>#REF!</v>
      </c>
      <c r="M13" s="23" t="e">
        <f t="shared" si="1"/>
        <v>#REF!</v>
      </c>
      <c r="N13" s="24">
        <v>3</v>
      </c>
    </row>
    <row r="14" spans="1:14" ht="15.75" x14ac:dyDescent="0.25">
      <c r="A14" s="27" t="s">
        <v>10</v>
      </c>
      <c r="B14" s="21">
        <v>30480</v>
      </c>
      <c r="C14" s="21">
        <v>30480</v>
      </c>
      <c r="D14" s="21">
        <v>30480</v>
      </c>
      <c r="E14" s="20">
        <f t="shared" si="0"/>
        <v>100</v>
      </c>
      <c r="F14" s="21">
        <v>0</v>
      </c>
      <c r="G14" s="21">
        <v>0</v>
      </c>
      <c r="H14" s="21">
        <v>0</v>
      </c>
      <c r="I14" s="27" t="s">
        <v>10</v>
      </c>
      <c r="J14" s="22" t="e">
        <f t="shared" ref="J14:L18" si="17">#REF!+#REF!+B14+F14</f>
        <v>#REF!</v>
      </c>
      <c r="K14" s="22" t="e">
        <f t="shared" ref="K14:M18" si="18">#REF!+#REF!+C14+G14</f>
        <v>#REF!</v>
      </c>
      <c r="L14" s="22" t="e">
        <f t="shared" ref="L14:N18" si="19">#REF!+#REF!+D14+H14</f>
        <v>#REF!</v>
      </c>
      <c r="M14" s="23" t="e">
        <f t="shared" si="1"/>
        <v>#REF!</v>
      </c>
      <c r="N14" s="24"/>
    </row>
    <row r="15" spans="1:14" ht="15.75" x14ac:dyDescent="0.25">
      <c r="A15" s="27" t="s">
        <v>10</v>
      </c>
      <c r="B15" s="21">
        <v>260350</v>
      </c>
      <c r="C15" s="21">
        <v>428350</v>
      </c>
      <c r="D15" s="21">
        <v>426427</v>
      </c>
      <c r="E15" s="20">
        <f t="shared" si="0"/>
        <v>99.551068051826775</v>
      </c>
      <c r="F15" s="21">
        <v>0</v>
      </c>
      <c r="G15" s="21">
        <v>0</v>
      </c>
      <c r="H15" s="21">
        <v>0</v>
      </c>
      <c r="I15" s="27" t="s">
        <v>10</v>
      </c>
      <c r="J15" s="22" t="e">
        <f t="shared" ref="J15:L19" si="20">#REF!+#REF!+B15+F15</f>
        <v>#REF!</v>
      </c>
      <c r="K15" s="22" t="e">
        <f t="shared" ref="K15:M19" si="21">#REF!+#REF!+C15+G15</f>
        <v>#REF!</v>
      </c>
      <c r="L15" s="22" t="e">
        <f t="shared" ref="L15:N19" si="22">#REF!+#REF!+D15+H15</f>
        <v>#REF!</v>
      </c>
      <c r="M15" s="23" t="e">
        <f t="shared" si="1"/>
        <v>#REF!</v>
      </c>
      <c r="N15" s="24"/>
    </row>
    <row r="16" spans="1:14" ht="15.75" x14ac:dyDescent="0.25">
      <c r="A16" s="27" t="s">
        <v>10</v>
      </c>
      <c r="B16" s="21">
        <v>199390</v>
      </c>
      <c r="C16" s="21">
        <v>199390</v>
      </c>
      <c r="D16" s="21">
        <v>190979</v>
      </c>
      <c r="E16" s="20">
        <f t="shared" si="0"/>
        <v>95.781633983650124</v>
      </c>
      <c r="F16" s="21">
        <v>0</v>
      </c>
      <c r="G16" s="21">
        <v>0</v>
      </c>
      <c r="H16" s="21">
        <v>0</v>
      </c>
      <c r="I16" s="27" t="s">
        <v>10</v>
      </c>
      <c r="J16" s="22" t="e">
        <f t="shared" ref="J16:L20" si="23">#REF!+#REF!+B16+F16</f>
        <v>#REF!</v>
      </c>
      <c r="K16" s="22" t="e">
        <f t="shared" ref="K16:M20" si="24">#REF!+#REF!+C16+G16</f>
        <v>#REF!</v>
      </c>
      <c r="L16" s="22" t="e">
        <f t="shared" ref="L16:N20" si="25">#REF!+#REF!+D16+H16</f>
        <v>#REF!</v>
      </c>
      <c r="M16" s="23" t="e">
        <f t="shared" si="1"/>
        <v>#REF!</v>
      </c>
      <c r="N16" s="24"/>
    </row>
    <row r="17" spans="1:14" ht="15.75" x14ac:dyDescent="0.25">
      <c r="A17" s="27" t="s">
        <v>10</v>
      </c>
      <c r="B17" s="21">
        <v>60000</v>
      </c>
      <c r="C17" s="21">
        <v>0</v>
      </c>
      <c r="D17" s="21">
        <v>0</v>
      </c>
      <c r="E17" s="27" t="s">
        <v>10</v>
      </c>
      <c r="F17" s="21">
        <v>0</v>
      </c>
      <c r="G17" s="21">
        <v>0</v>
      </c>
      <c r="H17" s="21">
        <v>0</v>
      </c>
      <c r="I17" s="27" t="s">
        <v>10</v>
      </c>
      <c r="J17" s="22" t="e">
        <f t="shared" ref="J17:L21" si="26">#REF!+#REF!+B17+F17</f>
        <v>#REF!</v>
      </c>
      <c r="K17" s="22" t="e">
        <f t="shared" ref="K17:M21" si="27">#REF!+#REF!+C17+G17</f>
        <v>#REF!</v>
      </c>
      <c r="L17" s="22" t="e">
        <f t="shared" ref="L17:N21" si="28">#REF!+#REF!+D17+H17</f>
        <v>#REF!</v>
      </c>
      <c r="M17" s="28" t="s">
        <v>10</v>
      </c>
      <c r="N17" s="24"/>
    </row>
    <row r="18" spans="1:14" ht="15.75" x14ac:dyDescent="0.25">
      <c r="A18" s="27" t="s">
        <v>10</v>
      </c>
      <c r="B18" s="21">
        <v>567944</v>
      </c>
      <c r="C18" s="21">
        <v>288512</v>
      </c>
      <c r="D18" s="21">
        <v>288512</v>
      </c>
      <c r="E18" s="20">
        <f t="shared" si="0"/>
        <v>100</v>
      </c>
      <c r="F18" s="21">
        <v>0</v>
      </c>
      <c r="G18" s="21">
        <v>0</v>
      </c>
      <c r="H18" s="21">
        <v>0</v>
      </c>
      <c r="I18" s="27" t="s">
        <v>10</v>
      </c>
      <c r="J18" s="22" t="e">
        <f t="shared" ref="J18:L22" si="29">#REF!+#REF!+B18+F18</f>
        <v>#REF!</v>
      </c>
      <c r="K18" s="22" t="e">
        <f t="shared" ref="K18:M22" si="30">#REF!+#REF!+C18+G18</f>
        <v>#REF!</v>
      </c>
      <c r="L18" s="22" t="e">
        <f t="shared" ref="L18:N22" si="31">#REF!+#REF!+D18+H18</f>
        <v>#REF!</v>
      </c>
      <c r="M18" s="23" t="e">
        <f t="shared" si="1"/>
        <v>#REF!</v>
      </c>
      <c r="N18" s="24"/>
    </row>
    <row r="19" spans="1:14" ht="15.75" x14ac:dyDescent="0.25">
      <c r="A19" s="27" t="s">
        <v>10</v>
      </c>
      <c r="B19" s="21">
        <v>266700</v>
      </c>
      <c r="C19" s="21">
        <v>297260</v>
      </c>
      <c r="D19" s="21">
        <v>296902</v>
      </c>
      <c r="E19" s="20">
        <f t="shared" si="0"/>
        <v>99.87956670927808</v>
      </c>
      <c r="F19" s="21">
        <v>0</v>
      </c>
      <c r="G19" s="21">
        <v>0</v>
      </c>
      <c r="H19" s="21">
        <v>0</v>
      </c>
      <c r="I19" s="27" t="s">
        <v>10</v>
      </c>
      <c r="J19" s="22" t="e">
        <f t="shared" ref="J19:L47" si="32">#REF!+#REF!+B19+F19</f>
        <v>#REF!</v>
      </c>
      <c r="K19" s="22" t="e">
        <f t="shared" ref="K19:M47" si="33">#REF!+#REF!+C19+G19</f>
        <v>#REF!</v>
      </c>
      <c r="L19" s="22" t="e">
        <f t="shared" ref="L19:N47" si="34">#REF!+#REF!+D19+H19</f>
        <v>#REF!</v>
      </c>
      <c r="M19" s="23" t="e">
        <f t="shared" si="1"/>
        <v>#REF!</v>
      </c>
      <c r="N19" s="24"/>
    </row>
    <row r="20" spans="1:14" ht="15.75" x14ac:dyDescent="0.25">
      <c r="A20" s="27" t="s">
        <v>10</v>
      </c>
      <c r="B20" s="21">
        <v>558647</v>
      </c>
      <c r="C20" s="21">
        <v>959647</v>
      </c>
      <c r="D20" s="21">
        <v>893729</v>
      </c>
      <c r="E20" s="20">
        <f t="shared" si="0"/>
        <v>93.131015883965659</v>
      </c>
      <c r="F20" s="21">
        <v>0</v>
      </c>
      <c r="G20" s="21">
        <v>0</v>
      </c>
      <c r="H20" s="21">
        <v>0</v>
      </c>
      <c r="I20" s="27" t="s">
        <v>10</v>
      </c>
      <c r="J20" s="22" t="e">
        <f t="shared" ref="J20:L21" si="35">#REF!+#REF!+B20+F20</f>
        <v>#REF!</v>
      </c>
      <c r="K20" s="22" t="e">
        <f t="shared" ref="K20:M21" si="36">#REF!+#REF!+C20+G20</f>
        <v>#REF!</v>
      </c>
      <c r="L20" s="22" t="e">
        <f t="shared" ref="L20:N21" si="37">#REF!+#REF!+D20+H20</f>
        <v>#REF!</v>
      </c>
      <c r="M20" s="23" t="e">
        <f t="shared" si="1"/>
        <v>#REF!</v>
      </c>
      <c r="N20" s="24"/>
    </row>
    <row r="21" spans="1:14" ht="15.75" x14ac:dyDescent="0.25">
      <c r="A21" s="27" t="s">
        <v>10</v>
      </c>
      <c r="B21" s="21">
        <v>63000</v>
      </c>
      <c r="C21" s="21">
        <v>34450</v>
      </c>
      <c r="D21" s="21">
        <v>34450</v>
      </c>
      <c r="E21" s="20">
        <f t="shared" si="0"/>
        <v>100</v>
      </c>
      <c r="F21" s="21">
        <v>0</v>
      </c>
      <c r="G21" s="21">
        <v>0</v>
      </c>
      <c r="H21" s="21">
        <v>0</v>
      </c>
      <c r="I21" s="27" t="s">
        <v>10</v>
      </c>
      <c r="J21" s="22" t="e">
        <f t="shared" ref="J21:L22" si="38">#REF!+#REF!+B21+F21</f>
        <v>#REF!</v>
      </c>
      <c r="K21" s="22" t="e">
        <f t="shared" ref="K21:M22" si="39">#REF!+#REF!+C21+G21</f>
        <v>#REF!</v>
      </c>
      <c r="L21" s="22" t="e">
        <f t="shared" ref="L21:N22" si="40">#REF!+#REF!+D21+H21</f>
        <v>#REF!</v>
      </c>
      <c r="M21" s="23" t="e">
        <f t="shared" si="1"/>
        <v>#REF!</v>
      </c>
      <c r="N21" s="24"/>
    </row>
    <row r="22" spans="1:14" ht="15.75" x14ac:dyDescent="0.25">
      <c r="A22" s="20" t="e">
        <f>#REF!/#REF!*100</f>
        <v>#REF!</v>
      </c>
      <c r="B22" s="21">
        <v>43180</v>
      </c>
      <c r="C22" s="21">
        <v>43180</v>
      </c>
      <c r="D22" s="21">
        <v>14760</v>
      </c>
      <c r="E22" s="20">
        <f t="shared" si="0"/>
        <v>34.182491894395554</v>
      </c>
      <c r="F22" s="21">
        <v>0</v>
      </c>
      <c r="G22" s="21">
        <v>0</v>
      </c>
      <c r="H22" s="21">
        <v>0</v>
      </c>
      <c r="I22" s="27" t="s">
        <v>10</v>
      </c>
      <c r="J22" s="22" t="e">
        <f t="shared" ref="J22:L50" si="41">#REF!+#REF!+B22+F22</f>
        <v>#REF!</v>
      </c>
      <c r="K22" s="22" t="e">
        <f t="shared" ref="K22:M50" si="42">#REF!+#REF!+C22+G22</f>
        <v>#REF!</v>
      </c>
      <c r="L22" s="22" t="e">
        <f t="shared" ref="L22:N50" si="43">#REF!+#REF!+D22+H22</f>
        <v>#REF!</v>
      </c>
      <c r="M22" s="23" t="e">
        <f t="shared" si="1"/>
        <v>#REF!</v>
      </c>
      <c r="N22" s="24"/>
    </row>
    <row r="23" spans="1:14" ht="15.75" x14ac:dyDescent="0.25">
      <c r="A23" s="20" t="e">
        <f>#REF!/#REF!*100</f>
        <v>#REF!</v>
      </c>
      <c r="B23" s="29">
        <v>2022367</v>
      </c>
      <c r="C23" s="21">
        <v>1986334</v>
      </c>
      <c r="D23" s="29">
        <v>1966323</v>
      </c>
      <c r="E23" s="20">
        <f t="shared" si="0"/>
        <v>98.992566204877932</v>
      </c>
      <c r="F23" s="21">
        <v>1279400</v>
      </c>
      <c r="G23" s="21">
        <v>701456</v>
      </c>
      <c r="H23" s="21">
        <v>701456</v>
      </c>
      <c r="I23" s="20">
        <f>H23/G23*100</f>
        <v>100</v>
      </c>
      <c r="J23" s="22" t="e">
        <f t="shared" ref="J23:L51" si="44">#REF!+#REF!+B23+F23</f>
        <v>#REF!</v>
      </c>
      <c r="K23" s="22" t="e">
        <f t="shared" ref="K23:M51" si="45">#REF!+#REF!+C23+G23</f>
        <v>#REF!</v>
      </c>
      <c r="L23" s="22" t="e">
        <f t="shared" ref="L23:N51" si="46">#REF!+#REF!+D23+H23</f>
        <v>#REF!</v>
      </c>
      <c r="M23" s="23" t="e">
        <f t="shared" si="1"/>
        <v>#REF!</v>
      </c>
      <c r="N23" s="24"/>
    </row>
    <row r="24" spans="1:14" ht="15.75" x14ac:dyDescent="0.25">
      <c r="A24" s="27" t="s">
        <v>10</v>
      </c>
      <c r="B24" s="21">
        <v>0</v>
      </c>
      <c r="C24" s="21">
        <v>0</v>
      </c>
      <c r="D24" s="21">
        <v>0</v>
      </c>
      <c r="E24" s="27" t="s">
        <v>10</v>
      </c>
      <c r="F24" s="21">
        <v>100000</v>
      </c>
      <c r="G24" s="21">
        <v>100000</v>
      </c>
      <c r="H24" s="21">
        <v>100000</v>
      </c>
      <c r="I24" s="20">
        <f>H24/G24*100</f>
        <v>100</v>
      </c>
      <c r="J24" s="22" t="e">
        <f>#REF!+#REF!+B24+F24</f>
        <v>#REF!</v>
      </c>
      <c r="K24" s="22" t="e">
        <f>#REF!+#REF!+C24+G24</f>
        <v>#REF!</v>
      </c>
      <c r="L24" s="22" t="e">
        <f>#REF!+#REF!+D24+H24</f>
        <v>#REF!</v>
      </c>
      <c r="M24" s="23" t="e">
        <f>L24/K24*100</f>
        <v>#REF!</v>
      </c>
      <c r="N24" s="24"/>
    </row>
    <row r="25" spans="1:14" ht="15.75" x14ac:dyDescent="0.25">
      <c r="A25" s="27" t="s">
        <v>10</v>
      </c>
      <c r="B25" s="21">
        <v>50</v>
      </c>
      <c r="C25" s="21">
        <v>50</v>
      </c>
      <c r="D25" s="21">
        <v>11</v>
      </c>
      <c r="E25" s="20">
        <f t="shared" si="0"/>
        <v>22</v>
      </c>
      <c r="F25" s="21">
        <v>0</v>
      </c>
      <c r="G25" s="21">
        <v>0</v>
      </c>
      <c r="H25" s="21">
        <v>0</v>
      </c>
      <c r="I25" s="27" t="s">
        <v>10</v>
      </c>
      <c r="J25" s="22" t="e">
        <f t="shared" ref="J25:L53" si="47">#REF!+#REF!+B25+F25</f>
        <v>#REF!</v>
      </c>
      <c r="K25" s="22" t="e">
        <f t="shared" ref="K25:M53" si="48">#REF!+#REF!+C25+G25</f>
        <v>#REF!</v>
      </c>
      <c r="L25" s="22" t="e">
        <f t="shared" ref="L25:N53" si="49">#REF!+#REF!+D25+H25</f>
        <v>#REF!</v>
      </c>
      <c r="M25" s="23" t="e">
        <f t="shared" si="1"/>
        <v>#REF!</v>
      </c>
      <c r="N25" s="24"/>
    </row>
    <row r="26" spans="1:14" ht="15.75" x14ac:dyDescent="0.25">
      <c r="A26" s="23" t="e">
        <f>#REF!/#REF!*100</f>
        <v>#REF!</v>
      </c>
      <c r="B26" s="30">
        <f>SUM(B10:B25)</f>
        <v>4389972</v>
      </c>
      <c r="C26" s="25">
        <f>SUM(C10:C25)</f>
        <v>4552517</v>
      </c>
      <c r="D26" s="30">
        <f>SUM(D10:D25)</f>
        <v>4424855</v>
      </c>
      <c r="E26" s="23">
        <f>D26/C26*100</f>
        <v>97.19579300857086</v>
      </c>
      <c r="F26" s="25">
        <f>SUM(F10:F25)</f>
        <v>1379400</v>
      </c>
      <c r="G26" s="25">
        <f>SUM(G10:G25)</f>
        <v>838337</v>
      </c>
      <c r="H26" s="25">
        <f>SUM(H10:H25)</f>
        <v>838337</v>
      </c>
      <c r="I26" s="23">
        <f>H26/G26*100</f>
        <v>100</v>
      </c>
      <c r="J26" s="22" t="e">
        <f t="shared" ref="J26:L54" si="50">#REF!+#REF!+B26+F26</f>
        <v>#REF!</v>
      </c>
      <c r="K26" s="22" t="e">
        <f t="shared" ref="K26:M54" si="51">#REF!+#REF!+C26+G26</f>
        <v>#REF!</v>
      </c>
      <c r="L26" s="22" t="e">
        <f t="shared" ref="L26:N54" si="52">#REF!+#REF!+D26+H26</f>
        <v>#REF!</v>
      </c>
      <c r="M26" s="23" t="e">
        <f>L26/K26*100</f>
        <v>#REF!</v>
      </c>
      <c r="N26" s="26">
        <v>3</v>
      </c>
    </row>
    <row r="27" spans="1:14" ht="15.75" x14ac:dyDescent="0.25">
      <c r="A27" s="27" t="s">
        <v>10</v>
      </c>
      <c r="B27" s="21">
        <v>0</v>
      </c>
      <c r="C27" s="21">
        <v>0</v>
      </c>
      <c r="D27" s="21">
        <v>0</v>
      </c>
      <c r="E27" s="27" t="s">
        <v>10</v>
      </c>
      <c r="F27" s="21">
        <v>0</v>
      </c>
      <c r="G27" s="21">
        <v>0</v>
      </c>
      <c r="H27" s="21">
        <v>0</v>
      </c>
      <c r="I27" s="27" t="s">
        <v>10</v>
      </c>
      <c r="J27" s="22" t="e">
        <f>#REF!+#REF!+B27+F27</f>
        <v>#REF!</v>
      </c>
      <c r="K27" s="22" t="e">
        <f>#REF!+#REF!+C27+G27</f>
        <v>#REF!</v>
      </c>
      <c r="L27" s="22" t="e">
        <f>#REF!+#REF!+D27+H27</f>
        <v>#REF!</v>
      </c>
      <c r="M27" s="28" t="s">
        <v>10</v>
      </c>
      <c r="N27" s="24"/>
    </row>
    <row r="28" spans="1:14" ht="15.75" x14ac:dyDescent="0.25">
      <c r="A28" s="27" t="s">
        <v>10</v>
      </c>
      <c r="B28" s="21">
        <v>0</v>
      </c>
      <c r="C28" s="21">
        <v>0</v>
      </c>
      <c r="D28" s="21">
        <v>0</v>
      </c>
      <c r="E28" s="27" t="s">
        <v>10</v>
      </c>
      <c r="F28" s="21">
        <v>0</v>
      </c>
      <c r="G28" s="21">
        <v>0</v>
      </c>
      <c r="H28" s="21">
        <v>0</v>
      </c>
      <c r="I28" s="27" t="s">
        <v>10</v>
      </c>
      <c r="J28" s="22" t="e">
        <f t="shared" ref="J28:L56" si="53">#REF!+#REF!+B28+F28</f>
        <v>#REF!</v>
      </c>
      <c r="K28" s="22" t="e">
        <f t="shared" ref="K28:M56" si="54">#REF!+#REF!+C28+G28</f>
        <v>#REF!</v>
      </c>
      <c r="L28" s="22" t="e">
        <f t="shared" ref="L28:N56" si="55">#REF!+#REF!+D28+H28</f>
        <v>#REF!</v>
      </c>
      <c r="M28" s="28" t="s">
        <v>10</v>
      </c>
      <c r="N28" s="24"/>
    </row>
    <row r="29" spans="1:14" x14ac:dyDescent="0.25">
      <c r="A29" s="31" t="s">
        <v>10</v>
      </c>
      <c r="B29" s="25">
        <f>SUM(B28:B28)</f>
        <v>0</v>
      </c>
      <c r="C29" s="25">
        <f>SUM(C28:C28)</f>
        <v>0</v>
      </c>
      <c r="D29" s="25">
        <f>SUM(D28:D28)</f>
        <v>0</v>
      </c>
      <c r="E29" s="31" t="s">
        <v>10</v>
      </c>
      <c r="F29" s="25">
        <f>SUM(F27:F28)</f>
        <v>0</v>
      </c>
      <c r="G29" s="25">
        <f>SUM(G27:G28)</f>
        <v>0</v>
      </c>
      <c r="H29" s="25">
        <f>SUM(H27:H28)</f>
        <v>0</v>
      </c>
      <c r="I29" s="28" t="s">
        <v>10</v>
      </c>
      <c r="J29" s="22" t="e">
        <f t="shared" ref="J29:L57" si="56">#REF!+#REF!+B29+F29</f>
        <v>#REF!</v>
      </c>
      <c r="K29" s="22" t="e">
        <f t="shared" ref="K29:M57" si="57">#REF!+#REF!+C29+G29</f>
        <v>#REF!</v>
      </c>
      <c r="L29" s="22" t="e">
        <f t="shared" ref="L29:N57" si="58">#REF!+#REF!+D29+H29</f>
        <v>#REF!</v>
      </c>
      <c r="M29" s="28" t="s">
        <v>10</v>
      </c>
      <c r="N29" s="32"/>
    </row>
    <row r="30" spans="1:14" x14ac:dyDescent="0.25">
      <c r="A30" s="27" t="s">
        <v>10</v>
      </c>
      <c r="B30" s="21">
        <v>0</v>
      </c>
      <c r="C30" s="21">
        <v>0</v>
      </c>
      <c r="D30" s="21">
        <v>0</v>
      </c>
      <c r="E30" s="27" t="s">
        <v>10</v>
      </c>
      <c r="F30" s="21">
        <v>0</v>
      </c>
      <c r="G30" s="21">
        <v>0</v>
      </c>
      <c r="H30" s="21">
        <v>0</v>
      </c>
      <c r="I30" s="27" t="s">
        <v>10</v>
      </c>
      <c r="J30" s="22" t="e">
        <f t="shared" ref="J30:L58" si="59">#REF!+#REF!+B30+F30</f>
        <v>#REF!</v>
      </c>
      <c r="K30" s="22" t="e">
        <f t="shared" ref="K30:M58" si="60">#REF!+#REF!+C30+G30</f>
        <v>#REF!</v>
      </c>
      <c r="L30" s="22" t="e">
        <f t="shared" ref="L30:N58" si="61">#REF!+#REF!+D30+H30</f>
        <v>#REF!</v>
      </c>
      <c r="M30" s="28" t="s">
        <v>10</v>
      </c>
      <c r="N30" s="33"/>
    </row>
    <row r="31" spans="1:14" ht="15.75" x14ac:dyDescent="0.25">
      <c r="A31" s="27" t="s">
        <v>10</v>
      </c>
      <c r="B31" s="21">
        <v>0</v>
      </c>
      <c r="C31" s="21">
        <v>0</v>
      </c>
      <c r="D31" s="21">
        <v>0</v>
      </c>
      <c r="E31" s="27" t="s">
        <v>10</v>
      </c>
      <c r="F31" s="21">
        <v>0</v>
      </c>
      <c r="G31" s="21">
        <v>0</v>
      </c>
      <c r="H31" s="21">
        <v>0</v>
      </c>
      <c r="I31" s="27" t="s">
        <v>10</v>
      </c>
      <c r="J31" s="22" t="e">
        <f>#REF!+#REF!+B31+F31</f>
        <v>#REF!</v>
      </c>
      <c r="K31" s="22" t="e">
        <f>#REF!+#REF!+C31+G31</f>
        <v>#REF!</v>
      </c>
      <c r="L31" s="22" t="e">
        <f>#REF!+#REF!+D31+H31</f>
        <v>#REF!</v>
      </c>
      <c r="M31" s="28" t="s">
        <v>10</v>
      </c>
      <c r="N31" s="24"/>
    </row>
    <row r="32" spans="1:14" ht="15.75" x14ac:dyDescent="0.25">
      <c r="A32" s="31" t="s">
        <v>10</v>
      </c>
      <c r="B32" s="25">
        <f>SUM(B30:B31)</f>
        <v>0</v>
      </c>
      <c r="C32" s="25">
        <f>SUM(C30:C31)</f>
        <v>0</v>
      </c>
      <c r="D32" s="25">
        <f>SUM(D30:D31)</f>
        <v>0</v>
      </c>
      <c r="E32" s="31" t="s">
        <v>10</v>
      </c>
      <c r="F32" s="25">
        <f>SUM(F30:F31)</f>
        <v>0</v>
      </c>
      <c r="G32" s="25">
        <f>SUM(G30:G31)</f>
        <v>0</v>
      </c>
      <c r="H32" s="25">
        <f>SUM(H30:H31)</f>
        <v>0</v>
      </c>
      <c r="I32" s="28" t="s">
        <v>10</v>
      </c>
      <c r="J32" s="22" t="e">
        <f t="shared" ref="J32:L60" si="62">#REF!+#REF!+B32+F32</f>
        <v>#REF!</v>
      </c>
      <c r="K32" s="22" t="e">
        <f t="shared" ref="K32:M60" si="63">#REF!+#REF!+C32+G32</f>
        <v>#REF!</v>
      </c>
      <c r="L32" s="22" t="e">
        <f t="shared" ref="L32:N60" si="64">#REF!+#REF!+D32+H32</f>
        <v>#REF!</v>
      </c>
      <c r="M32" s="28" t="s">
        <v>10</v>
      </c>
      <c r="N32" s="24"/>
    </row>
    <row r="33" spans="1:14" ht="15.75" x14ac:dyDescent="0.25">
      <c r="A33" s="20" t="e">
        <f>#REF!/#REF!*100</f>
        <v>#REF!</v>
      </c>
      <c r="B33" s="29">
        <v>1562594</v>
      </c>
      <c r="C33" s="21">
        <v>1886594</v>
      </c>
      <c r="D33" s="34">
        <v>1859238</v>
      </c>
      <c r="E33" s="20">
        <f>D33/C33*100</f>
        <v>98.549979486842417</v>
      </c>
      <c r="F33" s="21">
        <v>10000</v>
      </c>
      <c r="G33" s="21">
        <v>345513</v>
      </c>
      <c r="H33" s="21">
        <v>345513</v>
      </c>
      <c r="I33" s="20">
        <f>H33/G33*100</f>
        <v>100</v>
      </c>
      <c r="J33" s="22" t="e">
        <f t="shared" ref="J33:L61" si="65">#REF!+#REF!+B33+F33</f>
        <v>#REF!</v>
      </c>
      <c r="K33" s="22" t="e">
        <f t="shared" ref="K33:M61" si="66">#REF!+#REF!+C33+G33</f>
        <v>#REF!</v>
      </c>
      <c r="L33" s="22" t="e">
        <f t="shared" ref="L33:N61" si="67">#REF!+#REF!+D33+H33</f>
        <v>#REF!</v>
      </c>
      <c r="M33" s="23" t="e">
        <f>L33/K33*100</f>
        <v>#REF!</v>
      </c>
      <c r="N33" s="35">
        <v>1</v>
      </c>
    </row>
    <row r="34" spans="1:14" x14ac:dyDescent="0.25">
      <c r="A34" s="27" t="s">
        <v>10</v>
      </c>
      <c r="B34" s="21">
        <v>0</v>
      </c>
      <c r="C34" s="21">
        <v>0</v>
      </c>
      <c r="D34" s="21">
        <v>0</v>
      </c>
      <c r="E34" s="27" t="s">
        <v>10</v>
      </c>
      <c r="F34" s="21">
        <v>0</v>
      </c>
      <c r="G34" s="21">
        <v>0</v>
      </c>
      <c r="H34" s="21">
        <v>0</v>
      </c>
      <c r="I34" s="27" t="s">
        <v>10</v>
      </c>
      <c r="J34" s="22" t="e">
        <f>#REF!+#REF!+B34+F34</f>
        <v>#REF!</v>
      </c>
      <c r="K34" s="22" t="e">
        <f>#REF!+#REF!+C34+G34</f>
        <v>#REF!</v>
      </c>
      <c r="L34" s="22" t="e">
        <f>#REF!+#REF!+D34+H34</f>
        <v>#REF!</v>
      </c>
      <c r="M34" s="28" t="s">
        <v>10</v>
      </c>
      <c r="N34" s="36"/>
    </row>
    <row r="35" spans="1:14" x14ac:dyDescent="0.25">
      <c r="A35" s="27" t="s">
        <v>10</v>
      </c>
      <c r="B35" s="21">
        <v>0</v>
      </c>
      <c r="C35" s="21">
        <v>355600</v>
      </c>
      <c r="D35" s="21">
        <v>355600</v>
      </c>
      <c r="E35" s="20">
        <f>D35/C35*100</f>
        <v>100</v>
      </c>
      <c r="F35" s="21">
        <v>170000</v>
      </c>
      <c r="G35" s="21">
        <v>130000</v>
      </c>
      <c r="H35" s="21">
        <v>130000</v>
      </c>
      <c r="I35" s="20">
        <f>H35/G35*100</f>
        <v>100</v>
      </c>
      <c r="J35" s="22" t="e">
        <f t="shared" ref="J35:L63" si="68">#REF!+#REF!+B35+F35</f>
        <v>#REF!</v>
      </c>
      <c r="K35" s="22" t="e">
        <f t="shared" ref="K35:M63" si="69">#REF!+#REF!+C35+G35</f>
        <v>#REF!</v>
      </c>
      <c r="L35" s="22" t="e">
        <f t="shared" ref="L35:N63" si="70">#REF!+#REF!+D35+H35</f>
        <v>#REF!</v>
      </c>
      <c r="M35" s="23" t="e">
        <f>L35/K35*100</f>
        <v>#REF!</v>
      </c>
      <c r="N35" s="36"/>
    </row>
    <row r="36" spans="1:14" ht="15.75" x14ac:dyDescent="0.25">
      <c r="A36" s="27" t="s">
        <v>10</v>
      </c>
      <c r="B36" s="21">
        <v>330200</v>
      </c>
      <c r="C36" s="21">
        <v>177200</v>
      </c>
      <c r="D36" s="21">
        <v>175648</v>
      </c>
      <c r="E36" s="20">
        <f>D36/C36*100</f>
        <v>99.124153498871337</v>
      </c>
      <c r="F36" s="21">
        <v>0</v>
      </c>
      <c r="G36" s="21">
        <v>0</v>
      </c>
      <c r="H36" s="21">
        <v>0</v>
      </c>
      <c r="I36" s="27" t="s">
        <v>10</v>
      </c>
      <c r="J36" s="22" t="e">
        <f t="shared" ref="J36:L64" si="71">#REF!+#REF!+B36+F36</f>
        <v>#REF!</v>
      </c>
      <c r="K36" s="22" t="e">
        <f t="shared" ref="K36:M64" si="72">#REF!+#REF!+C36+G36</f>
        <v>#REF!</v>
      </c>
      <c r="L36" s="22" t="e">
        <f t="shared" ref="L36:N64" si="73">#REF!+#REF!+D36+H36</f>
        <v>#REF!</v>
      </c>
      <c r="M36" s="23" t="e">
        <f>L36/K36*100</f>
        <v>#REF!</v>
      </c>
      <c r="N36" s="37"/>
    </row>
    <row r="37" spans="1:14" ht="15.75" x14ac:dyDescent="0.25">
      <c r="A37" s="23" t="e">
        <f>#REF!/#REF!*100</f>
        <v>#REF!</v>
      </c>
      <c r="B37" s="30">
        <f>SUM(B33:B36)</f>
        <v>1892794</v>
      </c>
      <c r="C37" s="25">
        <f>SUM(C33:C36)</f>
        <v>2419394</v>
      </c>
      <c r="D37" s="30">
        <f>SUM(D33:D36)</f>
        <v>2390486</v>
      </c>
      <c r="E37" s="23">
        <f>D37/C37*100</f>
        <v>98.805155340552218</v>
      </c>
      <c r="F37" s="25">
        <f>SUM(F33:F36)</f>
        <v>180000</v>
      </c>
      <c r="G37" s="25">
        <f>SUM(G33:G36)</f>
        <v>475513</v>
      </c>
      <c r="H37" s="25">
        <f>SUM(H33:H36)</f>
        <v>475513</v>
      </c>
      <c r="I37" s="23">
        <f>H37/G37*100</f>
        <v>100</v>
      </c>
      <c r="J37" s="22" t="e">
        <f t="shared" ref="J37:L65" si="74">#REF!+#REF!+B37+F37</f>
        <v>#REF!</v>
      </c>
      <c r="K37" s="22" t="e">
        <f t="shared" ref="K37:M65" si="75">#REF!+#REF!+C37+G37</f>
        <v>#REF!</v>
      </c>
      <c r="L37" s="22" t="e">
        <f t="shared" ref="L37:N65" si="76">#REF!+#REF!+D37+H37</f>
        <v>#REF!</v>
      </c>
      <c r="M37" s="23" t="e">
        <f>L37/K37*100</f>
        <v>#REF!</v>
      </c>
      <c r="N37" s="38">
        <f>SUM(N33:N36)</f>
        <v>1</v>
      </c>
    </row>
    <row r="38" spans="1:14" ht="15.75" x14ac:dyDescent="0.25">
      <c r="A38" s="39"/>
      <c r="B38" s="40"/>
      <c r="C38" s="40"/>
      <c r="D38" s="40"/>
      <c r="E38" s="27"/>
      <c r="F38" s="40"/>
      <c r="G38" s="40"/>
      <c r="H38" s="40"/>
      <c r="I38" s="39"/>
      <c r="J38" s="22">
        <v>615022</v>
      </c>
      <c r="K38" s="22">
        <v>517588</v>
      </c>
      <c r="L38" s="22">
        <v>517588</v>
      </c>
      <c r="M38" s="41">
        <f>L38/K38*100</f>
        <v>100</v>
      </c>
      <c r="N38" s="38"/>
    </row>
    <row r="39" spans="1:14" ht="15.75" x14ac:dyDescent="0.25">
      <c r="A39" s="39"/>
      <c r="B39" s="40"/>
      <c r="C39" s="40"/>
      <c r="D39" s="40"/>
      <c r="E39" s="39"/>
      <c r="F39" s="40"/>
      <c r="G39" s="40"/>
      <c r="H39" s="40"/>
      <c r="I39" s="39"/>
      <c r="J39" s="22">
        <v>573688</v>
      </c>
      <c r="K39" s="22">
        <v>573688</v>
      </c>
      <c r="L39" s="22">
        <v>573688</v>
      </c>
      <c r="M39" s="41">
        <f>L39/K39*100</f>
        <v>100</v>
      </c>
      <c r="N39" s="38"/>
    </row>
    <row r="40" spans="1:14" ht="15.75" x14ac:dyDescent="0.25">
      <c r="A40" s="39"/>
      <c r="B40" s="40"/>
      <c r="C40" s="40"/>
      <c r="D40" s="40"/>
      <c r="E40" s="39"/>
      <c r="F40" s="40"/>
      <c r="G40" s="40"/>
      <c r="H40" s="40"/>
      <c r="I40" s="39"/>
      <c r="J40" s="22">
        <v>212042</v>
      </c>
      <c r="K40" s="22">
        <v>740458</v>
      </c>
      <c r="L40" s="22">
        <v>0</v>
      </c>
      <c r="M40" s="28" t="s">
        <v>10</v>
      </c>
      <c r="N40" s="38"/>
    </row>
    <row r="41" spans="1:14" ht="15.75" x14ac:dyDescent="0.25">
      <c r="A41" s="41" t="e">
        <f>#REF!/#REF!*100</f>
        <v>#REF!</v>
      </c>
      <c r="B41" s="42">
        <f>SUM(B37,B32,B29,B26,B9)</f>
        <v>6673266</v>
      </c>
      <c r="C41" s="43">
        <f>SUM(C37,C32,C29,C26,C9,C38)</f>
        <v>7748911</v>
      </c>
      <c r="D41" s="42">
        <f>SUM(D37,D32,D29,D26,D9)</f>
        <v>7501809</v>
      </c>
      <c r="E41" s="41">
        <f>D41/C41*100</f>
        <v>96.811139010371903</v>
      </c>
      <c r="F41" s="43">
        <f>SUM(F37,F32,F29,F26,F9)</f>
        <v>1575400</v>
      </c>
      <c r="G41" s="43">
        <f>SUM(G37,G32,G29,G26,G9)</f>
        <v>1526700</v>
      </c>
      <c r="H41" s="43">
        <f>SUM(H37,H32,H29,H26,H9)</f>
        <v>1525700</v>
      </c>
      <c r="I41" s="41">
        <f>H41/G41*100</f>
        <v>99.934499246741339</v>
      </c>
      <c r="J41" s="43" t="e">
        <f>SUM(J9+J26+J37+J29+J32+J38+J39+J40+B38)</f>
        <v>#REF!</v>
      </c>
      <c r="K41" s="43" t="e">
        <f>SUM(K9+K26+K37+K29+K32+K38+K39+K40+C38)</f>
        <v>#REF!</v>
      </c>
      <c r="L41" s="44" t="e">
        <f>SUM(L9+L26+L37+L29+L32+L38+L39+L40+D38)</f>
        <v>#REF!</v>
      </c>
      <c r="M41" s="41" t="e">
        <f>L41/K41*100</f>
        <v>#REF!</v>
      </c>
      <c r="N41" s="45">
        <f>SUM(N37,N32,N29,N26,N9)</f>
        <v>5</v>
      </c>
    </row>
    <row r="42" spans="1:14" x14ac:dyDescent="0.25">
      <c r="B42" s="46"/>
      <c r="C42" s="1"/>
    </row>
    <row r="43" spans="1:14" ht="15.75" x14ac:dyDescent="0.25">
      <c r="J43" s="47"/>
    </row>
    <row r="44" spans="1:14" ht="15.75" x14ac:dyDescent="0.25">
      <c r="J44" s="47"/>
    </row>
    <row r="45" spans="1:14" ht="15.75" x14ac:dyDescent="0.25">
      <c r="J45" s="47"/>
    </row>
    <row r="46" spans="1:14" ht="15.75" x14ac:dyDescent="0.25">
      <c r="J46" s="47"/>
    </row>
    <row r="47" spans="1:14" ht="15.75" x14ac:dyDescent="0.25">
      <c r="J47" s="47"/>
    </row>
    <row r="48" spans="1:14" x14ac:dyDescent="0.25">
      <c r="J48" s="4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igazgatas</dc:creator>
  <cp:lastModifiedBy>igazgatas</cp:lastModifiedBy>
  <dcterms:created xsi:type="dcterms:W3CDTF">2020-07-17T10:22:41Z</dcterms:created>
  <dcterms:modified xsi:type="dcterms:W3CDTF">2020-07-17T10:22:52Z</dcterms:modified>
</cp:coreProperties>
</file>