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tségvetés 2021. alaprendelet\"/>
    </mc:Choice>
  </mc:AlternateContent>
  <bookViews>
    <workbookView xWindow="0" yWindow="0" windowWidth="20490" windowHeight="7650"/>
  </bookViews>
  <sheets>
    <sheet name="4.sz.mell." sheetId="1" r:id="rId1"/>
  </sheets>
  <externalReferences>
    <externalReference r:id="rId2"/>
  </externalReferences>
  <definedNames>
    <definedName name="_xlnm.Print_Area" localSheetId="0">'4.sz.mell.'!#REF!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 s="1"/>
  <c r="D9" i="1"/>
  <c r="D10" i="1"/>
  <c r="D11" i="1"/>
  <c r="D12" i="1"/>
  <c r="D13" i="1"/>
  <c r="D15" i="1"/>
  <c r="D16" i="1"/>
  <c r="D17" i="1"/>
  <c r="D18" i="1"/>
  <c r="D19" i="1"/>
  <c r="D22" i="1"/>
  <c r="D23" i="1"/>
  <c r="D24" i="1"/>
  <c r="D26" i="1"/>
  <c r="D29" i="1"/>
  <c r="D30" i="1"/>
  <c r="D31" i="1"/>
  <c r="D32" i="1"/>
  <c r="D33" i="1"/>
  <c r="D34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3" i="1"/>
  <c r="D55" i="1"/>
  <c r="D60" i="1"/>
  <c r="D57" i="1" s="1"/>
  <c r="D63" i="1"/>
  <c r="D64" i="1"/>
  <c r="D65" i="1"/>
  <c r="D66" i="1"/>
  <c r="D68" i="1"/>
  <c r="D69" i="1"/>
  <c r="D70" i="1"/>
  <c r="D71" i="1"/>
  <c r="D73" i="1"/>
  <c r="D72" i="1" s="1"/>
  <c r="D74" i="1"/>
  <c r="D76" i="1"/>
  <c r="D77" i="1"/>
  <c r="D78" i="1"/>
  <c r="D79" i="1"/>
  <c r="D81" i="1"/>
  <c r="D80" i="1" s="1"/>
  <c r="D82" i="1"/>
  <c r="D83" i="1"/>
  <c r="D84" i="1"/>
  <c r="D85" i="1"/>
  <c r="D92" i="1"/>
  <c r="D93" i="1"/>
  <c r="D94" i="1"/>
  <c r="D95" i="1"/>
  <c r="D97" i="1"/>
  <c r="D98" i="1"/>
  <c r="D96" i="1" s="1"/>
  <c r="D99" i="1"/>
  <c r="D100" i="1"/>
  <c r="D101" i="1"/>
  <c r="D102" i="1"/>
  <c r="D103" i="1"/>
  <c r="D104" i="1"/>
  <c r="D105" i="1"/>
  <c r="D106" i="1"/>
  <c r="D108" i="1"/>
  <c r="D107" i="1" s="1"/>
  <c r="D110" i="1"/>
  <c r="D113" i="1"/>
  <c r="D114" i="1"/>
  <c r="D115" i="1"/>
  <c r="D116" i="1"/>
  <c r="D112" i="1" s="1"/>
  <c r="D117" i="1"/>
  <c r="D118" i="1"/>
  <c r="D119" i="1"/>
  <c r="D120" i="1"/>
  <c r="D122" i="1"/>
  <c r="D121" i="1" s="1"/>
  <c r="D125" i="1"/>
  <c r="D126" i="1"/>
  <c r="D127" i="1"/>
  <c r="D128" i="1"/>
  <c r="D130" i="1"/>
  <c r="D131" i="1"/>
  <c r="D132" i="1"/>
  <c r="D133" i="1"/>
  <c r="D135" i="1"/>
  <c r="D134" i="1" s="1"/>
  <c r="D136" i="1"/>
  <c r="D137" i="1"/>
  <c r="D138" i="1"/>
  <c r="D139" i="1"/>
  <c r="D141" i="1"/>
  <c r="D142" i="1"/>
  <c r="D143" i="1"/>
  <c r="D144" i="1"/>
  <c r="D91" i="1" l="1"/>
  <c r="D124" i="1" s="1"/>
  <c r="D129" i="1"/>
  <c r="D75" i="1"/>
  <c r="D67" i="1"/>
  <c r="D86" i="1" s="1"/>
  <c r="D14" i="1"/>
  <c r="D62" i="1" s="1"/>
  <c r="D140" i="1"/>
  <c r="D28" i="1"/>
  <c r="D52" i="1"/>
  <c r="D35" i="1"/>
  <c r="D21" i="1"/>
  <c r="D87" i="1" l="1"/>
  <c r="D145" i="1"/>
  <c r="D146" i="1"/>
</calcChain>
</file>

<file path=xl/sharedStrings.xml><?xml version="1.0" encoding="utf-8"?>
<sst xmlns="http://schemas.openxmlformats.org/spreadsheetml/2006/main" count="423" uniqueCount="331">
  <si>
    <t>Közfoglalkoztatottak létszáma (fő)</t>
  </si>
  <si>
    <t>Éves engedélyezett létszám előirányzat (fő)</t>
  </si>
  <si>
    <t>KIADÁSOK ÖSSZESEN: (4+9)</t>
  </si>
  <si>
    <t>10.</t>
  </si>
  <si>
    <t>055</t>
  </si>
  <si>
    <t>FINANSZÍROZÁSI KIADÁSOK ÖSSZESEN: (5.+…+8.)</t>
  </si>
  <si>
    <t>9.</t>
  </si>
  <si>
    <t>054</t>
  </si>
  <si>
    <t xml:space="preserve"> Külföldi hitelek, kölcsönök törlesztése</t>
  </si>
  <si>
    <t>8.4.</t>
  </si>
  <si>
    <t>053</t>
  </si>
  <si>
    <t xml:space="preserve"> Külföldi értékpapírok beváltása</t>
  </si>
  <si>
    <t>8.3.</t>
  </si>
  <si>
    <t>052</t>
  </si>
  <si>
    <t xml:space="preserve"> Befektetési célú külföldi értékpapírok beváltása</t>
  </si>
  <si>
    <t>8.2.</t>
  </si>
  <si>
    <t>051</t>
  </si>
  <si>
    <t xml:space="preserve"> Forgatási célú külföldi értékpapírok vásárlása</t>
  </si>
  <si>
    <t>8.1.</t>
  </si>
  <si>
    <t>050</t>
  </si>
  <si>
    <t>Külföldi finanszírozás kiadásai (8.1. + … + 8.4.)</t>
  </si>
  <si>
    <t>8.</t>
  </si>
  <si>
    <t>049</t>
  </si>
  <si>
    <t xml:space="preserve"> Pénzügyi lízing kiadásai</t>
  </si>
  <si>
    <t>7.5.</t>
  </si>
  <si>
    <t>048</t>
  </si>
  <si>
    <t xml:space="preserve"> Pénzeszközök betétként elhelyezése </t>
  </si>
  <si>
    <t>7.4.</t>
  </si>
  <si>
    <t>047</t>
  </si>
  <si>
    <t>Irányító szervi támogatás folyósítása (intézményfinanszírozás)</t>
  </si>
  <si>
    <t>7.3.</t>
  </si>
  <si>
    <t>046</t>
  </si>
  <si>
    <t>Államháztartáson belüli megelőlegezések visszafizetése</t>
  </si>
  <si>
    <t>7.2.</t>
  </si>
  <si>
    <t>045</t>
  </si>
  <si>
    <t>Államháztartáson belüli megelőlegezések folyósítása</t>
  </si>
  <si>
    <t>7.1.</t>
  </si>
  <si>
    <t>044</t>
  </si>
  <si>
    <t>Belföldi finanszírozás kiadásai (7.1. + … + 7.5.)</t>
  </si>
  <si>
    <t>7.</t>
  </si>
  <si>
    <t>043</t>
  </si>
  <si>
    <t xml:space="preserve">   Befektetési célú belföldi értékpapírok beváltása</t>
  </si>
  <si>
    <t>6.4.</t>
  </si>
  <si>
    <t>042</t>
  </si>
  <si>
    <t xml:space="preserve">   Befektetési célú belföldi értékpapírok vásárlása</t>
  </si>
  <si>
    <t>6.3.</t>
  </si>
  <si>
    <t>041</t>
  </si>
  <si>
    <t xml:space="preserve">   Forgatási célú belföldi értékpapírok beváltása</t>
  </si>
  <si>
    <t>6.2.</t>
  </si>
  <si>
    <t>040</t>
  </si>
  <si>
    <t xml:space="preserve">   Forgatási célú belföldi értékpapírok vásárlása</t>
  </si>
  <si>
    <t>6.1.</t>
  </si>
  <si>
    <t>039</t>
  </si>
  <si>
    <t>Belföldi értékpapírok kiadásai (6.1. + … + 6.4.)</t>
  </si>
  <si>
    <t>6.</t>
  </si>
  <si>
    <t>038</t>
  </si>
  <si>
    <t xml:space="preserve">   Rövid lejáratú hitelek, kölcsönök törlesztése</t>
  </si>
  <si>
    <t>5.3.</t>
  </si>
  <si>
    <t>037</t>
  </si>
  <si>
    <t xml:space="preserve">   Likviditási célú hitelek, kölcsönök törlesztése pénzügyi vállalkozásnak</t>
  </si>
  <si>
    <t>5.2.</t>
  </si>
  <si>
    <t>036</t>
  </si>
  <si>
    <t xml:space="preserve">   Hosszú lejáratú hitelek, kölcsönök törlesztése</t>
  </si>
  <si>
    <t>5.1.</t>
  </si>
  <si>
    <t>035</t>
  </si>
  <si>
    <t>Hitel-, kölcsöntörlesztés államháztartáson kívülre (5.1.+…+5.3.)</t>
  </si>
  <si>
    <t>5.</t>
  </si>
  <si>
    <t>034</t>
  </si>
  <si>
    <t>KÖLTSÉGVETÉSI KIADÁSOK ÖSSZESEN (1+2+3)</t>
  </si>
  <si>
    <t>4.</t>
  </si>
  <si>
    <t>033</t>
  </si>
  <si>
    <t>Céltartalék</t>
  </si>
  <si>
    <t>3.2.</t>
  </si>
  <si>
    <t>032</t>
  </si>
  <si>
    <t>Általános tartalék</t>
  </si>
  <si>
    <t>3.1.</t>
  </si>
  <si>
    <t>031</t>
  </si>
  <si>
    <t>Tartalékok (3.1.+3.2.)</t>
  </si>
  <si>
    <t>3.</t>
  </si>
  <si>
    <t>030</t>
  </si>
  <si>
    <t xml:space="preserve">   - Egyéb felhalmozási célú támogatások államháztartáson kívülre</t>
  </si>
  <si>
    <t>2.13.</t>
  </si>
  <si>
    <t>029</t>
  </si>
  <si>
    <t xml:space="preserve">   - Lakástámogatás</t>
  </si>
  <si>
    <t>2.12.</t>
  </si>
  <si>
    <t>028</t>
  </si>
  <si>
    <t xml:space="preserve">   - Visszatérítendő támogatások, kölcsönök nyújtása ÁH-n kívülre</t>
  </si>
  <si>
    <t>2.11.</t>
  </si>
  <si>
    <t>027</t>
  </si>
  <si>
    <t xml:space="preserve">   - Garancia- és kezességvállalásból kifizetés ÁH-n kívülre</t>
  </si>
  <si>
    <t>2.10.</t>
  </si>
  <si>
    <t>026</t>
  </si>
  <si>
    <t xml:space="preserve">   - Egyéb felhalmozási célú támogatások ÁH-n belülre</t>
  </si>
  <si>
    <t>2.9.</t>
  </si>
  <si>
    <t>025</t>
  </si>
  <si>
    <t xml:space="preserve">   - Visszatérítendő támogatások, kölcsönök törlesztése ÁH-n belülre</t>
  </si>
  <si>
    <t>2.8.</t>
  </si>
  <si>
    <t>024</t>
  </si>
  <si>
    <t xml:space="preserve">   - Visszatérítendő támogatások, kölcsönök nyújtása ÁH-n belülre</t>
  </si>
  <si>
    <t>2.7.</t>
  </si>
  <si>
    <t>023</t>
  </si>
  <si>
    <t>2.5.-ből        - Garancia- és kezességvállalásból kifizetés ÁH-n belülre</t>
  </si>
  <si>
    <t>2.6.</t>
  </si>
  <si>
    <t>022</t>
  </si>
  <si>
    <t>Egyéb felhalmozási kiadások</t>
  </si>
  <si>
    <t>2.5.</t>
  </si>
  <si>
    <t>021</t>
  </si>
  <si>
    <t>2.3.-ból EU-s forrásból megvalósuló felújítás</t>
  </si>
  <si>
    <t>2.4.</t>
  </si>
  <si>
    <t>020</t>
  </si>
  <si>
    <t>Felújítások</t>
  </si>
  <si>
    <t>2.3.</t>
  </si>
  <si>
    <t>019</t>
  </si>
  <si>
    <t>2.1.-ből EU-s forrásból megvalósuló beruházás</t>
  </si>
  <si>
    <t>2.2.</t>
  </si>
  <si>
    <t>018</t>
  </si>
  <si>
    <t>Beruházások</t>
  </si>
  <si>
    <t>2.1.</t>
  </si>
  <si>
    <t>017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</si>
  <si>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</si>
  <si>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</si>
  <si>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>016</t>
  </si>
  <si>
    <t xml:space="preserve">   - Egyéb működési célú támogatások államháztartáson kívülre</t>
  </si>
  <si>
    <t>1.15.</t>
  </si>
  <si>
    <t>015</t>
  </si>
  <si>
    <t xml:space="preserve">   - Kamattámogatások</t>
  </si>
  <si>
    <t>1.14.</t>
  </si>
  <si>
    <t>014</t>
  </si>
  <si>
    <t xml:space="preserve">   - Árkiegészítések, ártámogatások</t>
  </si>
  <si>
    <t>1.13.</t>
  </si>
  <si>
    <t>013</t>
  </si>
  <si>
    <t>1.12.</t>
  </si>
  <si>
    <t>012</t>
  </si>
  <si>
    <t xml:space="preserve">   - Garancia és kezességvállalásból kifizetés ÁH-n kívülre</t>
  </si>
  <si>
    <t>1.11.</t>
  </si>
  <si>
    <t>011</t>
  </si>
  <si>
    <t xml:space="preserve">   - Egyéb működési célú támogatások ÁH-n belülre</t>
  </si>
  <si>
    <t>1.10.</t>
  </si>
  <si>
    <t>010</t>
  </si>
  <si>
    <t>1.9.</t>
  </si>
  <si>
    <t>009</t>
  </si>
  <si>
    <t xml:space="preserve">   -Visszatérítendő támogatások, kölcsönök nyújtása ÁH-n belülre</t>
  </si>
  <si>
    <t>1.8.</t>
  </si>
  <si>
    <t>008</t>
  </si>
  <si>
    <t xml:space="preserve">   - Garancia- és kezességvállalásból kifizetés ÁH-n belülre</t>
  </si>
  <si>
    <t>1.7.</t>
  </si>
  <si>
    <t>007</t>
  </si>
  <si>
    <t xml:space="preserve"> - az 1.5-ből: - Elvonások és befizetések</t>
  </si>
  <si>
    <t>1.6.</t>
  </si>
  <si>
    <t>006</t>
  </si>
  <si>
    <t>Egyéb működési célú kiadások</t>
  </si>
  <si>
    <t>1.5</t>
  </si>
  <si>
    <t>005</t>
  </si>
  <si>
    <t>Ellátottak pénzbeli juttatásai</t>
  </si>
  <si>
    <t>1.4.</t>
  </si>
  <si>
    <t>004</t>
  </si>
  <si>
    <t>Dologi  kiadások</t>
  </si>
  <si>
    <t>1.3.</t>
  </si>
  <si>
    <t>003</t>
  </si>
  <si>
    <t>Munkaadókat terhelő járulékok és szociális hozzájárulási adó</t>
  </si>
  <si>
    <t>1.2.</t>
  </si>
  <si>
    <t>002</t>
  </si>
  <si>
    <t>Személyi  juttatások</t>
  </si>
  <si>
    <t>1.1.</t>
  </si>
  <si>
    <t>001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</si>
  <si>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</si>
  <si>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</si>
  <si>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Kiadások</t>
  </si>
  <si>
    <t>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</si>
  <si>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</si>
  <si>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</si>
  <si>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</si>
  <si>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</si>
  <si>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</si>
  <si>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080</t>
  </si>
  <si>
    <t>Külföldi hitelek, kölcsönök felvétele</t>
  </si>
  <si>
    <t xml:space="preserve">    14.4.</t>
  </si>
  <si>
    <t>079</t>
  </si>
  <si>
    <t>Külföldi értékpapírok kibocsátása</t>
  </si>
  <si>
    <t xml:space="preserve">    14.3.</t>
  </si>
  <si>
    <t>078</t>
  </si>
  <si>
    <t>Befektetési célú külföldi értékpapírok beváltása,  értékesítése</t>
  </si>
  <si>
    <t xml:space="preserve">    14.2.</t>
  </si>
  <si>
    <t>077</t>
  </si>
  <si>
    <t>Forgatási célú külföldi értékpapírok beváltása,  értékesítése</t>
  </si>
  <si>
    <t xml:space="preserve">    14.1.</t>
  </si>
  <si>
    <t>076</t>
  </si>
  <si>
    <t>Külföldi finanszírozás bevételei (14.1.+…14.4.)</t>
  </si>
  <si>
    <t xml:space="preserve">    14.</t>
  </si>
  <si>
    <t>075</t>
  </si>
  <si>
    <t>Betétek megszüntetése</t>
  </si>
  <si>
    <t>13.4.</t>
  </si>
  <si>
    <t>074</t>
  </si>
  <si>
    <t>Központi irányító szervi támogatás</t>
  </si>
  <si>
    <t>13.3.</t>
  </si>
  <si>
    <t>Államháztartáson belüli megelőlegezések törlesztése</t>
  </si>
  <si>
    <t>13.2.</t>
  </si>
  <si>
    <t>073</t>
  </si>
  <si>
    <t>Államháztartáson belüli megelőlegezések</t>
  </si>
  <si>
    <t>13.1.</t>
  </si>
  <si>
    <t>072</t>
  </si>
  <si>
    <t>Belföldi finanszírozás bevételei (13.1. + … + 13.3.)</t>
  </si>
  <si>
    <t xml:space="preserve">    13.</t>
  </si>
  <si>
    <t>071</t>
  </si>
  <si>
    <t>Előző év vállalkozási maradványának igénybevétele</t>
  </si>
  <si>
    <t>12.2.</t>
  </si>
  <si>
    <t>070</t>
  </si>
  <si>
    <t>Előző év költségvetési maradványának igénybevétele</t>
  </si>
  <si>
    <t>12.1.</t>
  </si>
  <si>
    <t>069</t>
  </si>
  <si>
    <t>Maradvány igénybevétele (12.1. + 12.2.)</t>
  </si>
  <si>
    <t xml:space="preserve">    12.</t>
  </si>
  <si>
    <t>068</t>
  </si>
  <si>
    <t>Befektetési célú belföldi értékpapírok kibocsátása</t>
  </si>
  <si>
    <t>11.4.</t>
  </si>
  <si>
    <t>067</t>
  </si>
  <si>
    <t>Befektetési célú belföldi értékpapírok beváltása,  értékesítése</t>
  </si>
  <si>
    <t>11.3.</t>
  </si>
  <si>
    <t>066</t>
  </si>
  <si>
    <t>Forgatási célú belföldi értékpapírok kibocsátása</t>
  </si>
  <si>
    <t>11.2.</t>
  </si>
  <si>
    <t>065</t>
  </si>
  <si>
    <t>Forgatási célú belföldi értékpapírok beváltása,  értékesítése</t>
  </si>
  <si>
    <t>11.1.</t>
  </si>
  <si>
    <t>064</t>
  </si>
  <si>
    <t>Belföldi értékpapírok bevételei (11.1. +…+ 11.4.)</t>
  </si>
  <si>
    <t xml:space="preserve">   11.</t>
  </si>
  <si>
    <t>063</t>
  </si>
  <si>
    <t xml:space="preserve">    Rövid lejáratú  hitelek, kölcsönök felvétele</t>
  </si>
  <si>
    <t>10.3.</t>
  </si>
  <si>
    <t>062</t>
  </si>
  <si>
    <t>Likviditási célú  hitelek, kölcsönök felvétele pénzügyi vállalkozástól</t>
  </si>
  <si>
    <t>10.2.</t>
  </si>
  <si>
    <t>061</t>
  </si>
  <si>
    <t>Hosszú lejáratú  hitelek, kölcsönök felvétele</t>
  </si>
  <si>
    <t>10.1.</t>
  </si>
  <si>
    <t>060</t>
  </si>
  <si>
    <t>Hitel-, kölcsönfelvétel államháztartáson kívülről  (10.1.+10.3.)</t>
  </si>
  <si>
    <t xml:space="preserve"> 10.</t>
  </si>
  <si>
    <t>059</t>
  </si>
  <si>
    <t>KÖLTSÉGVETÉSI BEVÉTELEK ÖSSZESEN: (1+…+8)</t>
  </si>
  <si>
    <t>058</t>
  </si>
  <si>
    <t>8.3.-ból EU-s támogatás (közvetlen)</t>
  </si>
  <si>
    <t>057</t>
  </si>
  <si>
    <t>Egyéb felhalmozási célú átvett pénzeszköz</t>
  </si>
  <si>
    <t>056</t>
  </si>
  <si>
    <t>Felhalm. célú visszatérítendő tám.,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</si>
  <si>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</si>
  <si>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</si>
  <si>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</si>
  <si>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</si>
  <si>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</si>
  <si>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</si>
  <si>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</si>
  <si>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</si>
  <si>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</si>
  <si>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</si>
  <si>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</si>
  <si>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</si>
  <si>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</si>
  <si>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</si>
  <si>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</si>
  <si>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</si>
  <si>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</si>
  <si>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</si>
  <si>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</si>
  <si>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</si>
  <si>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</si>
  <si>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</si>
  <si>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</si>
  <si>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</si>
  <si>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</si>
  <si>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</si>
  <si>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</si>
  <si>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</si>
  <si>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</si>
  <si>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</si>
  <si>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</si>
  <si>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</si>
  <si>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</si>
  <si>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</si>
  <si>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4.6.</t>
  </si>
  <si>
    <t>Egyéb áruhasználati és szolgáltatási adók</t>
  </si>
  <si>
    <t>4.5.</t>
  </si>
  <si>
    <t>Gépjárműadó</t>
  </si>
  <si>
    <t>4.4.</t>
  </si>
  <si>
    <t xml:space="preserve"> Termékek és szolgáltatások adói</t>
  </si>
  <si>
    <t>4.3.</t>
  </si>
  <si>
    <t xml:space="preserve"> Vagyoni típusú adók</t>
  </si>
  <si>
    <t>4.2.</t>
  </si>
  <si>
    <t>Jövedelemadók</t>
  </si>
  <si>
    <t>4.1.</t>
  </si>
  <si>
    <t>Közhatalmi bevételek (4.1.+……..+4.6.)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</si>
  <si>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</si>
  <si>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</si>
  <si>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</si>
  <si>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</si>
  <si>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</si>
  <si>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</si>
  <si>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</si>
  <si>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</si>
  <si>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</si>
  <si>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</si>
  <si>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</si>
  <si>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</si>
  <si>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</si>
  <si>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</si>
  <si>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</si>
  <si>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</si>
  <si>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</si>
  <si>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</si>
  <si>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</si>
  <si>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</si>
  <si>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</si>
  <si>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</si>
  <si>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</si>
  <si>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</si>
  <si>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</si>
  <si>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</si>
  <si>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</si>
  <si>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</si>
  <si>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C</t>
  </si>
  <si>
    <t>B</t>
  </si>
  <si>
    <t>A</t>
  </si>
  <si>
    <t>Eredeti előirányzat</t>
  </si>
  <si>
    <t>Előirányzat-csoport, kiemelt előirányzat megnevezése</t>
  </si>
  <si>
    <t>Száma</t>
  </si>
  <si>
    <t>Összes bevétel, kiadás</t>
  </si>
  <si>
    <t>Feladat
megnevezése</t>
  </si>
  <si>
    <t>Önkormányzat</t>
  </si>
  <si>
    <t>Megnevezés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</si>
</sst>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 applyFill="1" applyProtection="1"/>
    <xf numFmtId="0" fontId="1" fillId="0" borderId="0" xfId="1" applyFont="1" applyFill="1" applyProtection="1"/>
    <xf numFmtId="3" fontId="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right" vertical="center" wrapText="1" inden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164" fontId="4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5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horizontal="center" vertical="center" wrapText="1"/>
    </xf>
    <xf numFmtId="49" fontId="1" fillId="0" borderId="0" xfId="1" applyNumberFormat="1" applyFill="1" applyProtection="1"/>
    <xf numFmtId="0" fontId="6" fillId="0" borderId="1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164" fontId="5" fillId="0" borderId="4" xfId="0" applyNumberFormat="1" applyFont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49" fontId="8" fillId="0" borderId="11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6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8" fillId="0" borderId="8" xfId="1" applyFont="1" applyFill="1" applyBorder="1" applyAlignment="1" applyProtection="1">
      <alignment horizontal="left" vertical="center" wrapText="1" indent="6"/>
    </xf>
    <xf numFmtId="0" fontId="10" fillId="0" borderId="16" xfId="0" applyFont="1" applyBorder="1" applyAlignment="1" applyProtection="1">
      <alignment horizontal="left" vertical="center" wrapText="1" indent="1"/>
    </xf>
    <xf numFmtId="0" fontId="10" fillId="0" borderId="13" xfId="0" applyFont="1" applyBorder="1" applyAlignment="1" applyProtection="1">
      <alignment horizontal="left" vertical="center" wrapText="1" indent="1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6" xfId="1" applyFont="1" applyFill="1" applyBorder="1" applyAlignment="1" applyProtection="1">
      <alignment horizontal="left" vertical="center" wrapText="1" indent="1"/>
    </xf>
    <xf numFmtId="0" fontId="7" fillId="0" borderId="1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19" xfId="1" applyNumberFormat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left" vertical="center" wrapText="1" indent="6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21" xfId="1" applyFont="1" applyFill="1" applyBorder="1" applyAlignment="1" applyProtection="1">
      <alignment horizontal="lef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1" applyFont="1" applyFill="1" applyBorder="1" applyAlignment="1" applyProtection="1">
      <alignment horizontal="left" vertical="center" wrapText="1" indent="1"/>
    </xf>
    <xf numFmtId="49" fontId="8" fillId="0" borderId="24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0" fontId="7" fillId="0" borderId="26" xfId="1" applyFont="1" applyFill="1" applyBorder="1" applyAlignment="1" applyProtection="1">
      <alignment vertical="center" wrapText="1"/>
    </xf>
    <xf numFmtId="0" fontId="7" fillId="0" borderId="27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Protection="1"/>
    <xf numFmtId="0" fontId="12" fillId="0" borderId="28" xfId="0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8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left" vertical="center" wrapText="1"/>
    </xf>
    <xf numFmtId="49" fontId="1" fillId="0" borderId="0" xfId="1" applyNumberFormat="1" applyFill="1" applyAlignment="1" applyProtection="1"/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0" fontId="5" fillId="0" borderId="5" xfId="0" applyFont="1" applyBorder="1" applyAlignment="1" applyProtection="1">
      <alignment wrapText="1"/>
    </xf>
    <xf numFmtId="0" fontId="5" fillId="0" borderId="6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wrapText="1"/>
    </xf>
    <xf numFmtId="0" fontId="5" fillId="0" borderId="3" xfId="0" applyFont="1" applyBorder="1" applyAlignment="1" applyProtection="1">
      <alignment horizontal="center" wrapText="1"/>
    </xf>
    <xf numFmtId="49" fontId="9" fillId="0" borderId="0" xfId="1" applyNumberFormat="1" applyFont="1" applyFill="1" applyProtection="1"/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" xfId="0" applyFont="1" applyBorder="1" applyAlignment="1" applyProtection="1">
      <alignment horizontal="left" vertical="center" wrapText="1" indent="1"/>
    </xf>
    <xf numFmtId="0" fontId="10" fillId="0" borderId="13" xfId="0" applyFont="1" applyBorder="1" applyAlignment="1" applyProtection="1">
      <alignment horizontal="left" wrapText="1" indent="1"/>
    </xf>
    <xf numFmtId="0" fontId="10" fillId="0" borderId="14" xfId="0" applyFont="1" applyBorder="1" applyAlignment="1" applyProtection="1">
      <alignment horizontal="center" wrapText="1"/>
    </xf>
    <xf numFmtId="0" fontId="10" fillId="0" borderId="16" xfId="0" applyFont="1" applyBorder="1" applyAlignment="1" applyProtection="1">
      <alignment horizontal="left" wrapText="1" indent="1"/>
    </xf>
    <xf numFmtId="0" fontId="10" fillId="0" borderId="20" xfId="0" applyFont="1" applyBorder="1" applyAlignment="1" applyProtection="1">
      <alignment horizontal="center" wrapText="1"/>
    </xf>
    <xf numFmtId="0" fontId="10" fillId="0" borderId="8" xfId="0" applyFont="1" applyBorder="1" applyAlignment="1" applyProtection="1">
      <alignment horizontal="left" wrapText="1" indent="1"/>
    </xf>
    <xf numFmtId="0" fontId="10" fillId="0" borderId="9" xfId="0" applyFont="1" applyBorder="1" applyAlignment="1" applyProtection="1">
      <alignment horizont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0" fontId="10" fillId="0" borderId="13" xfId="0" applyFont="1" applyBorder="1" applyAlignment="1" applyProtection="1">
      <alignment wrapText="1"/>
    </xf>
    <xf numFmtId="0" fontId="7" fillId="0" borderId="1" xfId="1" applyFont="1" applyFill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right" vertical="center"/>
    </xf>
    <xf numFmtId="0" fontId="12" fillId="0" borderId="3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2" fillId="0" borderId="30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/>
      <protection locked="0"/>
    </xf>
    <xf numFmtId="0" fontId="12" fillId="0" borderId="32" xfId="0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lg&#225;rmesteri%20d&#246;nt&#233;s/K&#246;lts&#233;gvet&#233;si%20rendelet/r&#233;szeltez&#337;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i"/>
      <sheetName val="Település üzemeltetés"/>
      <sheetName val="Művelődés"/>
      <sheetName val="Szociális és gyermekjólét"/>
      <sheetName val="Eü alapellátás"/>
      <sheetName val="óvoda"/>
    </sheetNames>
    <sheetDataSet>
      <sheetData sheetId="0">
        <row r="23">
          <cell r="R23">
            <v>37249608</v>
          </cell>
        </row>
        <row r="24">
          <cell r="R24">
            <v>5325853.0080000004</v>
          </cell>
        </row>
        <row r="74">
          <cell r="R74">
            <v>80064717</v>
          </cell>
        </row>
        <row r="83">
          <cell r="R83">
            <v>8004245</v>
          </cell>
        </row>
        <row r="85">
          <cell r="R85">
            <v>0</v>
          </cell>
        </row>
        <row r="86">
          <cell r="R86">
            <v>0</v>
          </cell>
        </row>
        <row r="87">
          <cell r="R87">
            <v>0</v>
          </cell>
        </row>
        <row r="88">
          <cell r="R88">
            <v>0</v>
          </cell>
        </row>
        <row r="89">
          <cell r="R89">
            <v>6047000</v>
          </cell>
        </row>
        <row r="90">
          <cell r="R90">
            <v>0</v>
          </cell>
        </row>
        <row r="91">
          <cell r="R91">
            <v>0</v>
          </cell>
        </row>
        <row r="92">
          <cell r="R92">
            <v>0</v>
          </cell>
        </row>
        <row r="93">
          <cell r="R93">
            <v>0</v>
          </cell>
        </row>
        <row r="94">
          <cell r="R94">
            <v>0</v>
          </cell>
        </row>
        <row r="95">
          <cell r="R95">
            <v>2500000</v>
          </cell>
        </row>
        <row r="104">
          <cell r="R104">
            <v>103957310</v>
          </cell>
        </row>
        <row r="109">
          <cell r="R109">
            <v>67530020</v>
          </cell>
        </row>
        <row r="110">
          <cell r="R110">
            <v>0</v>
          </cell>
        </row>
        <row r="111">
          <cell r="R111">
            <v>0</v>
          </cell>
        </row>
        <row r="112">
          <cell r="R112">
            <v>0</v>
          </cell>
        </row>
        <row r="113">
          <cell r="R113">
            <v>0</v>
          </cell>
        </row>
        <row r="114">
          <cell r="R114">
            <v>0</v>
          </cell>
        </row>
        <row r="115">
          <cell r="R115">
            <v>0</v>
          </cell>
        </row>
        <row r="116">
          <cell r="R116">
            <v>750000</v>
          </cell>
        </row>
        <row r="117">
          <cell r="R117">
            <v>0</v>
          </cell>
        </row>
        <row r="122">
          <cell r="R122">
            <v>25784826</v>
          </cell>
        </row>
        <row r="123">
          <cell r="R123">
            <v>20054220</v>
          </cell>
        </row>
        <row r="124">
          <cell r="R124">
            <v>16668922</v>
          </cell>
        </row>
        <row r="125">
          <cell r="R125">
            <v>2493330</v>
          </cell>
        </row>
        <row r="126">
          <cell r="R126">
            <v>0</v>
          </cell>
        </row>
        <row r="127">
          <cell r="R127">
            <v>0</v>
          </cell>
        </row>
        <row r="130">
          <cell r="R130">
            <v>0</v>
          </cell>
        </row>
        <row r="131">
          <cell r="R131">
            <v>0</v>
          </cell>
        </row>
        <row r="132">
          <cell r="R132">
            <v>0</v>
          </cell>
        </row>
        <row r="133">
          <cell r="R133">
            <v>33162562</v>
          </cell>
        </row>
        <row r="136">
          <cell r="R136">
            <v>0</v>
          </cell>
        </row>
        <row r="137">
          <cell r="R137">
            <v>0</v>
          </cell>
        </row>
        <row r="138">
          <cell r="R138">
            <v>0</v>
          </cell>
        </row>
        <row r="140">
          <cell r="R140">
            <v>4700000</v>
          </cell>
        </row>
        <row r="143">
          <cell r="R143">
            <v>12000</v>
          </cell>
        </row>
        <row r="146">
          <cell r="R146">
            <v>3000000</v>
          </cell>
        </row>
        <row r="147">
          <cell r="R147">
            <v>12500000</v>
          </cell>
        </row>
        <row r="150">
          <cell r="R150">
            <v>0</v>
          </cell>
        </row>
        <row r="151">
          <cell r="R151">
            <v>0</v>
          </cell>
        </row>
        <row r="154">
          <cell r="R154">
            <v>500000</v>
          </cell>
        </row>
        <row r="157">
          <cell r="R157">
            <v>4503774</v>
          </cell>
        </row>
        <row r="158">
          <cell r="R158">
            <v>3259541</v>
          </cell>
        </row>
        <row r="159">
          <cell r="R159">
            <v>0</v>
          </cell>
        </row>
        <row r="160">
          <cell r="R160">
            <v>5454920</v>
          </cell>
        </row>
        <row r="161">
          <cell r="R161">
            <v>2484366</v>
          </cell>
        </row>
        <row r="162">
          <cell r="R162">
            <v>0</v>
          </cell>
        </row>
        <row r="163">
          <cell r="R163">
            <v>0</v>
          </cell>
        </row>
        <row r="164">
          <cell r="R164">
            <v>0</v>
          </cell>
        </row>
        <row r="165">
          <cell r="R165">
            <v>181000</v>
          </cell>
        </row>
        <row r="168">
          <cell r="R168">
            <v>0</v>
          </cell>
        </row>
        <row r="169">
          <cell r="R169">
            <v>0</v>
          </cell>
        </row>
        <row r="170">
          <cell r="R170">
            <v>0</v>
          </cell>
        </row>
        <row r="172">
          <cell r="R172">
            <v>0</v>
          </cell>
        </row>
        <row r="174">
          <cell r="R174">
            <v>0</v>
          </cell>
        </row>
        <row r="176">
          <cell r="R176">
            <v>0</v>
          </cell>
        </row>
        <row r="180">
          <cell r="R180">
            <v>14580000</v>
          </cell>
        </row>
        <row r="187">
          <cell r="R187">
            <v>0</v>
          </cell>
        </row>
        <row r="188">
          <cell r="R188">
            <v>0</v>
          </cell>
        </row>
        <row r="189">
          <cell r="R189">
            <v>0</v>
          </cell>
        </row>
        <row r="190">
          <cell r="R190">
            <v>0</v>
          </cell>
        </row>
        <row r="191">
          <cell r="R191">
            <v>0</v>
          </cell>
        </row>
        <row r="193">
          <cell r="R193">
            <v>0</v>
          </cell>
        </row>
        <row r="194">
          <cell r="R194">
            <v>0</v>
          </cell>
        </row>
        <row r="195">
          <cell r="R195">
            <v>0</v>
          </cell>
        </row>
        <row r="196">
          <cell r="R196">
            <v>2600051</v>
          </cell>
        </row>
        <row r="197">
          <cell r="R197">
            <v>26874927</v>
          </cell>
        </row>
        <row r="198">
          <cell r="R198">
            <v>0</v>
          </cell>
        </row>
        <row r="199">
          <cell r="R199">
            <v>0</v>
          </cell>
        </row>
        <row r="202">
          <cell r="R202">
            <v>0</v>
          </cell>
        </row>
        <row r="203">
          <cell r="R203">
            <v>0</v>
          </cell>
        </row>
        <row r="204">
          <cell r="R204">
            <v>0</v>
          </cell>
        </row>
        <row r="205">
          <cell r="R205">
            <v>0</v>
          </cell>
        </row>
        <row r="211">
          <cell r="R211">
            <v>0</v>
          </cell>
        </row>
        <row r="212">
          <cell r="R212">
            <v>0</v>
          </cell>
        </row>
        <row r="213">
          <cell r="R213">
            <v>0</v>
          </cell>
        </row>
        <row r="215">
          <cell r="R215">
            <v>0</v>
          </cell>
        </row>
        <row r="216">
          <cell r="R216">
            <v>0</v>
          </cell>
        </row>
        <row r="217">
          <cell r="R217">
            <v>0</v>
          </cell>
        </row>
        <row r="218">
          <cell r="R218">
            <v>0</v>
          </cell>
        </row>
        <row r="220">
          <cell r="R220">
            <v>191564270</v>
          </cell>
        </row>
        <row r="221">
          <cell r="R221">
            <v>0</v>
          </cell>
        </row>
        <row r="223">
          <cell r="R223">
            <v>0</v>
          </cell>
        </row>
        <row r="224">
          <cell r="R224">
            <v>0</v>
          </cell>
        </row>
        <row r="225">
          <cell r="R225">
            <v>0</v>
          </cell>
        </row>
        <row r="226">
          <cell r="R226">
            <v>0</v>
          </cell>
        </row>
      </sheetData>
      <sheetData sheetId="1"/>
      <sheetData sheetId="2"/>
      <sheetData sheetId="3"/>
      <sheetData sheetId="4"/>
      <sheetData sheetId="5">
        <row r="123">
          <cell r="D1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"/>
  <sheetViews>
    <sheetView tabSelected="1" view="pageLayout" topLeftCell="B1" zoomScaleNormal="100" zoomScaleSheetLayoutView="100" workbookViewId="0">
      <selection activeCell="D150" sqref="D150"/>
    </sheetView>
  </sheetViews>
  <sheetFormatPr defaultRowHeight="15.75" x14ac:dyDescent="0.25"/>
  <cols>
    <col min="1" max="1" width="8.1640625" style="1" hidden="1" customWidth="1"/>
    <col min="2" max="2" width="9.33203125" style="1" customWidth="1"/>
    <col min="3" max="3" width="58.1640625" style="1" customWidth="1"/>
    <col min="4" max="4" width="12.83203125" style="1" customWidth="1"/>
    <col min="5" max="16384" width="9.33203125" style="1"/>
  </cols>
  <sheetData>
    <row r="1" spans="1:4" ht="24" customHeight="1" thickBot="1" x14ac:dyDescent="0.3">
      <c r="B1" s="93" t="s">
        <v>330</v>
      </c>
      <c r="C1" s="92" t="s">
        <v>329</v>
      </c>
      <c r="D1" s="92"/>
    </row>
    <row r="2" spans="1:4" ht="39.75" customHeight="1" thickBot="1" x14ac:dyDescent="0.3">
      <c r="A2" s="12"/>
      <c r="B2" s="91" t="s">
        <v>328</v>
      </c>
      <c r="C2" s="90" t="s">
        <v>327</v>
      </c>
      <c r="D2" s="90"/>
    </row>
    <row r="3" spans="1:4" ht="18.75" customHeight="1" thickBot="1" x14ac:dyDescent="0.3">
      <c r="A3" s="12"/>
      <c r="B3" s="89"/>
      <c r="C3" s="88"/>
      <c r="D3" s="87"/>
    </row>
    <row r="4" spans="1:4" s="46" customFormat="1" ht="25.5" customHeight="1" thickBot="1" x14ac:dyDescent="0.25">
      <c r="A4" s="50"/>
      <c r="B4" s="86" t="s">
        <v>326</v>
      </c>
      <c r="C4" s="85" t="s">
        <v>325</v>
      </c>
      <c r="D4" s="85" t="s">
        <v>324</v>
      </c>
    </row>
    <row r="5" spans="1:4" s="18" customFormat="1" ht="12" customHeight="1" thickBot="1" x14ac:dyDescent="0.25">
      <c r="A5" s="66" t="s">
        <v>164</v>
      </c>
      <c r="B5" s="84" t="s">
        <v>323</v>
      </c>
      <c r="C5" s="83" t="s">
        <v>322</v>
      </c>
      <c r="D5" s="83" t="s">
        <v>321</v>
      </c>
    </row>
    <row r="6" spans="1:4" s="18" customFormat="1" ht="12" customHeight="1" thickBot="1" x14ac:dyDescent="0.25">
      <c r="A6" s="66" t="s">
        <v>161</v>
      </c>
      <c r="B6" s="52" t="s">
        <v>320</v>
      </c>
      <c r="C6" s="51"/>
      <c r="D6" s="51"/>
    </row>
    <row r="7" spans="1:4" s="18" customFormat="1" ht="12" customHeight="1" thickBot="1" x14ac:dyDescent="0.25">
      <c r="A7" s="66" t="s">
        <v>158</v>
      </c>
      <c r="B7" s="14" t="s">
        <v>166</v>
      </c>
      <c r="C7" s="77" t="s">
        <v>319</v>
      </c>
      <c r="D7" s="75">
        <f>SUM(D8:D13)</f>
        <v>65001298</v>
      </c>
    </row>
    <row r="8" spans="1:4" s="18" customFormat="1" ht="12" customHeight="1" x14ac:dyDescent="0.2">
      <c r="A8" s="66" t="s">
        <v>155</v>
      </c>
      <c r="B8" s="17" t="s">
        <v>163</v>
      </c>
      <c r="C8" s="73" t="s">
        <v>318</v>
      </c>
      <c r="D8" s="79">
        <f>SUM([1]Önkormányzati!$R$122)</f>
        <v>25784826</v>
      </c>
    </row>
    <row r="9" spans="1:4" s="18" customFormat="1" ht="12" customHeight="1" x14ac:dyDescent="0.2">
      <c r="A9" s="66" t="s">
        <v>152</v>
      </c>
      <c r="B9" s="39" t="s">
        <v>160</v>
      </c>
      <c r="C9" s="71" t="s">
        <v>317</v>
      </c>
      <c r="D9" s="81">
        <f>SUM([1]Önkormányzati!$R$123)</f>
        <v>20054220</v>
      </c>
    </row>
    <row r="10" spans="1:4" s="18" customFormat="1" ht="12" customHeight="1" x14ac:dyDescent="0.2">
      <c r="A10" s="66" t="s">
        <v>149</v>
      </c>
      <c r="B10" s="39" t="s">
        <v>157</v>
      </c>
      <c r="C10" s="71" t="s">
        <v>316</v>
      </c>
      <c r="D10" s="81">
        <f>SUM([1]Önkormányzati!$R$124)</f>
        <v>16668922</v>
      </c>
    </row>
    <row r="11" spans="1:4" s="18" customFormat="1" ht="12" customHeight="1" x14ac:dyDescent="0.2">
      <c r="A11" s="66" t="s">
        <v>146</v>
      </c>
      <c r="B11" s="39" t="s">
        <v>154</v>
      </c>
      <c r="C11" s="71" t="s">
        <v>315</v>
      </c>
      <c r="D11" s="81">
        <f>SUM([1]Önkormányzati!$R$125)</f>
        <v>2493330</v>
      </c>
    </row>
    <row r="12" spans="1:4" s="18" customFormat="1" ht="12" customHeight="1" x14ac:dyDescent="0.2">
      <c r="A12" s="66" t="s">
        <v>143</v>
      </c>
      <c r="B12" s="39" t="s">
        <v>314</v>
      </c>
      <c r="C12" s="71" t="s">
        <v>313</v>
      </c>
      <c r="D12" s="81">
        <f>SUM([1]Önkormányzati!$R$126)</f>
        <v>0</v>
      </c>
    </row>
    <row r="13" spans="1:4" s="18" customFormat="1" ht="12" customHeight="1" thickBot="1" x14ac:dyDescent="0.25">
      <c r="A13" s="66" t="s">
        <v>140</v>
      </c>
      <c r="B13" s="26" t="s">
        <v>148</v>
      </c>
      <c r="C13" s="32" t="s">
        <v>312</v>
      </c>
      <c r="D13" s="81">
        <f>SUM([1]Önkormányzati!$R$127)</f>
        <v>0</v>
      </c>
    </row>
    <row r="14" spans="1:4" s="18" customFormat="1" ht="22.5" customHeight="1" thickBot="1" x14ac:dyDescent="0.25">
      <c r="A14" s="66" t="s">
        <v>138</v>
      </c>
      <c r="B14" s="14" t="s">
        <v>120</v>
      </c>
      <c r="C14" s="68" t="s">
        <v>311</v>
      </c>
      <c r="D14" s="75">
        <f>SUM(D15:D19)</f>
        <v>33162562</v>
      </c>
    </row>
    <row r="15" spans="1:4" s="18" customFormat="1" ht="12" customHeight="1" x14ac:dyDescent="0.2">
      <c r="A15" s="66" t="s">
        <v>135</v>
      </c>
      <c r="B15" s="17" t="s">
        <v>117</v>
      </c>
      <c r="C15" s="73" t="s">
        <v>310</v>
      </c>
      <c r="D15" s="81">
        <f>SUM([1]Önkormányzati!$R$130)</f>
        <v>0</v>
      </c>
    </row>
    <row r="16" spans="1:4" s="18" customFormat="1" ht="12" customHeight="1" x14ac:dyDescent="0.2">
      <c r="A16" s="66" t="s">
        <v>132</v>
      </c>
      <c r="B16" s="39" t="s">
        <v>114</v>
      </c>
      <c r="C16" s="71" t="s">
        <v>309</v>
      </c>
      <c r="D16" s="81">
        <f>SUM([1]Önkormányzati!$R$130)</f>
        <v>0</v>
      </c>
    </row>
    <row r="17" spans="1:4" s="18" customFormat="1" ht="12" customHeight="1" x14ac:dyDescent="0.2">
      <c r="A17" s="66" t="s">
        <v>130</v>
      </c>
      <c r="B17" s="39" t="s">
        <v>111</v>
      </c>
      <c r="C17" s="71" t="s">
        <v>308</v>
      </c>
      <c r="D17" s="81">
        <f>SUM([1]Önkormányzati!$R$131)</f>
        <v>0</v>
      </c>
    </row>
    <row r="18" spans="1:4" s="18" customFormat="1" ht="12" customHeight="1" x14ac:dyDescent="0.2">
      <c r="A18" s="66" t="s">
        <v>127</v>
      </c>
      <c r="B18" s="39" t="s">
        <v>108</v>
      </c>
      <c r="C18" s="71" t="s">
        <v>307</v>
      </c>
      <c r="D18" s="81">
        <f>SUM([1]Önkormányzati!$R$132)</f>
        <v>0</v>
      </c>
    </row>
    <row r="19" spans="1:4" s="18" customFormat="1" ht="12" customHeight="1" x14ac:dyDescent="0.2">
      <c r="A19" s="66" t="s">
        <v>124</v>
      </c>
      <c r="B19" s="39" t="s">
        <v>105</v>
      </c>
      <c r="C19" s="71" t="s">
        <v>306</v>
      </c>
      <c r="D19" s="81">
        <f>SUM([1]Önkormányzati!$R$133)</f>
        <v>33162562</v>
      </c>
    </row>
    <row r="20" spans="1:4" s="18" customFormat="1" ht="14.25" customHeight="1" thickBot="1" x14ac:dyDescent="0.25">
      <c r="A20" s="66" t="s">
        <v>121</v>
      </c>
      <c r="B20" s="26" t="s">
        <v>102</v>
      </c>
      <c r="C20" s="32" t="s">
        <v>305</v>
      </c>
      <c r="D20" s="81"/>
    </row>
    <row r="21" spans="1:4" s="18" customFormat="1" ht="17.25" customHeight="1" thickBot="1" x14ac:dyDescent="0.25">
      <c r="A21" s="66" t="s">
        <v>118</v>
      </c>
      <c r="B21" s="14" t="s">
        <v>78</v>
      </c>
      <c r="C21" s="77" t="s">
        <v>304</v>
      </c>
      <c r="D21" s="75">
        <f>SUM(D22:D26)</f>
        <v>4700000</v>
      </c>
    </row>
    <row r="22" spans="1:4" s="18" customFormat="1" ht="12" customHeight="1" x14ac:dyDescent="0.2">
      <c r="A22" s="66" t="s">
        <v>115</v>
      </c>
      <c r="B22" s="17" t="s">
        <v>75</v>
      </c>
      <c r="C22" s="73" t="s">
        <v>303</v>
      </c>
      <c r="D22" s="79">
        <f>SUM([1]Önkormányzati!$R$136)</f>
        <v>0</v>
      </c>
    </row>
    <row r="23" spans="1:4" s="18" customFormat="1" ht="12" customHeight="1" x14ac:dyDescent="0.2">
      <c r="A23" s="66" t="s">
        <v>112</v>
      </c>
      <c r="B23" s="39" t="s">
        <v>72</v>
      </c>
      <c r="C23" s="71" t="s">
        <v>302</v>
      </c>
      <c r="D23" s="79">
        <f>SUM([1]Önkormányzati!$R$137)</f>
        <v>0</v>
      </c>
    </row>
    <row r="24" spans="1:4" s="18" customFormat="1" ht="12" customHeight="1" x14ac:dyDescent="0.2">
      <c r="A24" s="66" t="s">
        <v>109</v>
      </c>
      <c r="B24" s="39" t="s">
        <v>301</v>
      </c>
      <c r="C24" s="71" t="s">
        <v>300</v>
      </c>
      <c r="D24" s="79">
        <f>SUM([1]Önkormányzati!$R$138)</f>
        <v>0</v>
      </c>
    </row>
    <row r="25" spans="1:4" s="18" customFormat="1" ht="12" customHeight="1" x14ac:dyDescent="0.2">
      <c r="A25" s="66" t="s">
        <v>106</v>
      </c>
      <c r="B25" s="39" t="s">
        <v>299</v>
      </c>
      <c r="C25" s="71" t="s">
        <v>298</v>
      </c>
      <c r="D25" s="79"/>
    </row>
    <row r="26" spans="1:4" s="18" customFormat="1" ht="12" customHeight="1" x14ac:dyDescent="0.2">
      <c r="A26" s="66" t="s">
        <v>103</v>
      </c>
      <c r="B26" s="39" t="s">
        <v>297</v>
      </c>
      <c r="C26" s="71" t="s">
        <v>296</v>
      </c>
      <c r="D26" s="79">
        <f>SUM([1]Önkormányzati!$R$140)</f>
        <v>4700000</v>
      </c>
    </row>
    <row r="27" spans="1:4" s="18" customFormat="1" ht="12" customHeight="1" thickBot="1" x14ac:dyDescent="0.25">
      <c r="A27" s="66" t="s">
        <v>100</v>
      </c>
      <c r="B27" s="26" t="s">
        <v>295</v>
      </c>
      <c r="C27" s="69" t="s">
        <v>294</v>
      </c>
      <c r="D27" s="78"/>
    </row>
    <row r="28" spans="1:4" s="18" customFormat="1" ht="12" customHeight="1" thickBot="1" x14ac:dyDescent="0.25">
      <c r="A28" s="66" t="s">
        <v>97</v>
      </c>
      <c r="B28" s="14" t="s">
        <v>293</v>
      </c>
      <c r="C28" s="77" t="s">
        <v>292</v>
      </c>
      <c r="D28" s="61">
        <f>SUM(D29:D34)</f>
        <v>16012000</v>
      </c>
    </row>
    <row r="29" spans="1:4" s="18" customFormat="1" ht="12" customHeight="1" x14ac:dyDescent="0.2">
      <c r="A29" s="66" t="s">
        <v>94</v>
      </c>
      <c r="B29" s="17" t="s">
        <v>291</v>
      </c>
      <c r="C29" s="73" t="s">
        <v>290</v>
      </c>
      <c r="D29" s="82">
        <f>SUM([1]Önkormányzati!$R$143)</f>
        <v>12000</v>
      </c>
    </row>
    <row r="30" spans="1:4" s="18" customFormat="1" ht="12" customHeight="1" x14ac:dyDescent="0.2">
      <c r="A30" s="66" t="s">
        <v>91</v>
      </c>
      <c r="B30" s="39" t="s">
        <v>289</v>
      </c>
      <c r="C30" s="71" t="s">
        <v>288</v>
      </c>
      <c r="D30" s="81">
        <f>SUM([1]Önkormányzati!$R$146)</f>
        <v>3000000</v>
      </c>
    </row>
    <row r="31" spans="1:4" s="18" customFormat="1" ht="12" customHeight="1" x14ac:dyDescent="0.2">
      <c r="A31" s="66" t="s">
        <v>88</v>
      </c>
      <c r="B31" s="39" t="s">
        <v>287</v>
      </c>
      <c r="C31" s="71" t="s">
        <v>286</v>
      </c>
      <c r="D31" s="81">
        <f>SUM([1]Önkormányzati!$R$147)</f>
        <v>12500000</v>
      </c>
    </row>
    <row r="32" spans="1:4" s="18" customFormat="1" ht="12" customHeight="1" x14ac:dyDescent="0.2">
      <c r="A32" s="66" t="s">
        <v>85</v>
      </c>
      <c r="B32" s="39" t="s">
        <v>285</v>
      </c>
      <c r="C32" s="71" t="s">
        <v>284</v>
      </c>
      <c r="D32" s="81">
        <f>SUM([1]Önkormányzati!$R$150)</f>
        <v>0</v>
      </c>
    </row>
    <row r="33" spans="1:4" s="18" customFormat="1" ht="12" customHeight="1" x14ac:dyDescent="0.2">
      <c r="A33" s="66" t="s">
        <v>82</v>
      </c>
      <c r="B33" s="39" t="s">
        <v>283</v>
      </c>
      <c r="C33" s="71" t="s">
        <v>282</v>
      </c>
      <c r="D33" s="81">
        <f>SUM([1]Önkormányzati!$R$151)</f>
        <v>0</v>
      </c>
    </row>
    <row r="34" spans="1:4" s="18" customFormat="1" ht="12" customHeight="1" thickBot="1" x14ac:dyDescent="0.25">
      <c r="A34" s="66" t="s">
        <v>79</v>
      </c>
      <c r="B34" s="26" t="s">
        <v>281</v>
      </c>
      <c r="C34" s="69" t="s">
        <v>280</v>
      </c>
      <c r="D34" s="81">
        <f>SUM([1]Önkormányzati!$R$154)</f>
        <v>500000</v>
      </c>
    </row>
    <row r="35" spans="1:4" s="18" customFormat="1" ht="12" customHeight="1" thickBot="1" x14ac:dyDescent="0.25">
      <c r="A35" s="66" t="s">
        <v>76</v>
      </c>
      <c r="B35" s="14" t="s">
        <v>66</v>
      </c>
      <c r="C35" s="77" t="s">
        <v>279</v>
      </c>
      <c r="D35" s="75">
        <f>SUM(D36:D45)</f>
        <v>15883601</v>
      </c>
    </row>
    <row r="36" spans="1:4" s="18" customFormat="1" ht="12" customHeight="1" x14ac:dyDescent="0.2">
      <c r="A36" s="66" t="s">
        <v>73</v>
      </c>
      <c r="B36" s="17" t="s">
        <v>63</v>
      </c>
      <c r="C36" s="73" t="s">
        <v>278</v>
      </c>
      <c r="D36" s="79"/>
    </row>
    <row r="37" spans="1:4" s="18" customFormat="1" ht="12" customHeight="1" x14ac:dyDescent="0.2">
      <c r="A37" s="66" t="s">
        <v>70</v>
      </c>
      <c r="B37" s="39" t="s">
        <v>60</v>
      </c>
      <c r="C37" s="71" t="s">
        <v>277</v>
      </c>
      <c r="D37" s="79">
        <f>SUM([1]Önkormányzati!$R$157)</f>
        <v>4503774</v>
      </c>
    </row>
    <row r="38" spans="1:4" s="18" customFormat="1" ht="12" customHeight="1" x14ac:dyDescent="0.2">
      <c r="A38" s="66" t="s">
        <v>67</v>
      </c>
      <c r="B38" s="39" t="s">
        <v>57</v>
      </c>
      <c r="C38" s="71" t="s">
        <v>276</v>
      </c>
      <c r="D38" s="79">
        <f>SUM([1]Önkormányzati!$R$158)</f>
        <v>3259541</v>
      </c>
    </row>
    <row r="39" spans="1:4" s="18" customFormat="1" ht="12" customHeight="1" x14ac:dyDescent="0.2">
      <c r="A39" s="66" t="s">
        <v>64</v>
      </c>
      <c r="B39" s="39" t="s">
        <v>275</v>
      </c>
      <c r="C39" s="71" t="s">
        <v>274</v>
      </c>
      <c r="D39" s="79">
        <f>SUM([1]Önkormányzati!$R$159)</f>
        <v>0</v>
      </c>
    </row>
    <row r="40" spans="1:4" s="18" customFormat="1" ht="12" customHeight="1" x14ac:dyDescent="0.2">
      <c r="A40" s="66" t="s">
        <v>61</v>
      </c>
      <c r="B40" s="39" t="s">
        <v>273</v>
      </c>
      <c r="C40" s="71" t="s">
        <v>272</v>
      </c>
      <c r="D40" s="79">
        <f>SUM([1]Önkormányzati!$R$160)</f>
        <v>5454920</v>
      </c>
    </row>
    <row r="41" spans="1:4" s="18" customFormat="1" ht="12" customHeight="1" x14ac:dyDescent="0.2">
      <c r="A41" s="66" t="s">
        <v>58</v>
      </c>
      <c r="B41" s="39" t="s">
        <v>271</v>
      </c>
      <c r="C41" s="71" t="s">
        <v>270</v>
      </c>
      <c r="D41" s="79">
        <f>SUM([1]Önkormányzati!$R$161)</f>
        <v>2484366</v>
      </c>
    </row>
    <row r="42" spans="1:4" s="18" customFormat="1" ht="12" customHeight="1" x14ac:dyDescent="0.2">
      <c r="A42" s="66" t="s">
        <v>55</v>
      </c>
      <c r="B42" s="39" t="s">
        <v>269</v>
      </c>
      <c r="C42" s="71" t="s">
        <v>268</v>
      </c>
      <c r="D42" s="79">
        <f>SUM([1]Önkormányzati!$R$162)</f>
        <v>0</v>
      </c>
    </row>
    <row r="43" spans="1:4" s="18" customFormat="1" ht="12" customHeight="1" x14ac:dyDescent="0.2">
      <c r="A43" s="66" t="s">
        <v>52</v>
      </c>
      <c r="B43" s="39" t="s">
        <v>267</v>
      </c>
      <c r="C43" s="71" t="s">
        <v>266</v>
      </c>
      <c r="D43" s="79">
        <f>SUM([1]Önkormányzati!$R$163)</f>
        <v>0</v>
      </c>
    </row>
    <row r="44" spans="1:4" s="18" customFormat="1" ht="12" customHeight="1" x14ac:dyDescent="0.2">
      <c r="A44" s="66" t="s">
        <v>49</v>
      </c>
      <c r="B44" s="39" t="s">
        <v>265</v>
      </c>
      <c r="C44" s="71" t="s">
        <v>264</v>
      </c>
      <c r="D44" s="79">
        <f>SUM([1]Önkormányzati!$R$164)</f>
        <v>0</v>
      </c>
    </row>
    <row r="45" spans="1:4" s="18" customFormat="1" ht="12" customHeight="1" thickBot="1" x14ac:dyDescent="0.25">
      <c r="A45" s="66" t="s">
        <v>46</v>
      </c>
      <c r="B45" s="26" t="s">
        <v>263</v>
      </c>
      <c r="C45" s="69" t="s">
        <v>262</v>
      </c>
      <c r="D45" s="79">
        <f>SUM([1]Önkormányzati!$R$165)</f>
        <v>181000</v>
      </c>
    </row>
    <row r="46" spans="1:4" s="18" customFormat="1" ht="12" customHeight="1" thickBot="1" x14ac:dyDescent="0.25">
      <c r="A46" s="66" t="s">
        <v>43</v>
      </c>
      <c r="B46" s="14" t="s">
        <v>54</v>
      </c>
      <c r="C46" s="77" t="s">
        <v>261</v>
      </c>
      <c r="D46" s="75">
        <f>SUM(D47:D51)</f>
        <v>0</v>
      </c>
    </row>
    <row r="47" spans="1:4" s="18" customFormat="1" ht="12" customHeight="1" x14ac:dyDescent="0.2">
      <c r="A47" s="66" t="s">
        <v>40</v>
      </c>
      <c r="B47" s="17" t="s">
        <v>51</v>
      </c>
      <c r="C47" s="73" t="s">
        <v>260</v>
      </c>
      <c r="D47" s="80">
        <f>SUM([1]Önkormányzati!$R$168)</f>
        <v>0</v>
      </c>
    </row>
    <row r="48" spans="1:4" s="18" customFormat="1" ht="12" customHeight="1" x14ac:dyDescent="0.2">
      <c r="A48" s="66" t="s">
        <v>37</v>
      </c>
      <c r="B48" s="39" t="s">
        <v>48</v>
      </c>
      <c r="C48" s="71" t="s">
        <v>259</v>
      </c>
      <c r="D48" s="80">
        <f>SUM([1]Önkormányzati!$R$169)</f>
        <v>0</v>
      </c>
    </row>
    <row r="49" spans="1:4" s="18" customFormat="1" ht="12" customHeight="1" x14ac:dyDescent="0.2">
      <c r="A49" s="66" t="s">
        <v>34</v>
      </c>
      <c r="B49" s="39" t="s">
        <v>45</v>
      </c>
      <c r="C49" s="71" t="s">
        <v>258</v>
      </c>
      <c r="D49" s="80">
        <f>SUM([1]Önkormányzati!$R$170)</f>
        <v>0</v>
      </c>
    </row>
    <row r="50" spans="1:4" s="18" customFormat="1" ht="17.25" customHeight="1" x14ac:dyDescent="0.2">
      <c r="A50" s="66" t="s">
        <v>31</v>
      </c>
      <c r="B50" s="39" t="s">
        <v>42</v>
      </c>
      <c r="C50" s="71" t="s">
        <v>257</v>
      </c>
      <c r="D50" s="80">
        <f>SUM([1]Önkormányzati!$R$168)</f>
        <v>0</v>
      </c>
    </row>
    <row r="51" spans="1:4" s="18" customFormat="1" ht="21.75" customHeight="1" thickBot="1" x14ac:dyDescent="0.25">
      <c r="A51" s="66" t="s">
        <v>28</v>
      </c>
      <c r="B51" s="26" t="s">
        <v>256</v>
      </c>
      <c r="C51" s="69" t="s">
        <v>255</v>
      </c>
      <c r="D51" s="80">
        <f>SUM([1]Önkormányzati!$R$172)</f>
        <v>0</v>
      </c>
    </row>
    <row r="52" spans="1:4" s="18" customFormat="1" ht="18" customHeight="1" thickBot="1" x14ac:dyDescent="0.25">
      <c r="A52" s="66" t="s">
        <v>25</v>
      </c>
      <c r="B52" s="14" t="s">
        <v>254</v>
      </c>
      <c r="C52" s="77" t="s">
        <v>253</v>
      </c>
      <c r="D52" s="75">
        <f>SUM(D53:D55)</f>
        <v>0</v>
      </c>
    </row>
    <row r="53" spans="1:4" s="18" customFormat="1" ht="30" customHeight="1" x14ac:dyDescent="0.2">
      <c r="A53" s="66" t="s">
        <v>22</v>
      </c>
      <c r="B53" s="17" t="s">
        <v>36</v>
      </c>
      <c r="C53" s="73" t="s">
        <v>252</v>
      </c>
      <c r="D53" s="79">
        <f>SUM([1]Önkormányzati!$R$174)</f>
        <v>0</v>
      </c>
    </row>
    <row r="54" spans="1:4" s="18" customFormat="1" ht="24" customHeight="1" x14ac:dyDescent="0.2">
      <c r="A54" s="66" t="s">
        <v>19</v>
      </c>
      <c r="B54" s="39" t="s">
        <v>33</v>
      </c>
      <c r="C54" s="71" t="s">
        <v>251</v>
      </c>
      <c r="D54" s="79"/>
    </row>
    <row r="55" spans="1:4" s="18" customFormat="1" ht="12" customHeight="1" x14ac:dyDescent="0.2">
      <c r="A55" s="66" t="s">
        <v>16</v>
      </c>
      <c r="B55" s="39" t="s">
        <v>30</v>
      </c>
      <c r="C55" s="71" t="s">
        <v>250</v>
      </c>
      <c r="D55" s="79">
        <f>SUM([1]Önkormányzati!$R$176)</f>
        <v>0</v>
      </c>
    </row>
    <row r="56" spans="1:4" s="18" customFormat="1" ht="12" customHeight="1" thickBot="1" x14ac:dyDescent="0.25">
      <c r="A56" s="66" t="s">
        <v>13</v>
      </c>
      <c r="B56" s="26" t="s">
        <v>27</v>
      </c>
      <c r="C56" s="69" t="s">
        <v>249</v>
      </c>
      <c r="D56" s="78"/>
    </row>
    <row r="57" spans="1:4" s="18" customFormat="1" ht="12" customHeight="1" thickBot="1" x14ac:dyDescent="0.25">
      <c r="A57" s="66" t="s">
        <v>10</v>
      </c>
      <c r="B57" s="14" t="s">
        <v>21</v>
      </c>
      <c r="C57" s="68" t="s">
        <v>248</v>
      </c>
      <c r="D57" s="75">
        <f>SUM(D58:D60)</f>
        <v>14580000</v>
      </c>
    </row>
    <row r="58" spans="1:4" s="18" customFormat="1" ht="19.5" customHeight="1" x14ac:dyDescent="0.2">
      <c r="A58" s="66" t="s">
        <v>7</v>
      </c>
      <c r="B58" s="17" t="s">
        <v>18</v>
      </c>
      <c r="C58" s="73" t="s">
        <v>247</v>
      </c>
      <c r="D58" s="67"/>
    </row>
    <row r="59" spans="1:4" s="18" customFormat="1" ht="12" customHeight="1" x14ac:dyDescent="0.2">
      <c r="A59" s="66" t="s">
        <v>4</v>
      </c>
      <c r="B59" s="39" t="s">
        <v>15</v>
      </c>
      <c r="C59" s="71" t="s">
        <v>246</v>
      </c>
      <c r="D59" s="67"/>
    </row>
    <row r="60" spans="1:4" s="18" customFormat="1" ht="12" customHeight="1" x14ac:dyDescent="0.2">
      <c r="A60" s="66" t="s">
        <v>245</v>
      </c>
      <c r="B60" s="39" t="s">
        <v>12</v>
      </c>
      <c r="C60" s="71" t="s">
        <v>244</v>
      </c>
      <c r="D60" s="67">
        <f>SUM([1]Önkormányzati!$R$180)</f>
        <v>14580000</v>
      </c>
    </row>
    <row r="61" spans="1:4" s="18" customFormat="1" ht="12" customHeight="1" thickBot="1" x14ac:dyDescent="0.25">
      <c r="A61" s="66" t="s">
        <v>243</v>
      </c>
      <c r="B61" s="26" t="s">
        <v>9</v>
      </c>
      <c r="C61" s="69" t="s">
        <v>242</v>
      </c>
      <c r="D61" s="67"/>
    </row>
    <row r="62" spans="1:4" s="18" customFormat="1" ht="12" customHeight="1" thickBot="1" x14ac:dyDescent="0.25">
      <c r="A62" s="66" t="s">
        <v>241</v>
      </c>
      <c r="B62" s="14" t="s">
        <v>6</v>
      </c>
      <c r="C62" s="77" t="s">
        <v>240</v>
      </c>
      <c r="D62" s="61">
        <f>SUM(D7+D14+D21+D28+D35+D46+D52+D57)</f>
        <v>149339461</v>
      </c>
    </row>
    <row r="63" spans="1:4" s="18" customFormat="1" ht="12" customHeight="1" thickBot="1" x14ac:dyDescent="0.25">
      <c r="A63" s="66" t="s">
        <v>239</v>
      </c>
      <c r="B63" s="65" t="s">
        <v>238</v>
      </c>
      <c r="C63" s="68" t="s">
        <v>237</v>
      </c>
      <c r="D63" s="75">
        <f>SUM(D64:D66)</f>
        <v>0</v>
      </c>
    </row>
    <row r="64" spans="1:4" s="18" customFormat="1" ht="12" customHeight="1" x14ac:dyDescent="0.2">
      <c r="A64" s="66" t="s">
        <v>236</v>
      </c>
      <c r="B64" s="17" t="s">
        <v>235</v>
      </c>
      <c r="C64" s="73" t="s">
        <v>234</v>
      </c>
      <c r="D64" s="67">
        <f>SUM([1]Önkormányzati!$R$211)</f>
        <v>0</v>
      </c>
    </row>
    <row r="65" spans="1:4" s="18" customFormat="1" ht="12" customHeight="1" x14ac:dyDescent="0.2">
      <c r="A65" s="66" t="s">
        <v>233</v>
      </c>
      <c r="B65" s="39" t="s">
        <v>232</v>
      </c>
      <c r="C65" s="71" t="s">
        <v>231</v>
      </c>
      <c r="D65" s="67">
        <f>SUM([1]Önkormányzati!$R$212)</f>
        <v>0</v>
      </c>
    </row>
    <row r="66" spans="1:4" s="18" customFormat="1" ht="13.5" customHeight="1" thickBot="1" x14ac:dyDescent="0.25">
      <c r="A66" s="66" t="s">
        <v>230</v>
      </c>
      <c r="B66" s="26" t="s">
        <v>229</v>
      </c>
      <c r="C66" s="76" t="s">
        <v>228</v>
      </c>
      <c r="D66" s="67">
        <f>SUM([1]Önkormányzati!$R$213)</f>
        <v>0</v>
      </c>
    </row>
    <row r="67" spans="1:4" s="18" customFormat="1" ht="12" customHeight="1" thickBot="1" x14ac:dyDescent="0.25">
      <c r="A67" s="66" t="s">
        <v>227</v>
      </c>
      <c r="B67" s="65" t="s">
        <v>226</v>
      </c>
      <c r="C67" s="68" t="s">
        <v>225</v>
      </c>
      <c r="D67" s="75">
        <f>SUM(D68:D71)</f>
        <v>0</v>
      </c>
    </row>
    <row r="68" spans="1:4" s="18" customFormat="1" ht="12" customHeight="1" x14ac:dyDescent="0.2">
      <c r="A68" s="66" t="s">
        <v>224</v>
      </c>
      <c r="B68" s="17" t="s">
        <v>223</v>
      </c>
      <c r="C68" s="73" t="s">
        <v>222</v>
      </c>
      <c r="D68" s="67">
        <f>SUM([1]Önkormányzati!$R$215)</f>
        <v>0</v>
      </c>
    </row>
    <row r="69" spans="1:4" s="18" customFormat="1" ht="12" customHeight="1" x14ac:dyDescent="0.2">
      <c r="A69" s="66" t="s">
        <v>221</v>
      </c>
      <c r="B69" s="39" t="s">
        <v>220</v>
      </c>
      <c r="C69" s="71" t="s">
        <v>219</v>
      </c>
      <c r="D69" s="67">
        <f>SUM([1]Önkormányzati!$R$216)</f>
        <v>0</v>
      </c>
    </row>
    <row r="70" spans="1:4" s="18" customFormat="1" ht="12" customHeight="1" x14ac:dyDescent="0.2">
      <c r="A70" s="66" t="s">
        <v>218</v>
      </c>
      <c r="B70" s="39" t="s">
        <v>217</v>
      </c>
      <c r="C70" s="71" t="s">
        <v>216</v>
      </c>
      <c r="D70" s="67">
        <f>SUM([1]Önkormányzati!$R$217)</f>
        <v>0</v>
      </c>
    </row>
    <row r="71" spans="1:4" s="18" customFormat="1" ht="12" customHeight="1" thickBot="1" x14ac:dyDescent="0.25">
      <c r="A71" s="66" t="s">
        <v>215</v>
      </c>
      <c r="B71" s="26" t="s">
        <v>214</v>
      </c>
      <c r="C71" s="69" t="s">
        <v>213</v>
      </c>
      <c r="D71" s="67">
        <f>SUM([1]Önkormányzati!$R$218)</f>
        <v>0</v>
      </c>
    </row>
    <row r="72" spans="1:4" s="18" customFormat="1" ht="12" customHeight="1" thickBot="1" x14ac:dyDescent="0.25">
      <c r="A72" s="66" t="s">
        <v>212</v>
      </c>
      <c r="B72" s="65" t="s">
        <v>211</v>
      </c>
      <c r="C72" s="68" t="s">
        <v>210</v>
      </c>
      <c r="D72" s="75">
        <f>SUM(D73:D74)</f>
        <v>191564270</v>
      </c>
    </row>
    <row r="73" spans="1:4" s="18" customFormat="1" ht="12" customHeight="1" x14ac:dyDescent="0.2">
      <c r="A73" s="66" t="s">
        <v>209</v>
      </c>
      <c r="B73" s="17" t="s">
        <v>208</v>
      </c>
      <c r="C73" s="73" t="s">
        <v>207</v>
      </c>
      <c r="D73" s="67">
        <f>SUM([1]Önkormányzati!$R$220)</f>
        <v>191564270</v>
      </c>
    </row>
    <row r="74" spans="1:4" s="18" customFormat="1" ht="12" customHeight="1" thickBot="1" x14ac:dyDescent="0.25">
      <c r="A74" s="66" t="s">
        <v>206</v>
      </c>
      <c r="B74" s="26" t="s">
        <v>205</v>
      </c>
      <c r="C74" s="69" t="s">
        <v>204</v>
      </c>
      <c r="D74" s="67">
        <f>SUM([1]Önkormányzati!$R$221)</f>
        <v>0</v>
      </c>
    </row>
    <row r="75" spans="1:4" s="18" customFormat="1" ht="12" customHeight="1" thickBot="1" x14ac:dyDescent="0.25">
      <c r="A75" s="66" t="s">
        <v>203</v>
      </c>
      <c r="B75" s="65" t="s">
        <v>202</v>
      </c>
      <c r="C75" s="68" t="s">
        <v>201</v>
      </c>
      <c r="D75" s="75">
        <f>SUM(D76:D79)</f>
        <v>0</v>
      </c>
    </row>
    <row r="76" spans="1:4" s="18" customFormat="1" ht="12" customHeight="1" x14ac:dyDescent="0.2">
      <c r="A76" s="66" t="s">
        <v>200</v>
      </c>
      <c r="B76" s="17" t="s">
        <v>199</v>
      </c>
      <c r="C76" s="73" t="s">
        <v>198</v>
      </c>
      <c r="D76" s="67">
        <f>SUM([1]Önkormányzati!$R$223)</f>
        <v>0</v>
      </c>
    </row>
    <row r="77" spans="1:4" s="18" customFormat="1" ht="12" customHeight="1" x14ac:dyDescent="0.2">
      <c r="A77" s="66" t="s">
        <v>197</v>
      </c>
      <c r="B77" s="39" t="s">
        <v>196</v>
      </c>
      <c r="C77" s="71" t="s">
        <v>195</v>
      </c>
      <c r="D77" s="67">
        <f>SUM([1]Önkormányzati!$R$224)</f>
        <v>0</v>
      </c>
    </row>
    <row r="78" spans="1:4" s="18" customFormat="1" ht="12" customHeight="1" x14ac:dyDescent="0.2">
      <c r="A78" s="66"/>
      <c r="B78" s="26" t="s">
        <v>194</v>
      </c>
      <c r="C78" s="69" t="s">
        <v>193</v>
      </c>
      <c r="D78" s="67">
        <f>SUM([1]Önkormányzati!$R$225)</f>
        <v>0</v>
      </c>
    </row>
    <row r="79" spans="1:4" s="18" customFormat="1" ht="12" customHeight="1" thickBot="1" x14ac:dyDescent="0.25">
      <c r="A79" s="66" t="s">
        <v>192</v>
      </c>
      <c r="B79" s="26" t="s">
        <v>191</v>
      </c>
      <c r="C79" s="69" t="s">
        <v>190</v>
      </c>
      <c r="D79" s="67">
        <f>SUM([1]Önkormányzati!$R$226)</f>
        <v>0</v>
      </c>
    </row>
    <row r="80" spans="1:4" s="18" customFormat="1" ht="12" customHeight="1" thickBot="1" x14ac:dyDescent="0.25">
      <c r="A80" s="66" t="s">
        <v>189</v>
      </c>
      <c r="B80" s="65" t="s">
        <v>188</v>
      </c>
      <c r="C80" s="68" t="s">
        <v>187</v>
      </c>
      <c r="D80" s="75">
        <f>SUM(D81:D84)</f>
        <v>0</v>
      </c>
    </row>
    <row r="81" spans="1:4" s="18" customFormat="1" ht="12" customHeight="1" x14ac:dyDescent="0.2">
      <c r="A81" s="66" t="s">
        <v>186</v>
      </c>
      <c r="B81" s="74" t="s">
        <v>185</v>
      </c>
      <c r="C81" s="73" t="s">
        <v>184</v>
      </c>
      <c r="D81" s="67">
        <f>SUM([1]Önkormányzati!$R$226)</f>
        <v>0</v>
      </c>
    </row>
    <row r="82" spans="1:4" s="18" customFormat="1" ht="12" customHeight="1" x14ac:dyDescent="0.2">
      <c r="A82" s="66" t="s">
        <v>183</v>
      </c>
      <c r="B82" s="72" t="s">
        <v>182</v>
      </c>
      <c r="C82" s="71" t="s">
        <v>181</v>
      </c>
      <c r="D82" s="67">
        <f>SUM([1]Önkormányzati!$R$226)</f>
        <v>0</v>
      </c>
    </row>
    <row r="83" spans="1:4" s="18" customFormat="1" ht="12" customHeight="1" x14ac:dyDescent="0.2">
      <c r="A83" s="66" t="s">
        <v>180</v>
      </c>
      <c r="B83" s="72" t="s">
        <v>179</v>
      </c>
      <c r="C83" s="71" t="s">
        <v>178</v>
      </c>
      <c r="D83" s="67">
        <f>SUM([1]Önkormányzati!$R$226)</f>
        <v>0</v>
      </c>
    </row>
    <row r="84" spans="1:4" s="18" customFormat="1" ht="12" customHeight="1" thickBot="1" x14ac:dyDescent="0.25">
      <c r="A84" s="66" t="s">
        <v>177</v>
      </c>
      <c r="B84" s="70" t="s">
        <v>176</v>
      </c>
      <c r="C84" s="69" t="s">
        <v>175</v>
      </c>
      <c r="D84" s="67">
        <f>SUM([1]Önkormányzati!$R$226)</f>
        <v>0</v>
      </c>
    </row>
    <row r="85" spans="1:4" s="18" customFormat="1" ht="12" customHeight="1" thickBot="1" x14ac:dyDescent="0.25">
      <c r="A85" s="66" t="s">
        <v>174</v>
      </c>
      <c r="B85" s="65" t="s">
        <v>173</v>
      </c>
      <c r="C85" s="68" t="s">
        <v>172</v>
      </c>
      <c r="D85" s="67">
        <f>SUM([1]Önkormányzati!$R$226)</f>
        <v>0</v>
      </c>
    </row>
    <row r="86" spans="1:4" s="18" customFormat="1" ht="12" customHeight="1" thickBot="1" x14ac:dyDescent="0.25">
      <c r="A86" s="66"/>
      <c r="B86" s="65" t="s">
        <v>171</v>
      </c>
      <c r="C86" s="64" t="s">
        <v>170</v>
      </c>
      <c r="D86" s="61">
        <f>SUM(D63+D67+D72+D75+D80+D85)</f>
        <v>191564270</v>
      </c>
    </row>
    <row r="87" spans="1:4" ht="16.5" customHeight="1" thickBot="1" x14ac:dyDescent="0.3">
      <c r="A87" s="12"/>
      <c r="B87" s="63" t="s">
        <v>169</v>
      </c>
      <c r="C87" s="62" t="s">
        <v>168</v>
      </c>
      <c r="D87" s="61">
        <f>SUM(D62+D86)</f>
        <v>340903731</v>
      </c>
    </row>
    <row r="88" spans="1:4" s="53" customFormat="1" ht="16.5" customHeight="1" x14ac:dyDescent="0.25">
      <c r="A88" s="57"/>
      <c r="B88" s="60"/>
      <c r="C88" s="59"/>
      <c r="D88" s="58"/>
    </row>
    <row r="89" spans="1:4" s="53" customFormat="1" ht="16.5" customHeight="1" thickBot="1" x14ac:dyDescent="0.3">
      <c r="A89" s="57"/>
      <c r="B89" s="56"/>
      <c r="C89" s="55"/>
      <c r="D89" s="54"/>
    </row>
    <row r="90" spans="1:4" ht="38.1" customHeight="1" thickBot="1" x14ac:dyDescent="0.3">
      <c r="A90" s="12"/>
      <c r="B90" s="52" t="s">
        <v>167</v>
      </c>
      <c r="C90" s="51"/>
      <c r="D90" s="51"/>
    </row>
    <row r="91" spans="1:4" s="46" customFormat="1" ht="12" customHeight="1" thickBot="1" x14ac:dyDescent="0.25">
      <c r="A91" s="50"/>
      <c r="B91" s="49" t="s">
        <v>166</v>
      </c>
      <c r="C91" s="48" t="s">
        <v>165</v>
      </c>
      <c r="D91" s="47">
        <f>SUM(D92:D96)</f>
        <v>136691423.00800002</v>
      </c>
    </row>
    <row r="92" spans="1:4" ht="12" customHeight="1" x14ac:dyDescent="0.25">
      <c r="A92" s="12" t="s">
        <v>164</v>
      </c>
      <c r="B92" s="45" t="s">
        <v>163</v>
      </c>
      <c r="C92" s="44" t="s">
        <v>162</v>
      </c>
      <c r="D92" s="43">
        <f>SUM([1]Önkormányzati!$R$23)</f>
        <v>37249608</v>
      </c>
    </row>
    <row r="93" spans="1:4" ht="12" customHeight="1" x14ac:dyDescent="0.25">
      <c r="A93" s="12" t="s">
        <v>161</v>
      </c>
      <c r="B93" s="39" t="s">
        <v>160</v>
      </c>
      <c r="C93" s="34" t="s">
        <v>159</v>
      </c>
      <c r="D93" s="27">
        <f>SUM([1]Önkormányzati!$R$24)</f>
        <v>5325853.0080000004</v>
      </c>
    </row>
    <row r="94" spans="1:4" ht="12" customHeight="1" x14ac:dyDescent="0.25">
      <c r="A94" s="12" t="s">
        <v>158</v>
      </c>
      <c r="B94" s="39" t="s">
        <v>157</v>
      </c>
      <c r="C94" s="34" t="s">
        <v>156</v>
      </c>
      <c r="D94" s="24">
        <f>SUM([1]Önkormányzati!$R$74)</f>
        <v>80064717</v>
      </c>
    </row>
    <row r="95" spans="1:4" ht="12" customHeight="1" x14ac:dyDescent="0.25">
      <c r="A95" s="12" t="s">
        <v>155</v>
      </c>
      <c r="B95" s="39" t="s">
        <v>154</v>
      </c>
      <c r="C95" s="42" t="s">
        <v>153</v>
      </c>
      <c r="D95" s="24">
        <f>SUM([1]Önkormányzati!$R$83)</f>
        <v>8004245</v>
      </c>
    </row>
    <row r="96" spans="1:4" ht="12" customHeight="1" x14ac:dyDescent="0.25">
      <c r="A96" s="12" t="s">
        <v>152</v>
      </c>
      <c r="B96" s="39" t="s">
        <v>151</v>
      </c>
      <c r="C96" s="41" t="s">
        <v>150</v>
      </c>
      <c r="D96" s="24">
        <f>SUM(D97:D106)</f>
        <v>6047000</v>
      </c>
    </row>
    <row r="97" spans="1:4" ht="12" customHeight="1" x14ac:dyDescent="0.25">
      <c r="A97" s="12" t="s">
        <v>149</v>
      </c>
      <c r="B97" s="39" t="s">
        <v>148</v>
      </c>
      <c r="C97" s="34" t="s">
        <v>147</v>
      </c>
      <c r="D97" s="24">
        <f>SUM([1]Önkormányzati!$R$85)</f>
        <v>0</v>
      </c>
    </row>
    <row r="98" spans="1:4" ht="12" customHeight="1" x14ac:dyDescent="0.25">
      <c r="A98" s="12" t="s">
        <v>146</v>
      </c>
      <c r="B98" s="39" t="s">
        <v>145</v>
      </c>
      <c r="C98" s="40" t="s">
        <v>144</v>
      </c>
      <c r="D98" s="24">
        <f>SUM([1]Önkormányzati!$R$86)</f>
        <v>0</v>
      </c>
    </row>
    <row r="99" spans="1:4" ht="12" customHeight="1" x14ac:dyDescent="0.25">
      <c r="A99" s="12" t="s">
        <v>143</v>
      </c>
      <c r="B99" s="39" t="s">
        <v>142</v>
      </c>
      <c r="C99" s="28" t="s">
        <v>141</v>
      </c>
      <c r="D99" s="24">
        <f>SUM([1]Önkormányzati!$R$87)</f>
        <v>0</v>
      </c>
    </row>
    <row r="100" spans="1:4" ht="18" customHeight="1" x14ac:dyDescent="0.25">
      <c r="A100" s="12" t="s">
        <v>140</v>
      </c>
      <c r="B100" s="39" t="s">
        <v>139</v>
      </c>
      <c r="C100" s="28" t="s">
        <v>95</v>
      </c>
      <c r="D100" s="24">
        <f>SUM([1]Önkormányzati!$R$88)</f>
        <v>0</v>
      </c>
    </row>
    <row r="101" spans="1:4" ht="12" customHeight="1" x14ac:dyDescent="0.25">
      <c r="A101" s="12" t="s">
        <v>138</v>
      </c>
      <c r="B101" s="39" t="s">
        <v>137</v>
      </c>
      <c r="C101" s="40" t="s">
        <v>136</v>
      </c>
      <c r="D101" s="24">
        <f>SUM([1]Önkormányzati!$R$89)</f>
        <v>6047000</v>
      </c>
    </row>
    <row r="102" spans="1:4" ht="12" customHeight="1" x14ac:dyDescent="0.25">
      <c r="A102" s="12" t="s">
        <v>135</v>
      </c>
      <c r="B102" s="39" t="s">
        <v>134</v>
      </c>
      <c r="C102" s="40" t="s">
        <v>133</v>
      </c>
      <c r="D102" s="24">
        <f>SUM([1]Önkormányzati!$R$90)</f>
        <v>0</v>
      </c>
    </row>
    <row r="103" spans="1:4" ht="12" customHeight="1" x14ac:dyDescent="0.25">
      <c r="A103" s="12" t="s">
        <v>132</v>
      </c>
      <c r="B103" s="39" t="s">
        <v>131</v>
      </c>
      <c r="C103" s="28" t="s">
        <v>86</v>
      </c>
      <c r="D103" s="24">
        <f>SUM([1]Önkormányzati!$R$91)</f>
        <v>0</v>
      </c>
    </row>
    <row r="104" spans="1:4" ht="12" customHeight="1" x14ac:dyDescent="0.25">
      <c r="A104" s="12" t="s">
        <v>130</v>
      </c>
      <c r="B104" s="21" t="s">
        <v>129</v>
      </c>
      <c r="C104" s="38" t="s">
        <v>128</v>
      </c>
      <c r="D104" s="24">
        <f>SUM([1]Önkormányzati!$R$92)</f>
        <v>0</v>
      </c>
    </row>
    <row r="105" spans="1:4" ht="12" customHeight="1" x14ac:dyDescent="0.25">
      <c r="A105" s="12" t="s">
        <v>127</v>
      </c>
      <c r="B105" s="39" t="s">
        <v>126</v>
      </c>
      <c r="C105" s="38" t="s">
        <v>125</v>
      </c>
      <c r="D105" s="24">
        <f>SUM([1]Önkormányzati!$R$93)</f>
        <v>0</v>
      </c>
    </row>
    <row r="106" spans="1:4" ht="12" customHeight="1" thickBot="1" x14ac:dyDescent="0.3">
      <c r="A106" s="12" t="s">
        <v>124</v>
      </c>
      <c r="B106" s="37" t="s">
        <v>123</v>
      </c>
      <c r="C106" s="36" t="s">
        <v>122</v>
      </c>
      <c r="D106" s="24">
        <f>SUM([1]Önkormányzati!$R$94)</f>
        <v>0</v>
      </c>
    </row>
    <row r="107" spans="1:4" ht="12" customHeight="1" thickBot="1" x14ac:dyDescent="0.3">
      <c r="A107" s="12" t="s">
        <v>121</v>
      </c>
      <c r="B107" s="14" t="s">
        <v>120</v>
      </c>
      <c r="C107" s="35" t="s">
        <v>119</v>
      </c>
      <c r="D107" s="23">
        <f>SUM(D108+D110+D112)</f>
        <v>172237330</v>
      </c>
    </row>
    <row r="108" spans="1:4" ht="12" customHeight="1" x14ac:dyDescent="0.25">
      <c r="A108" s="12" t="s">
        <v>118</v>
      </c>
      <c r="B108" s="17" t="s">
        <v>117</v>
      </c>
      <c r="C108" s="34" t="s">
        <v>116</v>
      </c>
      <c r="D108" s="27">
        <f>SUM([1]Önkormányzati!$R$104)</f>
        <v>103957310</v>
      </c>
    </row>
    <row r="109" spans="1:4" ht="12" customHeight="1" x14ac:dyDescent="0.25">
      <c r="A109" s="12" t="s">
        <v>115</v>
      </c>
      <c r="B109" s="17" t="s">
        <v>114</v>
      </c>
      <c r="C109" s="25" t="s">
        <v>113</v>
      </c>
      <c r="D109" s="27"/>
    </row>
    <row r="110" spans="1:4" ht="12" customHeight="1" x14ac:dyDescent="0.25">
      <c r="A110" s="12" t="s">
        <v>112</v>
      </c>
      <c r="B110" s="17" t="s">
        <v>111</v>
      </c>
      <c r="C110" s="25" t="s">
        <v>110</v>
      </c>
      <c r="D110" s="33">
        <f>SUM([1]Önkormányzati!$R$109)</f>
        <v>67530020</v>
      </c>
    </row>
    <row r="111" spans="1:4" x14ac:dyDescent="0.25">
      <c r="A111" s="12" t="s">
        <v>109</v>
      </c>
      <c r="B111" s="17" t="s">
        <v>108</v>
      </c>
      <c r="C111" s="25" t="s">
        <v>107</v>
      </c>
      <c r="D111" s="15"/>
    </row>
    <row r="112" spans="1:4" ht="12" customHeight="1" x14ac:dyDescent="0.25">
      <c r="A112" s="12" t="s">
        <v>106</v>
      </c>
      <c r="B112" s="17" t="s">
        <v>105</v>
      </c>
      <c r="C112" s="32" t="s">
        <v>104</v>
      </c>
      <c r="D112" s="15">
        <f>SUM(D113:D120)</f>
        <v>750000</v>
      </c>
    </row>
    <row r="113" spans="1:4" ht="12" customHeight="1" x14ac:dyDescent="0.25">
      <c r="A113" s="12" t="s">
        <v>103</v>
      </c>
      <c r="B113" s="17" t="s">
        <v>102</v>
      </c>
      <c r="C113" s="31" t="s">
        <v>101</v>
      </c>
      <c r="D113" s="15">
        <f>SUM([1]Önkormányzati!$R$110)</f>
        <v>0</v>
      </c>
    </row>
    <row r="114" spans="1:4" ht="21.75" customHeight="1" x14ac:dyDescent="0.25">
      <c r="A114" s="12" t="s">
        <v>100</v>
      </c>
      <c r="B114" s="17" t="s">
        <v>99</v>
      </c>
      <c r="C114" s="30" t="s">
        <v>98</v>
      </c>
      <c r="D114" s="15">
        <f>SUM([1]Önkormányzati!$R$111)</f>
        <v>0</v>
      </c>
    </row>
    <row r="115" spans="1:4" ht="24" customHeight="1" x14ac:dyDescent="0.25">
      <c r="A115" s="12" t="s">
        <v>97</v>
      </c>
      <c r="B115" s="17" t="s">
        <v>96</v>
      </c>
      <c r="C115" s="28" t="s">
        <v>95</v>
      </c>
      <c r="D115" s="15">
        <f>SUM([1]Önkormányzati!$R$112)</f>
        <v>0</v>
      </c>
    </row>
    <row r="116" spans="1:4" ht="12" customHeight="1" x14ac:dyDescent="0.25">
      <c r="A116" s="12" t="s">
        <v>94</v>
      </c>
      <c r="B116" s="17" t="s">
        <v>93</v>
      </c>
      <c r="C116" s="28" t="s">
        <v>92</v>
      </c>
      <c r="D116" s="15">
        <f>SUM([1]Önkormányzati!$R$113)</f>
        <v>0</v>
      </c>
    </row>
    <row r="117" spans="1:4" ht="12" customHeight="1" x14ac:dyDescent="0.25">
      <c r="A117" s="12" t="s">
        <v>91</v>
      </c>
      <c r="B117" s="17" t="s">
        <v>90</v>
      </c>
      <c r="C117" s="28" t="s">
        <v>89</v>
      </c>
      <c r="D117" s="15">
        <f>SUM([1]Önkormányzati!$R$114)</f>
        <v>0</v>
      </c>
    </row>
    <row r="118" spans="1:4" ht="12" customHeight="1" x14ac:dyDescent="0.25">
      <c r="A118" s="12" t="s">
        <v>88</v>
      </c>
      <c r="B118" s="17" t="s">
        <v>87</v>
      </c>
      <c r="C118" s="28" t="s">
        <v>86</v>
      </c>
      <c r="D118" s="15">
        <f>SUM([1]Önkormányzati!$R$115)</f>
        <v>0</v>
      </c>
    </row>
    <row r="119" spans="1:4" s="29" customFormat="1" ht="12" customHeight="1" x14ac:dyDescent="0.25">
      <c r="A119" s="12" t="s">
        <v>85</v>
      </c>
      <c r="B119" s="17" t="s">
        <v>84</v>
      </c>
      <c r="C119" s="28" t="s">
        <v>83</v>
      </c>
      <c r="D119" s="15">
        <f>SUM([1]Önkormányzati!$R$116)</f>
        <v>750000</v>
      </c>
    </row>
    <row r="120" spans="1:4" ht="12" customHeight="1" thickBot="1" x14ac:dyDescent="0.3">
      <c r="A120" s="12" t="s">
        <v>82</v>
      </c>
      <c r="B120" s="21" t="s">
        <v>81</v>
      </c>
      <c r="C120" s="28" t="s">
        <v>80</v>
      </c>
      <c r="D120" s="15">
        <f>SUM([1]Önkormányzati!$R$117)</f>
        <v>0</v>
      </c>
    </row>
    <row r="121" spans="1:4" ht="12" customHeight="1" thickBot="1" x14ac:dyDescent="0.3">
      <c r="A121" s="12" t="s">
        <v>79</v>
      </c>
      <c r="B121" s="14" t="s">
        <v>78</v>
      </c>
      <c r="C121" s="13" t="s">
        <v>77</v>
      </c>
      <c r="D121" s="23">
        <f>SUM(D122:D123)</f>
        <v>2500000</v>
      </c>
    </row>
    <row r="122" spans="1:4" ht="12" customHeight="1" x14ac:dyDescent="0.25">
      <c r="A122" s="12" t="s">
        <v>76</v>
      </c>
      <c r="B122" s="17" t="s">
        <v>75</v>
      </c>
      <c r="C122" s="16" t="s">
        <v>74</v>
      </c>
      <c r="D122" s="27">
        <f>SUM([1]Önkormányzati!$R$95)</f>
        <v>2500000</v>
      </c>
    </row>
    <row r="123" spans="1:4" ht="12" customHeight="1" thickBot="1" x14ac:dyDescent="0.3">
      <c r="A123" s="12" t="s">
        <v>73</v>
      </c>
      <c r="B123" s="26" t="s">
        <v>72</v>
      </c>
      <c r="C123" s="25" t="s">
        <v>71</v>
      </c>
      <c r="D123" s="24"/>
    </row>
    <row r="124" spans="1:4" ht="12" customHeight="1" thickBot="1" x14ac:dyDescent="0.3">
      <c r="A124" s="12" t="s">
        <v>70</v>
      </c>
      <c r="B124" s="14" t="s">
        <v>69</v>
      </c>
      <c r="C124" s="13" t="s">
        <v>68</v>
      </c>
      <c r="D124" s="23">
        <f>SUM(D91+D107+D121)</f>
        <v>311428753.00800002</v>
      </c>
    </row>
    <row r="125" spans="1:4" ht="12" customHeight="1" thickBot="1" x14ac:dyDescent="0.3">
      <c r="A125" s="12" t="s">
        <v>67</v>
      </c>
      <c r="B125" s="14" t="s">
        <v>66</v>
      </c>
      <c r="C125" s="13" t="s">
        <v>65</v>
      </c>
      <c r="D125" s="23">
        <f>SUM(D126:D128)</f>
        <v>0</v>
      </c>
    </row>
    <row r="126" spans="1:4" ht="12" customHeight="1" x14ac:dyDescent="0.25">
      <c r="A126" s="12" t="s">
        <v>64</v>
      </c>
      <c r="B126" s="17" t="s">
        <v>63</v>
      </c>
      <c r="C126" s="16" t="s">
        <v>62</v>
      </c>
      <c r="D126" s="15">
        <f>SUM([1]Önkormányzati!$R$187)</f>
        <v>0</v>
      </c>
    </row>
    <row r="127" spans="1:4" ht="12" customHeight="1" x14ac:dyDescent="0.25">
      <c r="A127" s="12" t="s">
        <v>61</v>
      </c>
      <c r="B127" s="17" t="s">
        <v>60</v>
      </c>
      <c r="C127" s="16" t="s">
        <v>59</v>
      </c>
      <c r="D127" s="15">
        <f>SUM([1]Önkormányzati!$R$188)</f>
        <v>0</v>
      </c>
    </row>
    <row r="128" spans="1:4" ht="12" customHeight="1" thickBot="1" x14ac:dyDescent="0.3">
      <c r="A128" s="12" t="s">
        <v>58</v>
      </c>
      <c r="B128" s="21" t="s">
        <v>57</v>
      </c>
      <c r="C128" s="20" t="s">
        <v>56</v>
      </c>
      <c r="D128" s="15">
        <f>SUM([1]Önkormányzati!$R$189)</f>
        <v>0</v>
      </c>
    </row>
    <row r="129" spans="1:4" ht="12" customHeight="1" thickBot="1" x14ac:dyDescent="0.3">
      <c r="A129" s="12" t="s">
        <v>55</v>
      </c>
      <c r="B129" s="14" t="s">
        <v>54</v>
      </c>
      <c r="C129" s="13" t="s">
        <v>53</v>
      </c>
      <c r="D129" s="23">
        <f>SUM(D130:D133)</f>
        <v>0</v>
      </c>
    </row>
    <row r="130" spans="1:4" ht="12" customHeight="1" x14ac:dyDescent="0.25">
      <c r="A130" s="12" t="s">
        <v>52</v>
      </c>
      <c r="B130" s="17" t="s">
        <v>51</v>
      </c>
      <c r="C130" s="16" t="s">
        <v>50</v>
      </c>
      <c r="D130" s="15">
        <f>SUM([1]Önkormányzati!$R$190)</f>
        <v>0</v>
      </c>
    </row>
    <row r="131" spans="1:4" ht="12" customHeight="1" x14ac:dyDescent="0.25">
      <c r="A131" s="12" t="s">
        <v>49</v>
      </c>
      <c r="B131" s="17" t="s">
        <v>48</v>
      </c>
      <c r="C131" s="16" t="s">
        <v>47</v>
      </c>
      <c r="D131" s="15">
        <f>SUM([1]Önkormányzati!$R$191)</f>
        <v>0</v>
      </c>
    </row>
    <row r="132" spans="1:4" ht="12" customHeight="1" x14ac:dyDescent="0.25">
      <c r="A132" s="12" t="s">
        <v>46</v>
      </c>
      <c r="B132" s="17" t="s">
        <v>45</v>
      </c>
      <c r="C132" s="16" t="s">
        <v>44</v>
      </c>
      <c r="D132" s="15">
        <f>SUM([1]Önkormányzati!$R$193)</f>
        <v>0</v>
      </c>
    </row>
    <row r="133" spans="1:4" ht="12" customHeight="1" thickBot="1" x14ac:dyDescent="0.3">
      <c r="A133" s="12" t="s">
        <v>43</v>
      </c>
      <c r="B133" s="21" t="s">
        <v>42</v>
      </c>
      <c r="C133" s="20" t="s">
        <v>41</v>
      </c>
      <c r="D133" s="15">
        <f>SUM([1]Önkormányzati!$R$194)</f>
        <v>0</v>
      </c>
    </row>
    <row r="134" spans="1:4" ht="12" customHeight="1" thickBot="1" x14ac:dyDescent="0.3">
      <c r="A134" s="12" t="s">
        <v>40</v>
      </c>
      <c r="B134" s="14" t="s">
        <v>39</v>
      </c>
      <c r="C134" s="13" t="s">
        <v>38</v>
      </c>
      <c r="D134" s="22">
        <f>SUM(D135:D139)</f>
        <v>29474978</v>
      </c>
    </row>
    <row r="135" spans="1:4" ht="12" customHeight="1" x14ac:dyDescent="0.25">
      <c r="A135" s="12" t="s">
        <v>37</v>
      </c>
      <c r="B135" s="17" t="s">
        <v>36</v>
      </c>
      <c r="C135" s="16" t="s">
        <v>35</v>
      </c>
      <c r="D135" s="15">
        <f>SUM([1]Önkormányzati!$R$195)</f>
        <v>0</v>
      </c>
    </row>
    <row r="136" spans="1:4" ht="12" customHeight="1" x14ac:dyDescent="0.25">
      <c r="A136" s="12" t="s">
        <v>34</v>
      </c>
      <c r="B136" s="17" t="s">
        <v>33</v>
      </c>
      <c r="C136" s="16" t="s">
        <v>32</v>
      </c>
      <c r="D136" s="15">
        <f>SUM([1]Önkormányzati!$R$196)</f>
        <v>2600051</v>
      </c>
    </row>
    <row r="137" spans="1:4" ht="12" customHeight="1" x14ac:dyDescent="0.25">
      <c r="A137" s="12" t="s">
        <v>31</v>
      </c>
      <c r="B137" s="17" t="s">
        <v>30</v>
      </c>
      <c r="C137" s="16" t="s">
        <v>29</v>
      </c>
      <c r="D137" s="15">
        <f>SUM([1]Önkormányzati!$R$197)</f>
        <v>26874927</v>
      </c>
    </row>
    <row r="138" spans="1:4" ht="12" customHeight="1" x14ac:dyDescent="0.25">
      <c r="A138" s="12" t="s">
        <v>28</v>
      </c>
      <c r="B138" s="17" t="s">
        <v>27</v>
      </c>
      <c r="C138" s="16" t="s">
        <v>26</v>
      </c>
      <c r="D138" s="15">
        <f>SUM([1]Önkormányzati!$R$198)</f>
        <v>0</v>
      </c>
    </row>
    <row r="139" spans="1:4" ht="12" customHeight="1" thickBot="1" x14ac:dyDescent="0.3">
      <c r="A139" s="12" t="s">
        <v>25</v>
      </c>
      <c r="B139" s="21" t="s">
        <v>24</v>
      </c>
      <c r="C139" s="20" t="s">
        <v>23</v>
      </c>
      <c r="D139" s="15">
        <f>SUM([1]Önkormányzati!$R$199)</f>
        <v>0</v>
      </c>
    </row>
    <row r="140" spans="1:4" ht="15" customHeight="1" thickBot="1" x14ac:dyDescent="0.3">
      <c r="A140" s="12" t="s">
        <v>22</v>
      </c>
      <c r="B140" s="14" t="s">
        <v>21</v>
      </c>
      <c r="C140" s="13" t="s">
        <v>20</v>
      </c>
      <c r="D140" s="19">
        <f>SUM(D141:D144)</f>
        <v>0</v>
      </c>
    </row>
    <row r="141" spans="1:4" s="18" customFormat="1" ht="12.95" customHeight="1" x14ac:dyDescent="0.25">
      <c r="A141" s="12" t="s">
        <v>19</v>
      </c>
      <c r="B141" s="17" t="s">
        <v>18</v>
      </c>
      <c r="C141" s="16" t="s">
        <v>17</v>
      </c>
      <c r="D141" s="15">
        <f>SUM([1]Önkormányzati!$R$202)</f>
        <v>0</v>
      </c>
    </row>
    <row r="142" spans="1:4" ht="12.75" customHeight="1" x14ac:dyDescent="0.25">
      <c r="A142" s="12" t="s">
        <v>16</v>
      </c>
      <c r="B142" s="17" t="s">
        <v>15</v>
      </c>
      <c r="C142" s="16" t="s">
        <v>14</v>
      </c>
      <c r="D142" s="15">
        <f>SUM([1]Önkormányzati!$R$203)</f>
        <v>0</v>
      </c>
    </row>
    <row r="143" spans="1:4" ht="12.75" customHeight="1" x14ac:dyDescent="0.25">
      <c r="A143" s="12" t="s">
        <v>13</v>
      </c>
      <c r="B143" s="17" t="s">
        <v>12</v>
      </c>
      <c r="C143" s="16" t="s">
        <v>11</v>
      </c>
      <c r="D143" s="15">
        <f>SUM([1]Önkormányzati!$R$204)</f>
        <v>0</v>
      </c>
    </row>
    <row r="144" spans="1:4" ht="12.75" customHeight="1" thickBot="1" x14ac:dyDescent="0.3">
      <c r="A144" s="12" t="s">
        <v>10</v>
      </c>
      <c r="B144" s="17" t="s">
        <v>9</v>
      </c>
      <c r="C144" s="16" t="s">
        <v>8</v>
      </c>
      <c r="D144" s="15">
        <f>SUM([1]Önkormányzati!$R$205)</f>
        <v>0</v>
      </c>
    </row>
    <row r="145" spans="1:4" ht="16.5" thickBot="1" x14ac:dyDescent="0.3">
      <c r="A145" s="12" t="s">
        <v>7</v>
      </c>
      <c r="B145" s="14" t="s">
        <v>6</v>
      </c>
      <c r="C145" s="13" t="s">
        <v>5</v>
      </c>
      <c r="D145" s="9">
        <f>SUM(D125+D129+D134+D140)</f>
        <v>29474978</v>
      </c>
    </row>
    <row r="146" spans="1:4" ht="16.5" thickBot="1" x14ac:dyDescent="0.3">
      <c r="A146" s="12" t="s">
        <v>4</v>
      </c>
      <c r="B146" s="11" t="s">
        <v>3</v>
      </c>
      <c r="C146" s="10" t="s">
        <v>2</v>
      </c>
      <c r="D146" s="9">
        <f>SUM(D124+D145)</f>
        <v>340903731.00800002</v>
      </c>
    </row>
    <row r="147" spans="1:4" ht="16.5" thickBot="1" x14ac:dyDescent="0.3">
      <c r="B147" s="8"/>
      <c r="C147" s="7"/>
      <c r="D147" s="6"/>
    </row>
    <row r="148" spans="1:4" ht="18.75" customHeight="1" thickBot="1" x14ac:dyDescent="0.3">
      <c r="B148" s="5" t="s">
        <v>1</v>
      </c>
      <c r="C148" s="4"/>
      <c r="D148" s="3">
        <v>4</v>
      </c>
    </row>
    <row r="149" spans="1:4" ht="13.5" customHeight="1" thickBot="1" x14ac:dyDescent="0.3">
      <c r="B149" s="5" t="s">
        <v>0</v>
      </c>
      <c r="C149" s="4"/>
      <c r="D149" s="3">
        <v>8</v>
      </c>
    </row>
    <row r="152" spans="1:4" ht="7.5" customHeight="1" x14ac:dyDescent="0.25"/>
    <row r="154" spans="1:4" ht="12.75" customHeight="1" x14ac:dyDescent="0.25"/>
    <row r="155" spans="1:4" ht="12.75" customHeight="1" x14ac:dyDescent="0.25"/>
    <row r="156" spans="1:4" ht="12.75" customHeight="1" x14ac:dyDescent="0.25"/>
    <row r="157" spans="1:4" ht="12.75" customHeight="1" x14ac:dyDescent="0.25"/>
    <row r="158" spans="1:4" ht="12.75" customHeight="1" x14ac:dyDescent="0.25"/>
    <row r="159" spans="1:4" ht="12.75" customHeight="1" x14ac:dyDescent="0.25"/>
    <row r="160" spans="1:4" ht="12.75" customHeight="1" x14ac:dyDescent="0.25"/>
    <row r="161" spans="1:1" s="2" customFormat="1" ht="12.75" customHeight="1" x14ac:dyDescent="0.25">
      <c r="A161" s="1"/>
    </row>
  </sheetData>
  <mergeCells count="4">
    <mergeCell ref="C1:D1"/>
    <mergeCell ref="C2:D2"/>
    <mergeCell ref="B6:D6"/>
    <mergeCell ref="B90:D90"/>
  </mergeCells>
  <printOptions horizontalCentered="1"/>
  <pageMargins left="0.78740157480314965" right="0.78740157480314965" top="0.8125" bottom="0.86614173228346458" header="0.5" footer="0.5"/>
  <pageSetup paperSize="9" orientation="portrait" r:id="rId1"/>
  <headerFooter alignWithMargins="0">
    <oddHeader>&amp;C&amp;"Times New Roman CE,Félkövér"&amp;12
&amp;R&amp;"Times New Roman CE,Félkövér dőlt"&amp;11 4. melléklet a 1/2021. (III.11.)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2021-06-27T08:57:37Z</dcterms:created>
  <dcterms:modified xsi:type="dcterms:W3CDTF">2021-06-27T08:57:52Z</dcterms:modified>
</cp:coreProperties>
</file>