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mellékletek\"/>
    </mc:Choice>
  </mc:AlternateContent>
  <xr:revisionPtr revIDLastSave="0" documentId="8_{5E6FB470-3F18-4460-9D1C-4D89F35B45EB}" xr6:coauthVersionLast="46" xr6:coauthVersionMax="46" xr10:uidLastSave="{00000000-0000-0000-0000-000000000000}"/>
  <bookViews>
    <workbookView xWindow="-108" yWindow="-108" windowWidth="23256" windowHeight="12576"/>
  </bookViews>
  <sheets>
    <sheet name="Munka1" sheetId="8" r:id="rId1"/>
    <sheet name="Munka2" sheetId="9" r:id="rId2"/>
  </sheets>
  <calcPr calcId="181029"/>
</workbook>
</file>

<file path=xl/calcChain.xml><?xml version="1.0" encoding="utf-8"?>
<calcChain xmlns="http://schemas.openxmlformats.org/spreadsheetml/2006/main">
  <c r="H10" i="8" l="1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5" i="8"/>
  <c r="H46" i="8"/>
  <c r="H47" i="8"/>
  <c r="H48" i="8"/>
  <c r="H49" i="8"/>
  <c r="H51" i="8"/>
  <c r="H52" i="8"/>
  <c r="H53" i="8"/>
  <c r="H54" i="8"/>
  <c r="H55" i="8"/>
  <c r="H56" i="8"/>
  <c r="H57" i="8"/>
  <c r="H58" i="8"/>
  <c r="H59" i="8"/>
  <c r="G44" i="8"/>
  <c r="H44" i="8"/>
  <c r="E44" i="8"/>
  <c r="G9" i="8"/>
  <c r="H9" i="8"/>
  <c r="E9" i="8"/>
  <c r="E60" i="8"/>
  <c r="G60" i="8"/>
  <c r="H60" i="8"/>
</calcChain>
</file>

<file path=xl/sharedStrings.xml><?xml version="1.0" encoding="utf-8"?>
<sst xmlns="http://schemas.openxmlformats.org/spreadsheetml/2006/main" count="144" uniqueCount="86">
  <si>
    <t>Megnevezés</t>
  </si>
  <si>
    <t>Egyéb kommunikációs szolgáltatások</t>
  </si>
  <si>
    <t>Egyéb dologi kiadások</t>
  </si>
  <si>
    <t>Jubileumi jutalom</t>
  </si>
  <si>
    <t>Közlekedési költségtérítés</t>
  </si>
  <si>
    <t>Veszprém Megyei Önkormányzati Hivatal tevékenységével kapcsolatos kiadások</t>
  </si>
  <si>
    <t>Sorszám</t>
  </si>
  <si>
    <t>A</t>
  </si>
  <si>
    <t>B</t>
  </si>
  <si>
    <t>C</t>
  </si>
  <si>
    <t>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</si>
  <si>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</si>
  <si>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</si>
  <si>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</si>
  <si>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</si>
  <si>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</si>
  <si>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</si>
  <si>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</si>
  <si>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</si>
  <si>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</si>
  <si>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</si>
  <si>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</si>
  <si>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Szociális támogatások</t>
  </si>
  <si>
    <t>12.</t>
  </si>
  <si>
    <t>Szakmai anyagok beszerzése</t>
  </si>
  <si>
    <t>Üzemeltetési anyagok beszerzése</t>
  </si>
  <si>
    <t>Informatikai szolgáltatások igénybevétele</t>
  </si>
  <si>
    <t>Közüzemi díjak</t>
  </si>
  <si>
    <t>Karbantartási, kisjavítási szolgáltatások</t>
  </si>
  <si>
    <t>Szakmai tevékenységet segítő szolgáltatások</t>
  </si>
  <si>
    <t>Egyéb szolgáltatások</t>
  </si>
  <si>
    <t>Kiküldetések kiadásai</t>
  </si>
  <si>
    <t>Reklám- és propagandakiadások</t>
  </si>
  <si>
    <t>KÖLTSÉGVETÉSI KIADÁSOK ÖSSZESEN:</t>
  </si>
  <si>
    <t>Működési célú előzetesen felszámított áfa, fizetendő áfa</t>
  </si>
  <si>
    <t xml:space="preserve">Ruházati költségtérítés </t>
  </si>
  <si>
    <t>Normatív jutalom</t>
  </si>
  <si>
    <t>13.</t>
  </si>
  <si>
    <t>Bérleti és lízingdíjak</t>
  </si>
  <si>
    <t xml:space="preserve">Egyéb külső személyi juttatások </t>
  </si>
  <si>
    <t xml:space="preserve">Béren kívüli juttatások </t>
  </si>
  <si>
    <t xml:space="preserve">Egyéb költségtérítések </t>
  </si>
  <si>
    <t>Munkavégzésre irányuló egyéb jogviszonyban nem saját foglalkoztatottnak fizetett juttatások</t>
  </si>
  <si>
    <t>Készenléti, ügyeleti, helyettesítési díj, túlóra, túlszolgálat</t>
  </si>
  <si>
    <t>Foglalkoztatottak egyéb személyi juttatásai</t>
  </si>
  <si>
    <t xml:space="preserve">Törvény szerinti illetmények, munkabérek </t>
  </si>
  <si>
    <t>b.</t>
  </si>
  <si>
    <t>c.</t>
  </si>
  <si>
    <t>Közvetített szolgáltatások</t>
  </si>
  <si>
    <t>14.</t>
  </si>
  <si>
    <t>I. Személyi juttatások</t>
  </si>
  <si>
    <t>adatok Ft-ban</t>
  </si>
  <si>
    <t>„Örvényesi strand turisztikai infrastruktúrájának kialakítása” TOP-1.2.1-16-VE1-2017-00006 azonosítószámú pályázat</t>
  </si>
  <si>
    <t>K/Ö</t>
  </si>
  <si>
    <t>K/Ö II. Munkaadókat terhelő járulékok és szociális hozzájárulási adó</t>
  </si>
  <si>
    <t>K. III. Dologi kiadások</t>
  </si>
  <si>
    <t>K. IV. Beruházások (a beruházások részletezését az 5. melléklet mutatja be)</t>
  </si>
  <si>
    <t xml:space="preserve">„Fenntartható települési közlekedésfejlesztés Nyirádon” TOP-3.1.1-16-VE1-2017-00013 azonosítószámú pályázat </t>
  </si>
  <si>
    <t>D</t>
  </si>
  <si>
    <t>E</t>
  </si>
  <si>
    <t>F</t>
  </si>
  <si>
    <t xml:space="preserve">„Közlekedésbiztonsági átalakítás és kerékpársáv építés Magyarpolány főterén” TOP-3.1.1-16-VE1-2017-00006 azonosítószámú pályázat </t>
  </si>
  <si>
    <t>A Veszprém Megyei Önkormányzati Hivatal 2020. évi kiadásainak feladatonkénti részletezése</t>
  </si>
  <si>
    <t xml:space="preserve">2020. évi 
eredeti 
előirányzat </t>
  </si>
  <si>
    <t>-ebből                                                                                                                                                                                                                                                                a.</t>
  </si>
  <si>
    <t>2020. évi
módosított
előirányzat</t>
  </si>
  <si>
    <t>d.</t>
  </si>
  <si>
    <t>e.</t>
  </si>
  <si>
    <t>„Új bölcsőde építése Vaszar községben” TOP-1.4.1-19-VE1-2019-00003 azonosítószámú pályázat</t>
  </si>
  <si>
    <r>
      <t>„Új mini bölcsőde építése Mihályháza településen</t>
    </r>
    <r>
      <rPr>
        <sz val="11"/>
        <color indexed="8"/>
        <rFont val="Times New Roman"/>
        <family val="1"/>
        <charset val="238"/>
      </rPr>
      <t>” TOP-1.4.1-19-VE1-2019-00016 azonosítószámú pályázat</t>
    </r>
  </si>
  <si>
    <t>f.</t>
  </si>
  <si>
    <t>g.</t>
  </si>
  <si>
    <t>„Minibölcsőde kialakítása Csót községben” TOP-1.4.1-19-VE1-2019-00017 azonosítószámú pályázat</t>
  </si>
  <si>
    <t>„Minibölcsődei férőhelyek kialakítása Noszlop településen” TOP-1.4.1-19-VE1-2019-00014 azonosítószámú pályázat</t>
  </si>
  <si>
    <t>Önként vállalt feladatok összesen(Ö): 0 Ft</t>
  </si>
  <si>
    <t>h.</t>
  </si>
  <si>
    <t>"Szociális étkeztetés infrastrukturális fejlesztése Lovászpatonán" TOP-4.2.1-16-VE1-2019-00008 azonosítószámú pályázat</t>
  </si>
  <si>
    <t>i.</t>
  </si>
  <si>
    <t xml:space="preserve">Közlekedésbiztonság fejlesztése Dákán TOP-3.1.1-16-VE1-2017-00003 azonosítószámú pályázat </t>
  </si>
  <si>
    <t>Céljuttatás, projektprémium</t>
  </si>
  <si>
    <t>Egészségház építése Balatonfőkajáron TOP-4.1.1-16-VE1-2017-00007 azonosítószámú pályázat</t>
  </si>
  <si>
    <t>j.</t>
  </si>
  <si>
    <t>Kötelező feladatok összesen (K): 287 291 204 Ft</t>
  </si>
  <si>
    <t>2020. évi 
tény</t>
  </si>
  <si>
    <t>Teljesítés a 
2020. évi módosított előirányzat 
%-ában</t>
  </si>
  <si>
    <t>4.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</si>
</sst>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F_t_-;\-* #,##0.00\ _F_t_-;_-* &quot;-&quot;??\ _F_t_-;_-@_-"/>
    <numFmt numFmtId="173" formatCode="_-* #,##0\ _F_t_-;\-* #,##0\ _F_t_-;_-* &quot;-&quot;??\ _F_t_-;_-@_-"/>
  </numFmts>
  <fonts count="10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i/>
      <sz val="12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-Bold"/>
    </font>
    <font>
      <b/>
      <sz val="12"/>
      <color theme="1"/>
      <name val="Times-Bold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173" fontId="1" fillId="0" borderId="0" xfId="1" applyNumberFormat="1" applyFont="1" applyAlignment="1"/>
    <xf numFmtId="173" fontId="2" fillId="0" borderId="1" xfId="1" applyNumberFormat="1" applyFont="1" applyFill="1" applyBorder="1" applyAlignment="1">
      <alignment vertical="center"/>
    </xf>
    <xf numFmtId="173" fontId="2" fillId="0" borderId="0" xfId="1" applyNumberFormat="1" applyFont="1" applyFill="1" applyBorder="1" applyAlignment="1"/>
    <xf numFmtId="0" fontId="6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/>
    </xf>
    <xf numFmtId="173" fontId="1" fillId="0" borderId="0" xfId="1" applyNumberFormat="1" applyFont="1" applyFill="1"/>
    <xf numFmtId="173" fontId="1" fillId="0" borderId="0" xfId="1" applyNumberFormat="1" applyFont="1"/>
    <xf numFmtId="173" fontId="1" fillId="0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0" xfId="0" quotePrefix="1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9" fillId="0" borderId="0" xfId="0" applyFont="1" applyAlignment="1">
      <alignment horizontal="left" vertical="top" wrapText="1"/>
    </xf>
    <xf numFmtId="173" fontId="1" fillId="0" borderId="0" xfId="1" applyNumberFormat="1" applyFont="1" applyFill="1" applyBorder="1" applyAlignment="1">
      <alignment vertical="top"/>
    </xf>
    <xf numFmtId="0" fontId="9" fillId="0" borderId="0" xfId="0" applyFont="1" applyAlignment="1">
      <alignment horizontal="left" vertical="top" wrapText="1"/>
    </xf>
    <xf numFmtId="165" fontId="2" fillId="0" borderId="0" xfId="1" applyNumberFormat="1" applyFont="1" applyFill="1" applyBorder="1" applyAlignment="1"/>
    <xf numFmtId="165" fontId="2" fillId="0" borderId="1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top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107"/>
  <sheetViews>
    <sheetView tabSelected="1" zoomScale="85" zoomScaleNormal="85" workbookViewId="0"/>
  </sheetViews>
  <sheetFormatPr defaultColWidth="9.109375" defaultRowHeight="15.6"/>
  <cols>
    <col min="1" max="1" width="4.44140625" style="3" customWidth="1"/>
    <col min="2" max="2" width="4.33203125" style="1" customWidth="1"/>
    <col min="3" max="3" width="5.109375" style="1" customWidth="1"/>
    <col min="4" max="4" width="88.6640625" style="1" customWidth="1"/>
    <col min="5" max="6" width="19.88671875" style="1" customWidth="1"/>
    <col min="7" max="7" width="18.44140625" style="1" customWidth="1"/>
    <col min="8" max="8" width="18.5546875" style="1" customWidth="1"/>
    <col min="9" max="16384" width="9.109375" style="1"/>
  </cols>
  <sheetData>
    <row r="1" spans="1:224">
      <c r="H1" s="2" t="s">
        <v>85</v>
      </c>
    </row>
    <row r="2" spans="1:224">
      <c r="A2" s="43" t="s">
        <v>62</v>
      </c>
      <c r="B2" s="43"/>
      <c r="C2" s="43"/>
      <c r="D2" s="43"/>
      <c r="E2" s="43"/>
      <c r="F2" s="43"/>
      <c r="G2" s="43"/>
      <c r="H2" s="43"/>
    </row>
    <row r="3" spans="1:224">
      <c r="C3" s="4"/>
      <c r="D3" s="4"/>
      <c r="E3" s="4"/>
      <c r="F3" s="4"/>
      <c r="G3" s="4"/>
      <c r="H3" s="2" t="s">
        <v>51</v>
      </c>
    </row>
    <row r="4" spans="1:224" ht="31.5" customHeight="1">
      <c r="A4" s="48"/>
      <c r="B4" s="45" t="s">
        <v>6</v>
      </c>
      <c r="C4" s="45"/>
      <c r="D4" s="45" t="s">
        <v>0</v>
      </c>
      <c r="E4" s="45" t="s">
        <v>63</v>
      </c>
      <c r="F4" s="45" t="s">
        <v>65</v>
      </c>
      <c r="G4" s="45" t="s">
        <v>83</v>
      </c>
      <c r="H4" s="45" t="s">
        <v>84</v>
      </c>
    </row>
    <row r="5" spans="1:224" ht="15.75" customHeight="1">
      <c r="A5" s="49"/>
      <c r="B5" s="54"/>
      <c r="C5" s="54"/>
      <c r="D5" s="54"/>
      <c r="E5" s="54"/>
      <c r="F5" s="54"/>
      <c r="G5" s="46"/>
      <c r="H5" s="46"/>
    </row>
    <row r="6" spans="1:224" ht="63" customHeight="1">
      <c r="A6" s="50"/>
      <c r="B6" s="47"/>
      <c r="C6" s="47"/>
      <c r="D6" s="47"/>
      <c r="E6" s="47"/>
      <c r="F6" s="47"/>
      <c r="G6" s="47"/>
      <c r="H6" s="4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</row>
    <row r="7" spans="1:224">
      <c r="A7" s="14"/>
      <c r="B7" s="57" t="s">
        <v>7</v>
      </c>
      <c r="C7" s="57"/>
      <c r="D7" s="25" t="s">
        <v>8</v>
      </c>
      <c r="E7" s="25" t="s">
        <v>9</v>
      </c>
      <c r="F7" s="25" t="s">
        <v>58</v>
      </c>
      <c r="G7" s="25" t="s">
        <v>59</v>
      </c>
      <c r="H7" s="25" t="s">
        <v>60</v>
      </c>
      <c r="I7" s="5"/>
    </row>
    <row r="8" spans="1:224">
      <c r="A8" s="6" t="s">
        <v>5</v>
      </c>
      <c r="C8" s="26"/>
      <c r="D8" s="27"/>
      <c r="E8" s="27"/>
      <c r="F8" s="27"/>
      <c r="G8" s="10"/>
    </row>
    <row r="9" spans="1:224">
      <c r="A9" s="6" t="s">
        <v>50</v>
      </c>
      <c r="C9" s="6"/>
      <c r="E9" s="12">
        <f>SUM(E10,E21:E32)</f>
        <v>186565444</v>
      </c>
      <c r="F9" s="12">
        <v>189536468</v>
      </c>
      <c r="G9" s="12">
        <f>SUM(G10,G21:G32)</f>
        <v>145895002</v>
      </c>
      <c r="H9" s="39">
        <f>G9/F9*100</f>
        <v>76.974633715343899</v>
      </c>
    </row>
    <row r="10" spans="1:224">
      <c r="A10" s="3" t="s">
        <v>53</v>
      </c>
      <c r="B10" s="1" t="s">
        <v>11</v>
      </c>
      <c r="C10" s="1" t="s">
        <v>45</v>
      </c>
      <c r="D10" s="28"/>
      <c r="E10" s="23">
        <v>160276029</v>
      </c>
      <c r="F10" s="23">
        <v>142320225</v>
      </c>
      <c r="G10" s="23">
        <v>110719215</v>
      </c>
      <c r="H10" s="41">
        <f t="shared" ref="H10:H60" si="0">G10/F10*100</f>
        <v>77.795840331196771</v>
      </c>
    </row>
    <row r="11" spans="1:224" ht="31.5" customHeight="1">
      <c r="A11" s="44" t="s">
        <v>64</v>
      </c>
      <c r="B11" s="44"/>
      <c r="C11" s="52" t="s">
        <v>52</v>
      </c>
      <c r="D11" s="52"/>
      <c r="E11" s="23">
        <v>727375</v>
      </c>
      <c r="F11" s="23">
        <v>8243</v>
      </c>
      <c r="G11" s="23">
        <v>8243</v>
      </c>
      <c r="H11" s="41">
        <f t="shared" si="0"/>
        <v>100</v>
      </c>
    </row>
    <row r="12" spans="1:224">
      <c r="A12" s="19"/>
      <c r="B12" s="19" t="s">
        <v>46</v>
      </c>
      <c r="C12" s="24" t="s">
        <v>57</v>
      </c>
      <c r="D12" s="24"/>
      <c r="E12" s="23">
        <v>245921</v>
      </c>
      <c r="F12" s="23">
        <v>245921</v>
      </c>
      <c r="G12" s="23">
        <v>245921</v>
      </c>
      <c r="H12" s="41">
        <f t="shared" si="0"/>
        <v>100</v>
      </c>
    </row>
    <row r="13" spans="1:224" ht="30.75" customHeight="1">
      <c r="A13" s="19"/>
      <c r="B13" s="19" t="s">
        <v>47</v>
      </c>
      <c r="C13" s="52" t="s">
        <v>61</v>
      </c>
      <c r="D13" s="52"/>
      <c r="E13" s="23">
        <v>698430</v>
      </c>
      <c r="F13" s="23">
        <v>698430</v>
      </c>
      <c r="G13" s="23">
        <v>614957</v>
      </c>
      <c r="H13" s="41">
        <f t="shared" si="0"/>
        <v>88.048480162650506</v>
      </c>
    </row>
    <row r="14" spans="1:224">
      <c r="A14" s="19"/>
      <c r="B14" s="19" t="s">
        <v>66</v>
      </c>
      <c r="C14" s="31" t="s">
        <v>68</v>
      </c>
      <c r="D14" s="32"/>
      <c r="E14" s="23"/>
      <c r="F14" s="23">
        <v>2125000</v>
      </c>
      <c r="G14" s="23">
        <v>1901294</v>
      </c>
      <c r="H14" s="41">
        <f t="shared" si="0"/>
        <v>89.472658823529414</v>
      </c>
    </row>
    <row r="15" spans="1:224">
      <c r="A15" s="19"/>
      <c r="B15" s="19" t="s">
        <v>67</v>
      </c>
      <c r="C15" s="56" t="s">
        <v>69</v>
      </c>
      <c r="D15" s="56"/>
      <c r="E15" s="23"/>
      <c r="F15" s="23">
        <v>2003154</v>
      </c>
      <c r="G15" s="23">
        <v>2003154</v>
      </c>
      <c r="H15" s="41">
        <f t="shared" si="0"/>
        <v>100</v>
      </c>
    </row>
    <row r="16" spans="1:224" ht="15.6" customHeight="1">
      <c r="A16" s="19"/>
      <c r="B16" s="19" t="s">
        <v>70</v>
      </c>
      <c r="C16" s="56" t="s">
        <v>72</v>
      </c>
      <c r="D16" s="56"/>
      <c r="E16" s="23"/>
      <c r="F16" s="23">
        <v>630000</v>
      </c>
      <c r="G16" s="23">
        <v>511376</v>
      </c>
      <c r="H16" s="41">
        <f t="shared" si="0"/>
        <v>81.170793650793655</v>
      </c>
    </row>
    <row r="17" spans="1:8">
      <c r="A17" s="19"/>
      <c r="B17" s="19" t="s">
        <v>71</v>
      </c>
      <c r="C17" s="52" t="s">
        <v>73</v>
      </c>
      <c r="D17" s="52"/>
      <c r="E17" s="23"/>
      <c r="F17" s="23">
        <v>780498</v>
      </c>
      <c r="G17" s="23">
        <v>780498</v>
      </c>
      <c r="H17" s="41">
        <f t="shared" si="0"/>
        <v>100</v>
      </c>
    </row>
    <row r="18" spans="1:8" ht="31.2" customHeight="1">
      <c r="A18" s="19"/>
      <c r="B18" s="19" t="s">
        <v>75</v>
      </c>
      <c r="C18" s="52" t="s">
        <v>76</v>
      </c>
      <c r="D18" s="52"/>
      <c r="E18" s="23"/>
      <c r="F18" s="23">
        <v>854136</v>
      </c>
      <c r="G18" s="23">
        <v>192500</v>
      </c>
      <c r="H18" s="41">
        <f t="shared" si="0"/>
        <v>22.537394513285943</v>
      </c>
    </row>
    <row r="19" spans="1:8">
      <c r="A19" s="19"/>
      <c r="B19" s="19" t="s">
        <v>77</v>
      </c>
      <c r="C19" s="51" t="s">
        <v>78</v>
      </c>
      <c r="D19" s="51"/>
      <c r="E19" s="23"/>
      <c r="F19" s="23">
        <v>78170</v>
      </c>
      <c r="G19" s="23">
        <v>78170</v>
      </c>
      <c r="H19" s="41">
        <f t="shared" si="0"/>
        <v>100</v>
      </c>
    </row>
    <row r="20" spans="1:8">
      <c r="A20" s="19"/>
      <c r="B20" s="19" t="s">
        <v>81</v>
      </c>
      <c r="C20" s="51" t="s">
        <v>80</v>
      </c>
      <c r="D20" s="51"/>
      <c r="E20" s="23"/>
      <c r="F20" s="23">
        <v>779221</v>
      </c>
      <c r="G20" s="23">
        <v>532803</v>
      </c>
      <c r="H20" s="41">
        <f t="shared" si="0"/>
        <v>68.376365626696398</v>
      </c>
    </row>
    <row r="21" spans="1:8">
      <c r="A21" s="3" t="s">
        <v>10</v>
      </c>
      <c r="B21" s="1" t="s">
        <v>12</v>
      </c>
      <c r="C21" s="1" t="s">
        <v>36</v>
      </c>
      <c r="E21" s="23">
        <v>3036778</v>
      </c>
      <c r="F21" s="23">
        <v>14369788</v>
      </c>
      <c r="G21" s="23">
        <v>10728576</v>
      </c>
      <c r="H21" s="41">
        <f t="shared" si="0"/>
        <v>74.660642175096797</v>
      </c>
    </row>
    <row r="22" spans="1:8">
      <c r="A22" s="3" t="s">
        <v>10</v>
      </c>
      <c r="B22" s="1" t="s">
        <v>13</v>
      </c>
      <c r="C22" s="1" t="s">
        <v>43</v>
      </c>
      <c r="E22" s="23">
        <v>50000</v>
      </c>
      <c r="F22" s="23">
        <v>50000</v>
      </c>
      <c r="G22" s="23"/>
      <c r="H22" s="41">
        <f t="shared" si="0"/>
        <v>0</v>
      </c>
    </row>
    <row r="23" spans="1:8">
      <c r="A23" s="3" t="s">
        <v>10</v>
      </c>
      <c r="B23" s="1" t="s">
        <v>14</v>
      </c>
      <c r="C23" s="1" t="s">
        <v>3</v>
      </c>
      <c r="D23" s="28"/>
      <c r="E23" s="23">
        <v>1612800</v>
      </c>
      <c r="F23" s="23">
        <v>2549600</v>
      </c>
      <c r="G23" s="23">
        <v>2549600</v>
      </c>
      <c r="H23" s="41">
        <f t="shared" si="0"/>
        <v>100</v>
      </c>
    </row>
    <row r="24" spans="1:8">
      <c r="A24" s="3" t="s">
        <v>10</v>
      </c>
      <c r="B24" s="1" t="s">
        <v>15</v>
      </c>
      <c r="C24" s="1" t="s">
        <v>40</v>
      </c>
      <c r="D24" s="28"/>
      <c r="E24" s="23">
        <v>5344575</v>
      </c>
      <c r="F24" s="23">
        <v>9315008</v>
      </c>
      <c r="G24" s="23">
        <v>7578464</v>
      </c>
      <c r="H24" s="41">
        <f t="shared" si="0"/>
        <v>81.357568345620308</v>
      </c>
    </row>
    <row r="25" spans="1:8">
      <c r="A25" s="3" t="s">
        <v>10</v>
      </c>
      <c r="B25" s="1" t="s">
        <v>16</v>
      </c>
      <c r="C25" s="1" t="s">
        <v>35</v>
      </c>
      <c r="E25" s="23">
        <v>4657251</v>
      </c>
      <c r="F25" s="23">
        <v>4657251</v>
      </c>
      <c r="G25" s="23">
        <v>3461200</v>
      </c>
      <c r="H25" s="41">
        <f t="shared" si="0"/>
        <v>74.318519658914667</v>
      </c>
    </row>
    <row r="26" spans="1:8">
      <c r="A26" s="3" t="s">
        <v>10</v>
      </c>
      <c r="B26" s="1" t="s">
        <v>17</v>
      </c>
      <c r="C26" s="58" t="s">
        <v>4</v>
      </c>
      <c r="D26" s="58"/>
      <c r="E26" s="23">
        <v>1600000</v>
      </c>
      <c r="F26" s="23">
        <v>1600000</v>
      </c>
      <c r="G26" s="23">
        <v>947071</v>
      </c>
      <c r="H26" s="41">
        <f t="shared" si="0"/>
        <v>59.191937500000002</v>
      </c>
    </row>
    <row r="27" spans="1:8">
      <c r="A27" s="3" t="s">
        <v>10</v>
      </c>
      <c r="B27" s="1" t="s">
        <v>18</v>
      </c>
      <c r="C27" s="58" t="s">
        <v>41</v>
      </c>
      <c r="D27" s="58"/>
      <c r="E27" s="23">
        <v>2722000</v>
      </c>
      <c r="F27" s="23">
        <v>2722000</v>
      </c>
      <c r="G27" s="23">
        <v>1408066</v>
      </c>
      <c r="H27" s="41">
        <f t="shared" si="0"/>
        <v>51.729096252755326</v>
      </c>
    </row>
    <row r="28" spans="1:8">
      <c r="A28" s="3" t="s">
        <v>10</v>
      </c>
      <c r="B28" s="1" t="s">
        <v>19</v>
      </c>
      <c r="C28" s="58" t="s">
        <v>22</v>
      </c>
      <c r="D28" s="58"/>
      <c r="E28" s="23">
        <v>909200</v>
      </c>
      <c r="F28" s="23">
        <v>909200</v>
      </c>
      <c r="G28" s="23">
        <v>193250</v>
      </c>
      <c r="H28" s="41">
        <f t="shared" si="0"/>
        <v>21.254949406071272</v>
      </c>
    </row>
    <row r="29" spans="1:8">
      <c r="A29" s="3" t="s">
        <v>10</v>
      </c>
      <c r="B29" s="1" t="s">
        <v>20</v>
      </c>
      <c r="C29" s="1" t="s">
        <v>44</v>
      </c>
      <c r="E29" s="23">
        <v>78895</v>
      </c>
      <c r="F29" s="23">
        <v>721480</v>
      </c>
      <c r="G29" s="23">
        <v>721480</v>
      </c>
      <c r="H29" s="41">
        <f t="shared" si="0"/>
        <v>100</v>
      </c>
    </row>
    <row r="30" spans="1:8">
      <c r="A30" s="3" t="s">
        <v>10</v>
      </c>
      <c r="B30" s="1" t="s">
        <v>21</v>
      </c>
      <c r="C30" s="1" t="s">
        <v>42</v>
      </c>
      <c r="E30" s="23">
        <v>4046531</v>
      </c>
      <c r="F30" s="23">
        <v>6700531</v>
      </c>
      <c r="G30" s="23">
        <v>4736681</v>
      </c>
      <c r="H30" s="41">
        <f t="shared" si="0"/>
        <v>70.691128807552715</v>
      </c>
    </row>
    <row r="31" spans="1:8">
      <c r="A31" s="3" t="s">
        <v>10</v>
      </c>
      <c r="B31" s="1" t="s">
        <v>23</v>
      </c>
      <c r="C31" s="1" t="s">
        <v>39</v>
      </c>
      <c r="E31" s="23">
        <v>2231385</v>
      </c>
      <c r="F31" s="23">
        <v>2231385</v>
      </c>
      <c r="G31" s="23">
        <v>1461399</v>
      </c>
      <c r="H31" s="41">
        <f t="shared" si="0"/>
        <v>65.492911353262656</v>
      </c>
    </row>
    <row r="32" spans="1:8">
      <c r="A32" s="3" t="s">
        <v>10</v>
      </c>
      <c r="B32" s="1" t="s">
        <v>37</v>
      </c>
      <c r="C32" s="1" t="s">
        <v>79</v>
      </c>
      <c r="E32" s="23"/>
      <c r="F32" s="23">
        <v>1390000</v>
      </c>
      <c r="G32" s="23">
        <v>1390000</v>
      </c>
      <c r="H32" s="41">
        <f t="shared" si="0"/>
        <v>100</v>
      </c>
    </row>
    <row r="33" spans="1:8">
      <c r="A33" s="9" t="s">
        <v>54</v>
      </c>
      <c r="E33" s="12">
        <v>36289238</v>
      </c>
      <c r="F33" s="12">
        <v>34963614</v>
      </c>
      <c r="G33" s="12">
        <v>24634033</v>
      </c>
      <c r="H33" s="39">
        <f t="shared" si="0"/>
        <v>70.456197691691713</v>
      </c>
    </row>
    <row r="34" spans="1:8" ht="30.75" customHeight="1">
      <c r="A34" s="44" t="s">
        <v>64</v>
      </c>
      <c r="B34" s="44"/>
      <c r="C34" s="52" t="s">
        <v>52</v>
      </c>
      <c r="D34" s="52"/>
      <c r="E34" s="23">
        <v>127290</v>
      </c>
      <c r="F34" s="23">
        <v>1442</v>
      </c>
      <c r="G34" s="23">
        <v>1442</v>
      </c>
      <c r="H34" s="41">
        <f t="shared" si="0"/>
        <v>100</v>
      </c>
    </row>
    <row r="35" spans="1:8">
      <c r="A35" s="19"/>
      <c r="B35" s="19" t="s">
        <v>46</v>
      </c>
      <c r="C35" s="24" t="s">
        <v>57</v>
      </c>
      <c r="D35" s="24"/>
      <c r="E35" s="23">
        <v>43038</v>
      </c>
      <c r="F35" s="23">
        <v>43038</v>
      </c>
      <c r="G35" s="23">
        <v>43038</v>
      </c>
      <c r="H35" s="41">
        <f t="shared" si="0"/>
        <v>100</v>
      </c>
    </row>
    <row r="36" spans="1:8" ht="33.75" customHeight="1">
      <c r="A36" s="19"/>
      <c r="B36" s="19" t="s">
        <v>47</v>
      </c>
      <c r="C36" s="52" t="s">
        <v>61</v>
      </c>
      <c r="D36" s="52"/>
      <c r="E36" s="23">
        <v>122226</v>
      </c>
      <c r="F36" s="23">
        <v>122226</v>
      </c>
      <c r="G36" s="23">
        <v>103830</v>
      </c>
      <c r="H36" s="41">
        <f t="shared" si="0"/>
        <v>84.949192479505172</v>
      </c>
    </row>
    <row r="37" spans="1:8">
      <c r="A37" s="19"/>
      <c r="B37" s="19" t="s">
        <v>66</v>
      </c>
      <c r="C37" s="53" t="s">
        <v>68</v>
      </c>
      <c r="D37" s="53"/>
      <c r="E37" s="23"/>
      <c r="F37" s="23">
        <v>371750</v>
      </c>
      <c r="G37" s="23">
        <v>314714</v>
      </c>
      <c r="H37" s="41">
        <f t="shared" si="0"/>
        <v>84.657431069266977</v>
      </c>
    </row>
    <row r="38" spans="1:8">
      <c r="A38" s="19"/>
      <c r="B38" s="19" t="s">
        <v>67</v>
      </c>
      <c r="C38" s="31" t="s">
        <v>69</v>
      </c>
      <c r="D38" s="30"/>
      <c r="E38" s="30"/>
      <c r="F38" s="23">
        <v>331677</v>
      </c>
      <c r="G38" s="23">
        <v>331677</v>
      </c>
      <c r="H38" s="41">
        <f t="shared" si="0"/>
        <v>100</v>
      </c>
    </row>
    <row r="39" spans="1:8">
      <c r="A39" s="19"/>
      <c r="B39" s="19" t="s">
        <v>70</v>
      </c>
      <c r="C39" s="56" t="s">
        <v>72</v>
      </c>
      <c r="D39" s="56"/>
      <c r="E39" s="33"/>
      <c r="F39" s="23">
        <v>110000</v>
      </c>
      <c r="G39" s="23">
        <v>83802</v>
      </c>
      <c r="H39" s="41">
        <f t="shared" si="0"/>
        <v>76.183636363636367</v>
      </c>
    </row>
    <row r="40" spans="1:8">
      <c r="A40" s="19"/>
      <c r="B40" s="19" t="s">
        <v>71</v>
      </c>
      <c r="C40" s="52" t="s">
        <v>73</v>
      </c>
      <c r="D40" s="52"/>
      <c r="E40" s="33"/>
      <c r="F40" s="23">
        <v>127863</v>
      </c>
      <c r="G40" s="23">
        <v>127863</v>
      </c>
      <c r="H40" s="41">
        <f t="shared" si="0"/>
        <v>100</v>
      </c>
    </row>
    <row r="41" spans="1:8" ht="31.2" customHeight="1">
      <c r="A41" s="19"/>
      <c r="B41" s="19" t="s">
        <v>75</v>
      </c>
      <c r="C41" s="52" t="s">
        <v>76</v>
      </c>
      <c r="D41" s="52"/>
      <c r="E41" s="36"/>
      <c r="F41" s="37">
        <v>132394</v>
      </c>
      <c r="G41" s="37">
        <v>29840</v>
      </c>
      <c r="H41" s="42">
        <f t="shared" si="0"/>
        <v>22.538785745577595</v>
      </c>
    </row>
    <row r="42" spans="1:8">
      <c r="A42" s="19"/>
      <c r="B42" s="19" t="s">
        <v>77</v>
      </c>
      <c r="C42" s="51" t="s">
        <v>78</v>
      </c>
      <c r="D42" s="51"/>
      <c r="E42" s="36"/>
      <c r="F42" s="37">
        <v>12116</v>
      </c>
      <c r="G42" s="37">
        <v>12116</v>
      </c>
      <c r="H42" s="42">
        <f t="shared" si="0"/>
        <v>100</v>
      </c>
    </row>
    <row r="43" spans="1:8">
      <c r="A43" s="19"/>
      <c r="B43" s="19" t="s">
        <v>81</v>
      </c>
      <c r="C43" s="51" t="s">
        <v>80</v>
      </c>
      <c r="D43" s="51"/>
      <c r="E43" s="38"/>
      <c r="F43" s="37">
        <v>120779</v>
      </c>
      <c r="G43" s="37">
        <v>82584</v>
      </c>
      <c r="H43" s="42">
        <f t="shared" si="0"/>
        <v>68.376124988615572</v>
      </c>
    </row>
    <row r="44" spans="1:8">
      <c r="A44" s="6" t="s">
        <v>55</v>
      </c>
      <c r="C44" s="6"/>
      <c r="E44" s="12">
        <f>SUM(E45:E58)</f>
        <v>49367144</v>
      </c>
      <c r="F44" s="12">
        <v>62308622</v>
      </c>
      <c r="G44" s="12">
        <f>SUM(G45:G58)</f>
        <v>52098700</v>
      </c>
      <c r="H44" s="39">
        <f t="shared" si="0"/>
        <v>83.613949928149594</v>
      </c>
    </row>
    <row r="45" spans="1:8">
      <c r="A45" s="3" t="s">
        <v>10</v>
      </c>
      <c r="B45" s="1" t="s">
        <v>11</v>
      </c>
      <c r="C45" s="1" t="s">
        <v>24</v>
      </c>
      <c r="E45" s="23">
        <v>285714</v>
      </c>
      <c r="F45" s="23">
        <v>1610910</v>
      </c>
      <c r="G45" s="23">
        <v>1103194</v>
      </c>
      <c r="H45" s="41">
        <f t="shared" si="0"/>
        <v>68.48265886983134</v>
      </c>
    </row>
    <row r="46" spans="1:8">
      <c r="A46" s="3" t="s">
        <v>10</v>
      </c>
      <c r="B46" s="1" t="s">
        <v>12</v>
      </c>
      <c r="C46" s="1" t="s">
        <v>25</v>
      </c>
      <c r="E46" s="23">
        <v>5479864</v>
      </c>
      <c r="F46" s="23">
        <v>5560063</v>
      </c>
      <c r="G46" s="23">
        <v>5076192</v>
      </c>
      <c r="H46" s="41">
        <f t="shared" si="0"/>
        <v>91.29738278145409</v>
      </c>
    </row>
    <row r="47" spans="1:8">
      <c r="A47" s="3" t="s">
        <v>10</v>
      </c>
      <c r="B47" s="1" t="s">
        <v>13</v>
      </c>
      <c r="C47" s="1" t="s">
        <v>26</v>
      </c>
      <c r="E47" s="23">
        <v>5063415</v>
      </c>
      <c r="F47" s="23">
        <v>8018392</v>
      </c>
      <c r="G47" s="23">
        <v>6855580</v>
      </c>
      <c r="H47" s="41">
        <f t="shared" si="0"/>
        <v>85.498189661967132</v>
      </c>
    </row>
    <row r="48" spans="1:8">
      <c r="A48" s="3" t="s">
        <v>10</v>
      </c>
      <c r="B48" s="1" t="s">
        <v>14</v>
      </c>
      <c r="C48" s="1" t="s">
        <v>1</v>
      </c>
      <c r="E48" s="23">
        <v>727815</v>
      </c>
      <c r="F48" s="23">
        <v>925613</v>
      </c>
      <c r="G48" s="23">
        <v>462503</v>
      </c>
      <c r="H48" s="41">
        <f t="shared" si="0"/>
        <v>49.967210918602049</v>
      </c>
    </row>
    <row r="49" spans="1:224">
      <c r="A49" s="3" t="s">
        <v>10</v>
      </c>
      <c r="B49" s="1" t="s">
        <v>15</v>
      </c>
      <c r="C49" s="1" t="s">
        <v>27</v>
      </c>
      <c r="E49" s="23">
        <v>5669</v>
      </c>
      <c r="F49" s="23">
        <v>5793</v>
      </c>
      <c r="G49" s="23">
        <v>5456</v>
      </c>
      <c r="H49" s="41">
        <f t="shared" si="0"/>
        <v>94.182634213706194</v>
      </c>
    </row>
    <row r="50" spans="1:224">
      <c r="A50" s="3" t="s">
        <v>10</v>
      </c>
      <c r="B50" s="1" t="s">
        <v>16</v>
      </c>
      <c r="C50" s="13" t="s">
        <v>38</v>
      </c>
      <c r="E50" s="23">
        <v>0</v>
      </c>
      <c r="F50" s="23">
        <v>0</v>
      </c>
      <c r="G50" s="23">
        <v>0</v>
      </c>
      <c r="H50" s="41">
        <v>0</v>
      </c>
    </row>
    <row r="51" spans="1:224">
      <c r="A51" s="3" t="s">
        <v>10</v>
      </c>
      <c r="B51" s="1" t="s">
        <v>17</v>
      </c>
      <c r="C51" s="1" t="s">
        <v>28</v>
      </c>
      <c r="E51" s="23">
        <v>2111215</v>
      </c>
      <c r="F51" s="23">
        <v>10716502</v>
      </c>
      <c r="G51" s="23">
        <v>9995427</v>
      </c>
      <c r="H51" s="41">
        <f t="shared" si="0"/>
        <v>93.271358508587966</v>
      </c>
    </row>
    <row r="52" spans="1:224">
      <c r="A52" s="3" t="s">
        <v>10</v>
      </c>
      <c r="B52" s="1" t="s">
        <v>18</v>
      </c>
      <c r="C52" s="1" t="s">
        <v>29</v>
      </c>
      <c r="E52" s="23">
        <v>1101929</v>
      </c>
      <c r="F52" s="23">
        <v>1301929</v>
      </c>
      <c r="G52" s="23">
        <v>1268872</v>
      </c>
      <c r="H52" s="41">
        <f t="shared" si="0"/>
        <v>97.460921448097409</v>
      </c>
    </row>
    <row r="53" spans="1:224">
      <c r="A53" s="3" t="s">
        <v>10</v>
      </c>
      <c r="B53" s="1" t="s">
        <v>19</v>
      </c>
      <c r="C53" s="55" t="s">
        <v>30</v>
      </c>
      <c r="D53" s="55"/>
      <c r="E53" s="23">
        <v>25533863</v>
      </c>
      <c r="F53" s="23">
        <v>24152200</v>
      </c>
      <c r="G53" s="23">
        <v>19075674</v>
      </c>
      <c r="H53" s="41">
        <f t="shared" si="0"/>
        <v>78.981103170725646</v>
      </c>
    </row>
    <row r="54" spans="1:224">
      <c r="A54" s="3" t="s">
        <v>10</v>
      </c>
      <c r="B54" s="1" t="s">
        <v>20</v>
      </c>
      <c r="C54" s="55" t="s">
        <v>31</v>
      </c>
      <c r="D54" s="55"/>
      <c r="E54" s="23">
        <v>2903476</v>
      </c>
      <c r="F54" s="23">
        <v>1104102</v>
      </c>
      <c r="G54" s="23">
        <v>686799</v>
      </c>
      <c r="H54" s="41">
        <f t="shared" si="0"/>
        <v>62.204307210746833</v>
      </c>
    </row>
    <row r="55" spans="1:224">
      <c r="A55" s="3" t="s">
        <v>10</v>
      </c>
      <c r="B55" s="1" t="s">
        <v>21</v>
      </c>
      <c r="C55" s="55" t="s">
        <v>32</v>
      </c>
      <c r="D55" s="55"/>
      <c r="E55" s="23">
        <v>157480</v>
      </c>
      <c r="F55" s="23">
        <v>157480</v>
      </c>
      <c r="G55" s="23"/>
      <c r="H55" s="41">
        <f t="shared" si="0"/>
        <v>0</v>
      </c>
    </row>
    <row r="56" spans="1:224">
      <c r="A56" s="3" t="s">
        <v>10</v>
      </c>
      <c r="B56" s="1" t="s">
        <v>23</v>
      </c>
      <c r="C56" s="55" t="s">
        <v>34</v>
      </c>
      <c r="D56" s="55"/>
      <c r="E56" s="23">
        <v>5541713</v>
      </c>
      <c r="F56" s="23">
        <v>7903016</v>
      </c>
      <c r="G56" s="23">
        <v>7051137</v>
      </c>
      <c r="H56" s="41">
        <f t="shared" si="0"/>
        <v>89.220836703354763</v>
      </c>
    </row>
    <row r="57" spans="1:224">
      <c r="A57" s="3" t="s">
        <v>10</v>
      </c>
      <c r="B57" s="1" t="s">
        <v>37</v>
      </c>
      <c r="C57" s="55" t="s">
        <v>2</v>
      </c>
      <c r="D57" s="55"/>
      <c r="E57" s="23">
        <v>435149</v>
      </c>
      <c r="F57" s="23">
        <v>830578</v>
      </c>
      <c r="G57" s="23">
        <v>495822</v>
      </c>
      <c r="H57" s="41">
        <f t="shared" si="0"/>
        <v>59.69601891694699</v>
      </c>
    </row>
    <row r="58" spans="1:224">
      <c r="A58" s="3" t="s">
        <v>10</v>
      </c>
      <c r="B58" s="1" t="s">
        <v>49</v>
      </c>
      <c r="C58" s="20" t="s">
        <v>48</v>
      </c>
      <c r="D58" s="20"/>
      <c r="E58" s="23">
        <v>19842</v>
      </c>
      <c r="F58" s="23">
        <v>22044</v>
      </c>
      <c r="G58" s="23">
        <v>22044</v>
      </c>
      <c r="H58" s="41">
        <f t="shared" si="0"/>
        <v>100</v>
      </c>
    </row>
    <row r="59" spans="1:224" s="9" customFormat="1">
      <c r="A59" s="6" t="s">
        <v>56</v>
      </c>
      <c r="C59" s="17"/>
      <c r="D59" s="18"/>
      <c r="E59" s="12">
        <v>63054</v>
      </c>
      <c r="F59" s="12">
        <v>482500</v>
      </c>
      <c r="G59" s="12">
        <v>482500</v>
      </c>
      <c r="H59" s="39">
        <f t="shared" si="0"/>
        <v>100</v>
      </c>
    </row>
    <row r="60" spans="1:224">
      <c r="A60" s="15"/>
      <c r="B60" s="7" t="s">
        <v>33</v>
      </c>
      <c r="C60" s="29"/>
      <c r="D60" s="16"/>
      <c r="E60" s="11">
        <f>SUM(E9,E33,E44,E59)</f>
        <v>272284880</v>
      </c>
      <c r="F60" s="11">
        <v>287291204</v>
      </c>
      <c r="G60" s="11">
        <f>SUM(G59,G44,G33,G9)</f>
        <v>223110235</v>
      </c>
      <c r="H60" s="40">
        <f t="shared" si="0"/>
        <v>77.659960309818615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</row>
    <row r="62" spans="1:224">
      <c r="A62" s="34" t="s">
        <v>82</v>
      </c>
      <c r="B62" s="35"/>
      <c r="C62" s="35"/>
      <c r="D62" s="35"/>
      <c r="E62" s="21"/>
      <c r="F62" s="21"/>
    </row>
    <row r="63" spans="1:224">
      <c r="A63" s="34" t="s">
        <v>74</v>
      </c>
      <c r="B63" s="35"/>
      <c r="C63" s="35"/>
      <c r="D63" s="35"/>
      <c r="E63" s="22"/>
      <c r="F63" s="22"/>
    </row>
    <row r="64" spans="1:224">
      <c r="E64" s="22"/>
      <c r="F64" s="22"/>
    </row>
    <row r="65" spans="4:6">
      <c r="D65" s="2"/>
      <c r="E65" s="22"/>
      <c r="F65" s="22"/>
    </row>
    <row r="66" spans="4:6">
      <c r="D66" s="2"/>
      <c r="E66" s="22"/>
      <c r="F66" s="22"/>
    </row>
    <row r="67" spans="4:6">
      <c r="D67" s="2"/>
      <c r="E67" s="22"/>
      <c r="F67" s="22"/>
    </row>
    <row r="68" spans="4:6">
      <c r="E68" s="22"/>
      <c r="F68" s="22"/>
    </row>
    <row r="69" spans="4:6">
      <c r="E69" s="22"/>
      <c r="F69" s="22"/>
    </row>
    <row r="70" spans="4:6">
      <c r="E70" s="22"/>
      <c r="F70" s="22"/>
    </row>
    <row r="71" spans="4:6">
      <c r="E71" s="22"/>
      <c r="F71" s="22"/>
    </row>
    <row r="72" spans="4:6">
      <c r="E72" s="22"/>
      <c r="F72" s="22"/>
    </row>
    <row r="73" spans="4:6">
      <c r="E73" s="22"/>
      <c r="F73" s="22"/>
    </row>
    <row r="74" spans="4:6">
      <c r="E74" s="22"/>
      <c r="F74" s="22"/>
    </row>
    <row r="75" spans="4:6">
      <c r="E75" s="22"/>
      <c r="F75" s="22"/>
    </row>
    <row r="76" spans="4:6">
      <c r="E76" s="22"/>
      <c r="F76" s="22"/>
    </row>
    <row r="77" spans="4:6">
      <c r="E77" s="22"/>
      <c r="F77" s="22"/>
    </row>
    <row r="78" spans="4:6">
      <c r="E78" s="22"/>
      <c r="F78" s="22"/>
    </row>
    <row r="79" spans="4:6">
      <c r="E79" s="22"/>
      <c r="F79" s="22"/>
    </row>
    <row r="80" spans="4:6">
      <c r="E80" s="22"/>
      <c r="F80" s="22"/>
    </row>
    <row r="81" spans="5:6">
      <c r="E81" s="22"/>
      <c r="F81" s="22"/>
    </row>
    <row r="82" spans="5:6">
      <c r="E82" s="22"/>
      <c r="F82" s="22"/>
    </row>
    <row r="83" spans="5:6">
      <c r="E83" s="22"/>
      <c r="F83" s="22"/>
    </row>
    <row r="84" spans="5:6">
      <c r="E84" s="22"/>
      <c r="F84" s="22"/>
    </row>
    <row r="85" spans="5:6">
      <c r="E85" s="22"/>
      <c r="F85" s="22"/>
    </row>
    <row r="86" spans="5:6">
      <c r="E86" s="22"/>
      <c r="F86" s="22"/>
    </row>
    <row r="87" spans="5:6">
      <c r="E87" s="22"/>
      <c r="F87" s="22"/>
    </row>
    <row r="88" spans="5:6">
      <c r="E88" s="22"/>
      <c r="F88" s="22"/>
    </row>
    <row r="89" spans="5:6">
      <c r="E89" s="22"/>
      <c r="F89" s="22"/>
    </row>
    <row r="90" spans="5:6">
      <c r="E90" s="22"/>
      <c r="F90" s="22"/>
    </row>
    <row r="91" spans="5:6">
      <c r="E91" s="22"/>
      <c r="F91" s="22"/>
    </row>
    <row r="92" spans="5:6">
      <c r="E92" s="22"/>
      <c r="F92" s="22"/>
    </row>
    <row r="93" spans="5:6">
      <c r="E93" s="22"/>
      <c r="F93" s="22"/>
    </row>
    <row r="94" spans="5:6">
      <c r="E94" s="22"/>
      <c r="F94" s="22"/>
    </row>
    <row r="95" spans="5:6">
      <c r="E95" s="22"/>
      <c r="F95" s="22"/>
    </row>
    <row r="96" spans="5:6">
      <c r="E96" s="22"/>
      <c r="F96" s="22"/>
    </row>
    <row r="97" spans="5:6">
      <c r="E97" s="22"/>
      <c r="F97" s="22"/>
    </row>
    <row r="98" spans="5:6">
      <c r="E98" s="22"/>
      <c r="F98" s="22"/>
    </row>
    <row r="99" spans="5:6">
      <c r="E99" s="22"/>
      <c r="F99" s="22"/>
    </row>
    <row r="100" spans="5:6">
      <c r="E100" s="22"/>
      <c r="F100" s="22"/>
    </row>
    <row r="101" spans="5:6">
      <c r="E101" s="22"/>
      <c r="F101" s="22"/>
    </row>
    <row r="102" spans="5:6">
      <c r="E102" s="22"/>
      <c r="F102" s="22"/>
    </row>
    <row r="103" spans="5:6">
      <c r="E103" s="22"/>
      <c r="F103" s="22"/>
    </row>
    <row r="104" spans="5:6">
      <c r="E104" s="22"/>
      <c r="F104" s="22"/>
    </row>
    <row r="105" spans="5:6">
      <c r="E105" s="22"/>
      <c r="F105" s="22"/>
    </row>
    <row r="106" spans="5:6">
      <c r="E106" s="22"/>
      <c r="F106" s="22"/>
    </row>
    <row r="107" spans="5:6">
      <c r="E107" s="22"/>
      <c r="F107" s="22"/>
    </row>
  </sheetData>
  <mergeCells count="35">
    <mergeCell ref="C42:D42"/>
    <mergeCell ref="C56:D56"/>
    <mergeCell ref="C55:D55"/>
    <mergeCell ref="C57:D57"/>
    <mergeCell ref="C36:D36"/>
    <mergeCell ref="C28:D28"/>
    <mergeCell ref="G4:G6"/>
    <mergeCell ref="C11:D11"/>
    <mergeCell ref="F4:F6"/>
    <mergeCell ref="C16:D16"/>
    <mergeCell ref="C41:D41"/>
    <mergeCell ref="C19:D19"/>
    <mergeCell ref="C26:D26"/>
    <mergeCell ref="C27:D27"/>
    <mergeCell ref="C34:D34"/>
    <mergeCell ref="A34:B34"/>
    <mergeCell ref="C54:D54"/>
    <mergeCell ref="C53:D53"/>
    <mergeCell ref="B4:C6"/>
    <mergeCell ref="D4:D6"/>
    <mergeCell ref="C15:D15"/>
    <mergeCell ref="B7:C7"/>
    <mergeCell ref="C13:D13"/>
    <mergeCell ref="C39:D39"/>
    <mergeCell ref="C40:D40"/>
    <mergeCell ref="A2:H2"/>
    <mergeCell ref="A11:B11"/>
    <mergeCell ref="H4:H6"/>
    <mergeCell ref="A4:A6"/>
    <mergeCell ref="C20:D20"/>
    <mergeCell ref="C43:D43"/>
    <mergeCell ref="C18:D18"/>
    <mergeCell ref="C17:D17"/>
    <mergeCell ref="C37:D37"/>
    <mergeCell ref="E4:E6"/>
  </mergeCells>
  <pageMargins left="0.70866141732283472" right="0.70866141732283472" top="0.98425196850393704" bottom="0.74803149606299213" header="0.31496062992125984" footer="0.31496062992125984"/>
  <pageSetup paperSize="8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85" zoomScaleNormal="85" workbookViewId="0">
      <selection sqref="A1:IV65536"/>
    </sheetView>
  </sheetViews>
  <sheetFormatPr defaultColWidth="9.109375" defaultRowHeight="15.6"/>
  <cols>
    <col min="1" max="1" width="9.109375" style="3"/>
    <col min="2" max="16384" width="9.109375" style="1"/>
  </cols>
  <sheetData/>
  <pageMargins left="0.70866141732283472" right="0.70866141732283472" top="0.74803149606299213" bottom="0.74803149606299213" header="0.31496062992125984" footer="0.31496062992125984"/>
  <pageSetup paperSize="9" fitToWidth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>Veszprém Megyei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bfarkas</dc:creator>
  <cp:lastModifiedBy>Farkas Barbara</cp:lastModifiedBy>
  <cp:lastPrinted>2021-03-22T13:28:20Z</cp:lastPrinted>
  <dcterms:created xsi:type="dcterms:W3CDTF">2011-12-22T14:16:41Z</dcterms:created>
  <dcterms:modified xsi:type="dcterms:W3CDTF">2021-05-27T10:44:26Z</dcterms:modified>
</cp:coreProperties>
</file>