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11760"/>
  </bookViews>
  <sheets>
    <sheet name=" hitelképesség" sheetId="1" r:id="rId1"/>
    <sheet name="Munka1" sheetId="2" r:id="rId2"/>
  </sheets>
  <calcPr calcId="125725" iterateDelta="1E-4"/>
</workbook>
</file>

<file path=xl/calcChain.xml><?xml version="1.0" encoding="utf-8"?>
<calcChain xmlns="http://schemas.openxmlformats.org/spreadsheetml/2006/main">
  <c r="N29" i="1"/>
  <c r="N28"/>
  <c r="N9"/>
  <c r="N15" s="1"/>
  <c r="N16" s="1"/>
  <c r="N10"/>
  <c r="N30"/>
  <c r="N8"/>
  <c r="M37"/>
  <c r="M36"/>
  <c r="M28"/>
  <c r="M18"/>
  <c r="M17" s="1"/>
  <c r="M16"/>
  <c r="M15"/>
  <c r="D28"/>
  <c r="E28"/>
  <c r="F28"/>
  <c r="G28"/>
  <c r="H28"/>
  <c r="I28"/>
  <c r="J28"/>
  <c r="K28"/>
  <c r="L28"/>
  <c r="L37"/>
  <c r="D36"/>
  <c r="E36"/>
  <c r="F36"/>
  <c r="F37" s="1"/>
  <c r="G36"/>
  <c r="G37" s="1"/>
  <c r="H36"/>
  <c r="H37" s="1"/>
  <c r="I36"/>
  <c r="I37" s="1"/>
  <c r="J36"/>
  <c r="J37" s="1"/>
  <c r="K36"/>
  <c r="K37" s="1"/>
  <c r="L36"/>
  <c r="L18"/>
  <c r="L17" s="1"/>
  <c r="K18"/>
  <c r="J18"/>
  <c r="I18"/>
  <c r="H18"/>
  <c r="H17" s="1"/>
  <c r="G18"/>
  <c r="F18"/>
  <c r="K17"/>
  <c r="J17"/>
  <c r="I17"/>
  <c r="G17"/>
  <c r="F17"/>
  <c r="F16"/>
  <c r="G16"/>
  <c r="H16"/>
  <c r="I16"/>
  <c r="J16"/>
  <c r="K16"/>
  <c r="L16"/>
  <c r="F15"/>
  <c r="G15"/>
  <c r="H15"/>
  <c r="I15"/>
  <c r="J15"/>
  <c r="K15"/>
  <c r="L15"/>
  <c r="E17"/>
  <c r="E16"/>
  <c r="E15"/>
  <c r="C28"/>
  <c r="D18"/>
  <c r="D17" s="1"/>
  <c r="C18"/>
  <c r="C17" s="1"/>
  <c r="D15"/>
  <c r="D16" s="1"/>
  <c r="C15"/>
  <c r="C16" s="1"/>
  <c r="N18"/>
  <c r="N17" s="1"/>
  <c r="N36" l="1"/>
  <c r="N37" s="1"/>
  <c r="E37"/>
  <c r="C36"/>
  <c r="C37" s="1"/>
  <c r="D37"/>
</calcChain>
</file>

<file path=xl/sharedStrings.xml><?xml version="1.0" encoding="utf-8"?>
<sst xmlns="http://schemas.openxmlformats.org/spreadsheetml/2006/main" count="74" uniqueCount="67">
  <si>
    <t>Kezességvállalással kapcsolatos megtérülés</t>
  </si>
  <si>
    <t>Sorszám</t>
  </si>
  <si>
    <t>Megnevezés</t>
  </si>
  <si>
    <t>01</t>
  </si>
  <si>
    <t>02</t>
  </si>
  <si>
    <t>Osztalékok, koncessziós díjak</t>
  </si>
  <si>
    <t>03</t>
  </si>
  <si>
    <t>Díjak, pótlékok, bírságok</t>
  </si>
  <si>
    <t>04</t>
  </si>
  <si>
    <t>Tárgyi eszközök, immateriális javak, vagyoni értékű jog értékesítése, vagyonhasznosítás</t>
  </si>
  <si>
    <t>05</t>
  </si>
  <si>
    <t>Részvények, részesedések értékesítése</t>
  </si>
  <si>
    <t>06</t>
  </si>
  <si>
    <t>Vállalat értékesítéséből, privatizációból származó bevételek</t>
  </si>
  <si>
    <t>07</t>
  </si>
  <si>
    <t>08</t>
  </si>
  <si>
    <t>Saját bevételek összesen (01+…+07)</t>
  </si>
  <si>
    <t>09</t>
  </si>
  <si>
    <t>Saját bevételek 50%-a</t>
  </si>
  <si>
    <t>10</t>
  </si>
  <si>
    <t>Előző év(ek)ben keletkezett, tárgyévet terhelő fizetési kötelezettség (11+…+17)</t>
  </si>
  <si>
    <t>11</t>
  </si>
  <si>
    <t>12</t>
  </si>
  <si>
    <t>13</t>
  </si>
  <si>
    <t>Hitelviszonyt megtestesítő értékpapír</t>
  </si>
  <si>
    <t>14</t>
  </si>
  <si>
    <t>Adott váltó</t>
  </si>
  <si>
    <t>15</t>
  </si>
  <si>
    <t>Pénzügyi lízing</t>
  </si>
  <si>
    <t>16</t>
  </si>
  <si>
    <t>Halasztott fizetés</t>
  </si>
  <si>
    <t>17</t>
  </si>
  <si>
    <t>Kezességvállalásból eredő fizetési kötelezettség</t>
  </si>
  <si>
    <t>18</t>
  </si>
  <si>
    <t>Tárgyévben keletkezett (keletkező) fizetési kötelezettség összesen (19+…+25)</t>
  </si>
  <si>
    <t>19</t>
  </si>
  <si>
    <t>20</t>
  </si>
  <si>
    <t>21</t>
  </si>
  <si>
    <t>22</t>
  </si>
  <si>
    <t>23</t>
  </si>
  <si>
    <t>24</t>
  </si>
  <si>
    <t>25</t>
  </si>
  <si>
    <t>26</t>
  </si>
  <si>
    <t>Fizetési kötelezettség összesen (10+18)</t>
  </si>
  <si>
    <t>27</t>
  </si>
  <si>
    <t>Fizetési kötelezettséggel csökkentett saját bevétel (09-26)</t>
  </si>
  <si>
    <t xml:space="preserve">   ÖKIF hitel</t>
  </si>
  <si>
    <t xml:space="preserve">   Raiffeisen Bank Pálinkás világításkorszerűsítés</t>
  </si>
  <si>
    <t>2019.</t>
  </si>
  <si>
    <t>2020.</t>
  </si>
  <si>
    <t>2021.</t>
  </si>
  <si>
    <t>2022.</t>
  </si>
  <si>
    <t>Hitelből eredő fizetési kötelezettség (tőketörlesztés)</t>
  </si>
  <si>
    <t>Hitelből eredő fizetési kötelezettség (kamat)</t>
  </si>
  <si>
    <t xml:space="preserve">Hitelviszonyt megtestesítő értékpapír </t>
  </si>
  <si>
    <t>Helyi adók (iparűzési adó, kommunális adó)</t>
  </si>
  <si>
    <t>Adatok ezer Ft-ban</t>
  </si>
  <si>
    <t>2023.</t>
  </si>
  <si>
    <t>2024.</t>
  </si>
  <si>
    <t>2025.</t>
  </si>
  <si>
    <t>2026.</t>
  </si>
  <si>
    <t>2027.</t>
  </si>
  <si>
    <t>2028.</t>
  </si>
  <si>
    <t>2029.</t>
  </si>
  <si>
    <t xml:space="preserve">A Stabilitási tv. 3.§ (1) bekezdése szerinti 
adósságot keletkeztető ügyletek és a kezességvállalásokból 
fennálló kötelezettségek várható összegéről </t>
  </si>
  <si>
    <t>Összesen</t>
  </si>
  <si>
    <t>2. számú melléklet a  5/2019.(VI.25.) önkormányzati rendelethez</t>
  </si>
</sst>
</file>

<file path=xl/styles.xml><?xml version="1.0" encoding="utf-8"?>
<styleSheet xmlns="http://schemas.openxmlformats.org/spreadsheetml/2006/main">
  <fonts count="11">
    <font>
      <sz val="1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b/>
      <sz val="11"/>
      <name val="Arial CE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name val="Arial CE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2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3" fontId="0" fillId="0" borderId="0" xfId="2" applyNumberFormat="1" applyFont="1" applyAlignment="1">
      <alignment horizontal="right" vertical="center"/>
    </xf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1" xfId="0" applyFont="1" applyBorder="1" applyAlignment="1">
      <alignment vertical="center"/>
    </xf>
    <xf numFmtId="0" fontId="10" fillId="0" borderId="0" xfId="0" applyFont="1"/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3" fontId="9" fillId="3" borderId="1" xfId="0" applyNumberFormat="1" applyFont="1" applyFill="1" applyBorder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ál" xfId="0" builtinId="0"/>
    <cellStyle name="Normál_1 számú melléklet" xfId="1"/>
    <cellStyle name="Normál_következő éveket terhelő200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37"/>
  <sheetViews>
    <sheetView tabSelected="1" view="pageBreakPreview" zoomScaleNormal="100" zoomScaleSheetLayoutView="100" workbookViewId="0">
      <selection activeCell="A4" sqref="A4:N4"/>
    </sheetView>
  </sheetViews>
  <sheetFormatPr defaultRowHeight="12.75"/>
  <cols>
    <col min="1" max="1" width="7.85546875" style="1" customWidth="1"/>
    <col min="2" max="2" width="62.85546875" style="3" customWidth="1"/>
    <col min="3" max="13" width="9.140625" customWidth="1"/>
    <col min="14" max="14" width="9.42578125" customWidth="1"/>
  </cols>
  <sheetData>
    <row r="2" spans="1:14" ht="15.75">
      <c r="A2" s="24" t="s">
        <v>66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>
      <c r="N3" s="5"/>
    </row>
    <row r="4" spans="1:14" ht="48" customHeight="1">
      <c r="A4" s="22" t="s">
        <v>64</v>
      </c>
      <c r="B4" s="22"/>
      <c r="C4" s="22"/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18">
      <c r="B5" s="2"/>
    </row>
    <row r="6" spans="1:14" ht="15.75">
      <c r="E6" s="9" t="s">
        <v>56</v>
      </c>
      <c r="F6" s="9"/>
      <c r="G6" s="9"/>
      <c r="H6" s="9"/>
      <c r="I6" s="9"/>
      <c r="J6" s="9"/>
      <c r="K6" s="9"/>
      <c r="L6" s="9"/>
      <c r="M6" s="9"/>
      <c r="N6" s="4"/>
    </row>
    <row r="7" spans="1:14" ht="12.75" customHeight="1">
      <c r="A7" s="10" t="s">
        <v>1</v>
      </c>
      <c r="B7" s="10" t="s">
        <v>2</v>
      </c>
      <c r="C7" s="11" t="s">
        <v>48</v>
      </c>
      <c r="D7" s="11" t="s">
        <v>49</v>
      </c>
      <c r="E7" s="11" t="s">
        <v>50</v>
      </c>
      <c r="F7" s="11" t="s">
        <v>51</v>
      </c>
      <c r="G7" s="11" t="s">
        <v>57</v>
      </c>
      <c r="H7" s="11" t="s">
        <v>58</v>
      </c>
      <c r="I7" s="11" t="s">
        <v>59</v>
      </c>
      <c r="J7" s="11" t="s">
        <v>60</v>
      </c>
      <c r="K7" s="11" t="s">
        <v>61</v>
      </c>
      <c r="L7" s="11" t="s">
        <v>62</v>
      </c>
      <c r="M7" s="11" t="s">
        <v>63</v>
      </c>
      <c r="N7" s="11" t="s">
        <v>65</v>
      </c>
    </row>
    <row r="8" spans="1:14">
      <c r="A8" s="12" t="s">
        <v>3</v>
      </c>
      <c r="B8" s="6" t="s">
        <v>55</v>
      </c>
      <c r="C8" s="7">
        <v>29500</v>
      </c>
      <c r="D8" s="7">
        <v>30000</v>
      </c>
      <c r="E8" s="7">
        <v>30000</v>
      </c>
      <c r="F8" s="7">
        <v>30000</v>
      </c>
      <c r="G8" s="7">
        <v>30000</v>
      </c>
      <c r="H8" s="7">
        <v>30000</v>
      </c>
      <c r="I8" s="7">
        <v>30000</v>
      </c>
      <c r="J8" s="7">
        <v>30000</v>
      </c>
      <c r="K8" s="7">
        <v>30000</v>
      </c>
      <c r="L8" s="7">
        <v>30000</v>
      </c>
      <c r="M8" s="7">
        <v>30000</v>
      </c>
      <c r="N8" s="7">
        <f>SUM(C8:M8)</f>
        <v>329500</v>
      </c>
    </row>
    <row r="9" spans="1:14">
      <c r="A9" s="12" t="s">
        <v>4</v>
      </c>
      <c r="B9" s="6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>
        <f t="shared" ref="N9:N10" si="0">SUM(C9:M9)</f>
        <v>0</v>
      </c>
    </row>
    <row r="10" spans="1:14">
      <c r="A10" s="12" t="s">
        <v>6</v>
      </c>
      <c r="B10" s="6" t="s">
        <v>7</v>
      </c>
      <c r="C10" s="7">
        <v>200</v>
      </c>
      <c r="D10" s="7">
        <v>200</v>
      </c>
      <c r="E10" s="7">
        <v>200</v>
      </c>
      <c r="F10" s="7">
        <v>200</v>
      </c>
      <c r="G10" s="7">
        <v>200</v>
      </c>
      <c r="H10" s="7">
        <v>200</v>
      </c>
      <c r="I10" s="7">
        <v>200</v>
      </c>
      <c r="J10" s="7">
        <v>200</v>
      </c>
      <c r="K10" s="7">
        <v>200</v>
      </c>
      <c r="L10" s="7">
        <v>200</v>
      </c>
      <c r="M10" s="7">
        <v>200</v>
      </c>
      <c r="N10" s="7">
        <f t="shared" si="0"/>
        <v>2200</v>
      </c>
    </row>
    <row r="11" spans="1:14" ht="25.5">
      <c r="A11" s="12" t="s">
        <v>8</v>
      </c>
      <c r="B11" s="6" t="s">
        <v>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12" t="s">
        <v>10</v>
      </c>
      <c r="B12" s="6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12" t="s">
        <v>12</v>
      </c>
      <c r="B13" s="6" t="s">
        <v>13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12" t="s">
        <v>14</v>
      </c>
      <c r="B14" s="6" t="s">
        <v>0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13" t="s">
        <v>15</v>
      </c>
      <c r="B15" s="14" t="s">
        <v>16</v>
      </c>
      <c r="C15" s="15">
        <f>SUM(C8:C14)</f>
        <v>29700</v>
      </c>
      <c r="D15" s="15">
        <f>SUM(D8:D14)</f>
        <v>30200</v>
      </c>
      <c r="E15" s="15">
        <f>SUM(E8:E14)</f>
        <v>30200</v>
      </c>
      <c r="F15" s="15">
        <f t="shared" ref="F15:M15" si="1">SUM(F8:F14)</f>
        <v>30200</v>
      </c>
      <c r="G15" s="15">
        <f t="shared" si="1"/>
        <v>30200</v>
      </c>
      <c r="H15" s="15">
        <f t="shared" si="1"/>
        <v>30200</v>
      </c>
      <c r="I15" s="15">
        <f t="shared" si="1"/>
        <v>30200</v>
      </c>
      <c r="J15" s="15">
        <f t="shared" si="1"/>
        <v>30200</v>
      </c>
      <c r="K15" s="15">
        <f t="shared" si="1"/>
        <v>30200</v>
      </c>
      <c r="L15" s="15">
        <f t="shared" si="1"/>
        <v>30200</v>
      </c>
      <c r="M15" s="15">
        <f t="shared" si="1"/>
        <v>30200</v>
      </c>
      <c r="N15" s="15">
        <f>SUM(N8:N14)</f>
        <v>331700</v>
      </c>
    </row>
    <row r="16" spans="1:14">
      <c r="A16" s="16" t="s">
        <v>17</v>
      </c>
      <c r="B16" s="17" t="s">
        <v>18</v>
      </c>
      <c r="C16" s="18">
        <f>C15*0.5</f>
        <v>14850</v>
      </c>
      <c r="D16" s="18">
        <f>D15*0.5</f>
        <v>15100</v>
      </c>
      <c r="E16" s="18">
        <f>E15*0.5</f>
        <v>15100</v>
      </c>
      <c r="F16" s="18">
        <f t="shared" ref="F16:M16" si="2">F15*0.5</f>
        <v>15100</v>
      </c>
      <c r="G16" s="18">
        <f t="shared" si="2"/>
        <v>15100</v>
      </c>
      <c r="H16" s="18">
        <f t="shared" si="2"/>
        <v>15100</v>
      </c>
      <c r="I16" s="18">
        <f t="shared" si="2"/>
        <v>15100</v>
      </c>
      <c r="J16" s="18">
        <f t="shared" si="2"/>
        <v>15100</v>
      </c>
      <c r="K16" s="18">
        <f t="shared" si="2"/>
        <v>15100</v>
      </c>
      <c r="L16" s="18">
        <f t="shared" si="2"/>
        <v>15100</v>
      </c>
      <c r="M16" s="18">
        <f t="shared" si="2"/>
        <v>15100</v>
      </c>
      <c r="N16" s="18">
        <f>N15*0.5</f>
        <v>165850</v>
      </c>
    </row>
    <row r="17" spans="1:14" ht="25.5">
      <c r="A17" s="13" t="s">
        <v>19</v>
      </c>
      <c r="B17" s="14" t="s">
        <v>20</v>
      </c>
      <c r="C17" s="15">
        <f>C18+C22+C23+C24+C25+C26+C27</f>
        <v>0</v>
      </c>
      <c r="D17" s="15">
        <f>D18+D22+D23+D24+D25+D26+D27</f>
        <v>0</v>
      </c>
      <c r="E17" s="15">
        <f>E18+E22+E23+E24+E25+E26+E27</f>
        <v>0</v>
      </c>
      <c r="F17" s="15">
        <f t="shared" ref="F17:M17" si="3">F18+F22+F23+F24+F25+F26+F27</f>
        <v>0</v>
      </c>
      <c r="G17" s="15">
        <f t="shared" si="3"/>
        <v>0</v>
      </c>
      <c r="H17" s="15">
        <f t="shared" si="3"/>
        <v>0</v>
      </c>
      <c r="I17" s="15">
        <f t="shared" si="3"/>
        <v>0</v>
      </c>
      <c r="J17" s="15">
        <f t="shared" si="3"/>
        <v>0</v>
      </c>
      <c r="K17" s="15">
        <f t="shared" si="3"/>
        <v>0</v>
      </c>
      <c r="L17" s="15">
        <f t="shared" si="3"/>
        <v>0</v>
      </c>
      <c r="M17" s="15">
        <f t="shared" si="3"/>
        <v>0</v>
      </c>
      <c r="N17" s="15">
        <f>N18+N22+N23+N24+N25+N26+N27</f>
        <v>0</v>
      </c>
    </row>
    <row r="18" spans="1:14">
      <c r="A18" s="12" t="s">
        <v>21</v>
      </c>
      <c r="B18" s="6" t="s">
        <v>52</v>
      </c>
      <c r="C18" s="7">
        <f>SUM(C19:C21)</f>
        <v>0</v>
      </c>
      <c r="D18" s="7">
        <f>SUM(D19:D21)</f>
        <v>0</v>
      </c>
      <c r="E18" s="7">
        <v>0</v>
      </c>
      <c r="F18" s="7">
        <f t="shared" ref="F18:M18" si="4">SUM(F19:F21)</f>
        <v>0</v>
      </c>
      <c r="G18" s="7">
        <f t="shared" si="4"/>
        <v>0</v>
      </c>
      <c r="H18" s="7">
        <f t="shared" si="4"/>
        <v>0</v>
      </c>
      <c r="I18" s="7">
        <f t="shared" si="4"/>
        <v>0</v>
      </c>
      <c r="J18" s="7">
        <f t="shared" si="4"/>
        <v>0</v>
      </c>
      <c r="K18" s="7">
        <f t="shared" si="4"/>
        <v>0</v>
      </c>
      <c r="L18" s="7">
        <f t="shared" si="4"/>
        <v>0</v>
      </c>
      <c r="M18" s="7">
        <f t="shared" si="4"/>
        <v>0</v>
      </c>
      <c r="N18" s="7">
        <f>SUM(N19:N21)</f>
        <v>0</v>
      </c>
    </row>
    <row r="19" spans="1:14" hidden="1">
      <c r="A19" s="12"/>
      <c r="B19" s="8" t="s">
        <v>46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idden="1">
      <c r="A20" s="12"/>
      <c r="B20" s="8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idden="1">
      <c r="A21" s="12"/>
      <c r="B21" s="8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12" t="s">
        <v>22</v>
      </c>
      <c r="B22" s="6" t="s">
        <v>53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12" t="s">
        <v>23</v>
      </c>
      <c r="B23" s="6" t="s">
        <v>54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12" t="s">
        <v>25</v>
      </c>
      <c r="B24" s="6" t="s">
        <v>26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12" t="s">
        <v>27</v>
      </c>
      <c r="B25" s="6" t="s">
        <v>28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12" t="s">
        <v>29</v>
      </c>
      <c r="B26" s="6" t="s">
        <v>30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12" t="s">
        <v>31</v>
      </c>
      <c r="B27" s="6" t="s">
        <v>32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25.5">
      <c r="A28" s="13" t="s">
        <v>33</v>
      </c>
      <c r="B28" s="14" t="s">
        <v>34</v>
      </c>
      <c r="C28" s="15">
        <f>SUM(C29:C35)</f>
        <v>160</v>
      </c>
      <c r="D28" s="15">
        <f t="shared" ref="D28:M28" si="5">SUM(D29:D35)</f>
        <v>1936</v>
      </c>
      <c r="E28" s="15">
        <f t="shared" si="5"/>
        <v>3192</v>
      </c>
      <c r="F28" s="15">
        <f t="shared" si="5"/>
        <v>3126</v>
      </c>
      <c r="G28" s="15">
        <f t="shared" si="5"/>
        <v>3062</v>
      </c>
      <c r="H28" s="15">
        <f t="shared" si="5"/>
        <v>2996</v>
      </c>
      <c r="I28" s="15">
        <f t="shared" si="5"/>
        <v>2932</v>
      </c>
      <c r="J28" s="15">
        <f t="shared" si="5"/>
        <v>2866</v>
      </c>
      <c r="K28" s="15">
        <f t="shared" si="5"/>
        <v>2797</v>
      </c>
      <c r="L28" s="15">
        <f t="shared" si="5"/>
        <v>2731</v>
      </c>
      <c r="M28" s="15">
        <f t="shared" si="5"/>
        <v>2667</v>
      </c>
      <c r="N28" s="15">
        <f>SUM(N29:N35)</f>
        <v>28465</v>
      </c>
    </row>
    <row r="29" spans="1:14">
      <c r="A29" s="12" t="s">
        <v>35</v>
      </c>
      <c r="B29" s="6" t="s">
        <v>52</v>
      </c>
      <c r="C29" s="7">
        <v>0</v>
      </c>
      <c r="D29" s="7">
        <v>1316</v>
      </c>
      <c r="E29" s="7">
        <v>2632</v>
      </c>
      <c r="F29" s="7">
        <v>2631</v>
      </c>
      <c r="G29" s="7">
        <v>2632</v>
      </c>
      <c r="H29" s="7">
        <v>2631</v>
      </c>
      <c r="I29" s="7">
        <v>2632</v>
      </c>
      <c r="J29" s="7">
        <v>2631</v>
      </c>
      <c r="K29" s="7">
        <v>2632</v>
      </c>
      <c r="L29" s="7">
        <v>2631</v>
      </c>
      <c r="M29" s="7">
        <v>2632</v>
      </c>
      <c r="N29" s="7">
        <f>SUM(C29:M29)</f>
        <v>25000</v>
      </c>
    </row>
    <row r="30" spans="1:14">
      <c r="A30" s="12" t="s">
        <v>36</v>
      </c>
      <c r="B30" s="6" t="s">
        <v>53</v>
      </c>
      <c r="C30" s="7">
        <v>160</v>
      </c>
      <c r="D30" s="7">
        <v>620</v>
      </c>
      <c r="E30" s="7">
        <v>560</v>
      </c>
      <c r="F30" s="7">
        <v>495</v>
      </c>
      <c r="G30" s="7">
        <v>430</v>
      </c>
      <c r="H30" s="7">
        <v>365</v>
      </c>
      <c r="I30" s="7">
        <v>300</v>
      </c>
      <c r="J30" s="7">
        <v>235</v>
      </c>
      <c r="K30" s="7">
        <v>165</v>
      </c>
      <c r="L30" s="7">
        <v>100</v>
      </c>
      <c r="M30" s="7">
        <v>35</v>
      </c>
      <c r="N30" s="7">
        <f>SUM(C30:M30)</f>
        <v>3465</v>
      </c>
    </row>
    <row r="31" spans="1:14">
      <c r="A31" s="12" t="s">
        <v>37</v>
      </c>
      <c r="B31" s="6" t="s">
        <v>24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>
      <c r="A32" s="12" t="s">
        <v>38</v>
      </c>
      <c r="B32" s="6" t="s">
        <v>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>
      <c r="A33" s="12" t="s">
        <v>39</v>
      </c>
      <c r="B33" s="6" t="s">
        <v>28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>
      <c r="A34" s="12" t="s">
        <v>40</v>
      </c>
      <c r="B34" s="6" t="s">
        <v>30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>
      <c r="A35" s="12" t="s">
        <v>41</v>
      </c>
      <c r="B35" s="6" t="s">
        <v>32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>
      <c r="A36" s="16" t="s">
        <v>42</v>
      </c>
      <c r="B36" s="17" t="s">
        <v>43</v>
      </c>
      <c r="C36" s="18">
        <f>C17+C28</f>
        <v>160</v>
      </c>
      <c r="D36" s="18">
        <f t="shared" ref="D36:N36" si="6">D17+D28</f>
        <v>1936</v>
      </c>
      <c r="E36" s="18">
        <f t="shared" si="6"/>
        <v>3192</v>
      </c>
      <c r="F36" s="18">
        <f t="shared" si="6"/>
        <v>3126</v>
      </c>
      <c r="G36" s="18">
        <f t="shared" si="6"/>
        <v>3062</v>
      </c>
      <c r="H36" s="18">
        <f t="shared" si="6"/>
        <v>2996</v>
      </c>
      <c r="I36" s="18">
        <f t="shared" si="6"/>
        <v>2932</v>
      </c>
      <c r="J36" s="18">
        <f t="shared" si="6"/>
        <v>2866</v>
      </c>
      <c r="K36" s="18">
        <f t="shared" si="6"/>
        <v>2797</v>
      </c>
      <c r="L36" s="18">
        <f t="shared" si="6"/>
        <v>2731</v>
      </c>
      <c r="M36" s="18">
        <f t="shared" si="6"/>
        <v>2667</v>
      </c>
      <c r="N36" s="18">
        <f t="shared" si="6"/>
        <v>28465</v>
      </c>
    </row>
    <row r="37" spans="1:14">
      <c r="A37" s="19" t="s">
        <v>44</v>
      </c>
      <c r="B37" s="20" t="s">
        <v>45</v>
      </c>
      <c r="C37" s="21">
        <f>C16-C36</f>
        <v>14690</v>
      </c>
      <c r="D37" s="21">
        <f>D16-D36</f>
        <v>13164</v>
      </c>
      <c r="E37" s="21">
        <f>E16-E36</f>
        <v>11908</v>
      </c>
      <c r="F37" s="21">
        <f t="shared" ref="F37:N37" si="7">F16-F36</f>
        <v>11974</v>
      </c>
      <c r="G37" s="21">
        <f t="shared" si="7"/>
        <v>12038</v>
      </c>
      <c r="H37" s="21">
        <f t="shared" si="7"/>
        <v>12104</v>
      </c>
      <c r="I37" s="21">
        <f t="shared" si="7"/>
        <v>12168</v>
      </c>
      <c r="J37" s="21">
        <f t="shared" si="7"/>
        <v>12234</v>
      </c>
      <c r="K37" s="21">
        <f t="shared" si="7"/>
        <v>12303</v>
      </c>
      <c r="L37" s="21">
        <f t="shared" si="7"/>
        <v>12369</v>
      </c>
      <c r="M37" s="21">
        <f t="shared" si="7"/>
        <v>12433</v>
      </c>
      <c r="N37" s="21">
        <f t="shared" si="7"/>
        <v>137385</v>
      </c>
    </row>
  </sheetData>
  <mergeCells count="2">
    <mergeCell ref="A4:N4"/>
    <mergeCell ref="A2:N2"/>
  </mergeCells>
  <phoneticPr fontId="3" type="noConversion"/>
  <printOptions horizontalCentered="1"/>
  <pageMargins left="0.17" right="0.18" top="0.61" bottom="0.98425196850393704" header="0.51181102362204722" footer="0.51181102362204722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 hitelképesség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ujfalusie</dc:creator>
  <cp:lastModifiedBy>User</cp:lastModifiedBy>
  <cp:lastPrinted>2019-02-26T10:35:43Z</cp:lastPrinted>
  <dcterms:created xsi:type="dcterms:W3CDTF">2008-08-06T09:27:04Z</dcterms:created>
  <dcterms:modified xsi:type="dcterms:W3CDTF">2019-07-05T09:35:18Z</dcterms:modified>
</cp:coreProperties>
</file>