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200" windowHeight="11020"/>
  </bookViews>
  <sheets>
    <sheet name="1.e. 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4" i="1" l="1"/>
  <c r="D24" i="1"/>
  <c r="F24" i="1" s="1"/>
  <c r="C24" i="1"/>
  <c r="K23" i="1"/>
  <c r="J23" i="1"/>
  <c r="L23" i="1" s="1"/>
  <c r="I23" i="1"/>
  <c r="E23" i="1"/>
  <c r="D23" i="1"/>
  <c r="F23" i="1" s="1"/>
  <c r="C23" i="1"/>
  <c r="B23" i="1"/>
  <c r="K22" i="1"/>
  <c r="L22" i="1" s="1"/>
  <c r="J22" i="1"/>
  <c r="I22" i="1"/>
  <c r="E22" i="1"/>
  <c r="F22" i="1" s="1"/>
  <c r="D22" i="1"/>
  <c r="C22" i="1"/>
  <c r="K21" i="1"/>
  <c r="K27" i="1" s="1"/>
  <c r="J21" i="1"/>
  <c r="J27" i="1" s="1"/>
  <c r="I21" i="1"/>
  <c r="I27" i="1" s="1"/>
  <c r="C26" i="1" s="1"/>
  <c r="E21" i="1"/>
  <c r="E25" i="1" s="1"/>
  <c r="D21" i="1"/>
  <c r="D25" i="1" s="1"/>
  <c r="C21" i="1"/>
  <c r="C25" i="1" s="1"/>
  <c r="J16" i="1"/>
  <c r="I16" i="1"/>
  <c r="K15" i="1"/>
  <c r="L15" i="1" s="1"/>
  <c r="J15" i="1"/>
  <c r="I15" i="1"/>
  <c r="E15" i="1"/>
  <c r="F15" i="1" s="1"/>
  <c r="D15" i="1"/>
  <c r="C15" i="1"/>
  <c r="B15" i="1"/>
  <c r="K14" i="1"/>
  <c r="J14" i="1"/>
  <c r="L14" i="1" s="1"/>
  <c r="I14" i="1"/>
  <c r="E14" i="1"/>
  <c r="D14" i="1"/>
  <c r="F14" i="1" s="1"/>
  <c r="C14" i="1"/>
  <c r="B14" i="1"/>
  <c r="K13" i="1"/>
  <c r="L13" i="1" s="1"/>
  <c r="J13" i="1"/>
  <c r="I13" i="1"/>
  <c r="E13" i="1"/>
  <c r="F13" i="1" s="1"/>
  <c r="D13" i="1"/>
  <c r="C13" i="1"/>
  <c r="K12" i="1"/>
  <c r="L12" i="1" s="1"/>
  <c r="J12" i="1"/>
  <c r="I12" i="1"/>
  <c r="E12" i="1"/>
  <c r="F12" i="1" s="1"/>
  <c r="D12" i="1"/>
  <c r="C12" i="1"/>
  <c r="K11" i="1"/>
  <c r="L11" i="1" s="1"/>
  <c r="J11" i="1"/>
  <c r="I11" i="1"/>
  <c r="E11" i="1"/>
  <c r="F11" i="1" s="1"/>
  <c r="D11" i="1"/>
  <c r="C11" i="1"/>
  <c r="K10" i="1"/>
  <c r="L10" i="1" s="1"/>
  <c r="J10" i="1"/>
  <c r="I10" i="1"/>
  <c r="E10" i="1"/>
  <c r="F10" i="1" s="1"/>
  <c r="D10" i="1"/>
  <c r="C10" i="1"/>
  <c r="K9" i="1"/>
  <c r="K20" i="1" s="1"/>
  <c r="J9" i="1"/>
  <c r="J20" i="1" s="1"/>
  <c r="I9" i="1"/>
  <c r="I20" i="1" s="1"/>
  <c r="E9" i="1"/>
  <c r="F9" i="1" s="1"/>
  <c r="D9" i="1"/>
  <c r="D18" i="1" s="1"/>
  <c r="C9" i="1"/>
  <c r="C18" i="1" s="1"/>
  <c r="L2" i="1"/>
  <c r="L27" i="1" l="1"/>
  <c r="E26" i="1"/>
  <c r="D19" i="1"/>
  <c r="J28" i="1"/>
  <c r="E27" i="1"/>
  <c r="C19" i="1"/>
  <c r="C20" i="1" s="1"/>
  <c r="C28" i="1" s="1"/>
  <c r="I28" i="1"/>
  <c r="D20" i="1"/>
  <c r="K28" i="1"/>
  <c r="L20" i="1"/>
  <c r="C27" i="1"/>
  <c r="D26" i="1"/>
  <c r="D27" i="1"/>
  <c r="F21" i="1"/>
  <c r="L21" i="1"/>
  <c r="E18" i="1"/>
  <c r="E19" i="1" s="1"/>
  <c r="L9" i="1"/>
  <c r="D28" i="1" l="1"/>
  <c r="E20" i="1"/>
  <c r="L28" i="1"/>
  <c r="F27" i="1"/>
  <c r="E28" i="1" l="1"/>
  <c r="F28" i="1" s="1"/>
  <c r="F20" i="1"/>
</calcChain>
</file>

<file path=xl/sharedStrings.xml><?xml version="1.0" encoding="utf-8"?>
<sst xmlns="http://schemas.openxmlformats.org/spreadsheetml/2006/main" count="76" uniqueCount="61">
  <si>
    <t>1/e. melléklet</t>
  </si>
  <si>
    <t>Balatonakali Önkormányzat 2015. évi működési és felhalmozási egyensúlyát bemutató összevont mérleg</t>
  </si>
  <si>
    <t>ezer Ft-ban</t>
  </si>
  <si>
    <t>Sor-   szám</t>
  </si>
  <si>
    <t>Megnevezés</t>
  </si>
  <si>
    <t>2015. évi előirányzat</t>
  </si>
  <si>
    <t>2015. évi módosított előirányzat</t>
  </si>
  <si>
    <t>Teljesítés</t>
  </si>
  <si>
    <t>Teljesítés %</t>
  </si>
  <si>
    <t>Sor-   sz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</si>
  <si>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</si>
  <si>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</si>
  <si>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</si>
  <si>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</si>
  <si>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</si>
  <si>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</si>
  <si>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</si>
  <si>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</si>
  <si>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</si>
  <si>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</si>
  <si>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</si>
  <si>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</si>
  <si>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01</t>
  </si>
  <si>
    <t>Működési bevételek</t>
  </si>
  <si>
    <t>Személyi jellegű kiadások</t>
  </si>
  <si>
    <t>02</t>
  </si>
  <si>
    <t>Vagyoni típusú adók</t>
  </si>
  <si>
    <t>Munkaadót terhelő járulékok</t>
  </si>
  <si>
    <t>03</t>
  </si>
  <si>
    <t>Termékek és szolgáltatások adói</t>
  </si>
  <si>
    <t>Dologi kiadások</t>
  </si>
  <si>
    <t>04</t>
  </si>
  <si>
    <t>Egyéb közhatalmi bevételek</t>
  </si>
  <si>
    <t>Önkormányzatok által folyósított ellátások</t>
  </si>
  <si>
    <t>05</t>
  </si>
  <si>
    <t>Önkormányzatok működési támogatása</t>
  </si>
  <si>
    <t>Elvonások és befizetések kiadásai</t>
  </si>
  <si>
    <t>06</t>
  </si>
  <si>
    <t>Működési célú támogatások államháztartáson belülre</t>
  </si>
  <si>
    <t>07</t>
  </si>
  <si>
    <t>Működési célú támogatások államháztartáson kívülre</t>
  </si>
  <si>
    <t>08</t>
  </si>
  <si>
    <t>Tartalékok</t>
  </si>
  <si>
    <t>Összes költségvetési működési bevétel</t>
  </si>
  <si>
    <t>Költségvetési hiány belső finanszírozása</t>
  </si>
  <si>
    <t>Összes működési bevétel</t>
  </si>
  <si>
    <t>Összes működési kiadás</t>
  </si>
  <si>
    <t>Felhalmozási és tőke jellegű bevételek</t>
  </si>
  <si>
    <t>09</t>
  </si>
  <si>
    <t>Beruházások</t>
  </si>
  <si>
    <t>Felhamozási célú átvett pénzeszközök</t>
  </si>
  <si>
    <t>Felújítások</t>
  </si>
  <si>
    <t>10</t>
  </si>
  <si>
    <t>Felhalmozási célú támogatások</t>
  </si>
  <si>
    <t>11</t>
  </si>
  <si>
    <t>Önkormányzatok felhalmozási támogatása</t>
  </si>
  <si>
    <t>Összes költségvetési felhalmozási bevétel</t>
  </si>
  <si>
    <t>Összes felhalmozási bevétel</t>
  </si>
  <si>
    <t>Összes felhalmozási kiadás</t>
  </si>
  <si>
    <t>Bevétel mindösszesen:</t>
  </si>
  <si>
    <t>Kiadás mindösszesen: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</si>
</sst>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MS Sans Serif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58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64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 style="double">
        <color indexed="64"/>
      </right>
      <top style="double">
        <color indexed="8"/>
      </top>
      <bottom/>
      <diagonal/>
    </border>
    <border>
      <left style="thin">
        <color indexed="64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64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/>
      <right style="thin">
        <color indexed="64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double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/>
      <bottom/>
      <diagonal/>
    </border>
    <border>
      <left/>
      <right/>
      <top style="thin">
        <color indexed="8"/>
      </top>
      <bottom/>
      <diagonal/>
    </border>
    <border>
      <left/>
      <right style="double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/>
      <right style="thin">
        <color indexed="64"/>
      </right>
      <top style="thin">
        <color indexed="8"/>
      </top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double">
        <color indexed="8"/>
      </bottom>
      <diagonal/>
    </border>
    <border>
      <left/>
      <right style="thin">
        <color indexed="64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double">
        <color indexed="64"/>
      </left>
      <right/>
      <top/>
      <bottom/>
      <diagonal/>
    </border>
    <border>
      <left style="double">
        <color indexed="8"/>
      </left>
      <right/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1" fillId="0" borderId="0" xfId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4" fillId="0" borderId="0" xfId="1" applyFont="1" applyBorder="1" applyAlignment="1">
      <alignment vertical="center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1" applyFont="1" applyBorder="1" applyAlignment="1">
      <alignment vertical="center"/>
    </xf>
    <xf numFmtId="3" fontId="2" fillId="0" borderId="17" xfId="1" applyNumberFormat="1" applyFont="1" applyBorder="1" applyAlignment="1">
      <alignment horizontal="right" vertical="center"/>
    </xf>
    <xf numFmtId="10" fontId="2" fillId="0" borderId="18" xfId="1" applyNumberFormat="1" applyFont="1" applyBorder="1" applyAlignment="1">
      <alignment horizontal="right" vertical="center"/>
    </xf>
    <xf numFmtId="0" fontId="2" fillId="0" borderId="19" xfId="0" applyFont="1" applyBorder="1" applyAlignment="1">
      <alignment horizontal="center" vertical="center" wrapText="1"/>
    </xf>
    <xf numFmtId="10" fontId="2" fillId="0" borderId="20" xfId="1" applyNumberFormat="1" applyFont="1" applyBorder="1" applyAlignment="1">
      <alignment horizontal="right" vertical="center"/>
    </xf>
    <xf numFmtId="3" fontId="1" fillId="0" borderId="0" xfId="1" applyNumberFormat="1" applyAlignment="1">
      <alignment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2" xfId="1" applyFont="1" applyBorder="1" applyAlignment="1">
      <alignment vertical="center"/>
    </xf>
    <xf numFmtId="3" fontId="2" fillId="0" borderId="23" xfId="1" applyNumberFormat="1" applyFont="1" applyBorder="1" applyAlignment="1">
      <alignment horizontal="right" vertical="center"/>
    </xf>
    <xf numFmtId="0" fontId="2" fillId="0" borderId="24" xfId="0" applyFont="1" applyBorder="1" applyAlignment="1">
      <alignment horizontal="center" vertical="center" wrapText="1"/>
    </xf>
    <xf numFmtId="0" fontId="2" fillId="0" borderId="25" xfId="1" applyFont="1" applyBorder="1" applyAlignment="1">
      <alignment vertical="center"/>
    </xf>
    <xf numFmtId="10" fontId="2" fillId="0" borderId="26" xfId="1" applyNumberFormat="1" applyFont="1" applyBorder="1" applyAlignment="1">
      <alignment horizontal="right" vertical="center"/>
    </xf>
    <xf numFmtId="0" fontId="2" fillId="0" borderId="25" xfId="1" applyFont="1" applyBorder="1" applyAlignment="1">
      <alignment vertical="center" wrapText="1"/>
    </xf>
    <xf numFmtId="3" fontId="2" fillId="0" borderId="27" xfId="1" applyNumberFormat="1" applyFont="1" applyBorder="1" applyAlignment="1">
      <alignment horizontal="right" vertical="center"/>
    </xf>
    <xf numFmtId="0" fontId="2" fillId="0" borderId="28" xfId="0" applyFont="1" applyBorder="1" applyAlignment="1">
      <alignment horizontal="center" vertical="center" wrapText="1"/>
    </xf>
    <xf numFmtId="3" fontId="2" fillId="0" borderId="0" xfId="1" applyNumberFormat="1" applyFont="1" applyBorder="1" applyAlignment="1">
      <alignment horizontal="right" vertical="center"/>
    </xf>
    <xf numFmtId="3" fontId="2" fillId="0" borderId="29" xfId="1" applyNumberFormat="1" applyFont="1" applyBorder="1" applyAlignment="1">
      <alignment horizontal="right" vertical="center"/>
    </xf>
    <xf numFmtId="10" fontId="2" fillId="0" borderId="30" xfId="1" applyNumberFormat="1" applyFont="1" applyBorder="1" applyAlignment="1">
      <alignment horizontal="right" vertical="center"/>
    </xf>
    <xf numFmtId="3" fontId="2" fillId="0" borderId="31" xfId="1" applyNumberFormat="1" applyFont="1" applyBorder="1" applyAlignment="1">
      <alignment horizontal="right" vertical="center"/>
    </xf>
    <xf numFmtId="0" fontId="2" fillId="0" borderId="32" xfId="1" applyFont="1" applyBorder="1" applyAlignment="1">
      <alignment horizontal="center" vertical="center"/>
    </xf>
    <xf numFmtId="0" fontId="2" fillId="0" borderId="33" xfId="1" applyFont="1" applyBorder="1" applyAlignment="1">
      <alignment horizontal="center" vertical="center"/>
    </xf>
    <xf numFmtId="10" fontId="2" fillId="0" borderId="33" xfId="1" applyNumberFormat="1" applyFont="1" applyBorder="1" applyAlignment="1">
      <alignment horizontal="center" vertical="center"/>
    </xf>
    <xf numFmtId="0" fontId="2" fillId="0" borderId="34" xfId="1" applyFont="1" applyBorder="1" applyAlignment="1">
      <alignment horizontal="center" vertical="center"/>
    </xf>
    <xf numFmtId="0" fontId="2" fillId="0" borderId="29" xfId="1" applyFont="1" applyBorder="1" applyAlignment="1">
      <alignment vertical="center"/>
    </xf>
    <xf numFmtId="10" fontId="2" fillId="0" borderId="35" xfId="1" applyNumberFormat="1" applyFont="1" applyBorder="1" applyAlignment="1">
      <alignment horizontal="right" vertical="center"/>
    </xf>
    <xf numFmtId="10" fontId="2" fillId="0" borderId="27" xfId="1" applyNumberFormat="1" applyFont="1" applyBorder="1" applyAlignment="1">
      <alignment horizontal="right" vertical="center"/>
    </xf>
    <xf numFmtId="3" fontId="2" fillId="0" borderId="38" xfId="1" applyNumberFormat="1" applyFont="1" applyBorder="1" applyAlignment="1">
      <alignment horizontal="right" vertical="center"/>
    </xf>
    <xf numFmtId="3" fontId="2" fillId="0" borderId="39" xfId="1" applyNumberFormat="1" applyFont="1" applyBorder="1" applyAlignment="1">
      <alignment horizontal="right" vertical="center"/>
    </xf>
    <xf numFmtId="10" fontId="2" fillId="0" borderId="40" xfId="1" applyNumberFormat="1" applyFont="1" applyBorder="1" applyAlignment="1">
      <alignment horizontal="right" vertical="center"/>
    </xf>
    <xf numFmtId="0" fontId="2" fillId="0" borderId="8" xfId="1" applyFont="1" applyBorder="1" applyAlignment="1">
      <alignment vertical="center"/>
    </xf>
    <xf numFmtId="0" fontId="2" fillId="0" borderId="41" xfId="1" applyFont="1" applyBorder="1" applyAlignment="1">
      <alignment vertical="center"/>
    </xf>
    <xf numFmtId="10" fontId="2" fillId="0" borderId="14" xfId="1" applyNumberFormat="1" applyFont="1" applyBorder="1" applyAlignment="1">
      <alignment vertical="center"/>
    </xf>
    <xf numFmtId="3" fontId="3" fillId="0" borderId="43" xfId="1" applyNumberFormat="1" applyFont="1" applyBorder="1" applyAlignment="1">
      <alignment horizontal="right" vertical="center"/>
    </xf>
    <xf numFmtId="3" fontId="3" fillId="0" borderId="44" xfId="1" applyNumberFormat="1" applyFont="1" applyBorder="1" applyAlignment="1">
      <alignment horizontal="right" vertical="center"/>
    </xf>
    <xf numFmtId="10" fontId="3" fillId="0" borderId="45" xfId="1" applyNumberFormat="1" applyFont="1" applyBorder="1" applyAlignment="1">
      <alignment horizontal="right" vertical="center"/>
    </xf>
    <xf numFmtId="3" fontId="3" fillId="0" borderId="45" xfId="1" applyNumberFormat="1" applyFont="1" applyBorder="1" applyAlignment="1">
      <alignment horizontal="right" vertical="center"/>
    </xf>
    <xf numFmtId="10" fontId="3" fillId="0" borderId="48" xfId="1" applyNumberFormat="1" applyFont="1" applyBorder="1" applyAlignment="1">
      <alignment horizontal="right" vertical="center"/>
    </xf>
    <xf numFmtId="49" fontId="2" fillId="0" borderId="24" xfId="0" applyNumberFormat="1" applyFont="1" applyBorder="1" applyAlignment="1">
      <alignment horizontal="center" vertical="center" wrapText="1"/>
    </xf>
    <xf numFmtId="0" fontId="2" fillId="0" borderId="3" xfId="1" applyFont="1" applyBorder="1" applyAlignment="1">
      <alignment vertical="center"/>
    </xf>
    <xf numFmtId="3" fontId="2" fillId="0" borderId="4" xfId="1" applyNumberFormat="1" applyFont="1" applyBorder="1" applyAlignment="1">
      <alignment horizontal="right" vertical="center"/>
    </xf>
    <xf numFmtId="0" fontId="2" fillId="0" borderId="49" xfId="1" applyFont="1" applyBorder="1" applyAlignment="1">
      <alignment vertical="center"/>
    </xf>
    <xf numFmtId="3" fontId="2" fillId="0" borderId="50" xfId="1" applyNumberFormat="1" applyFont="1" applyBorder="1" applyAlignment="1">
      <alignment horizontal="right" vertical="center"/>
    </xf>
    <xf numFmtId="3" fontId="2" fillId="0" borderId="51" xfId="1" applyNumberFormat="1" applyFont="1" applyBorder="1" applyAlignment="1">
      <alignment vertical="center"/>
    </xf>
    <xf numFmtId="0" fontId="2" fillId="0" borderId="52" xfId="0" applyFont="1" applyBorder="1" applyAlignment="1">
      <alignment horizontal="center" vertical="center" wrapText="1"/>
    </xf>
    <xf numFmtId="10" fontId="2" fillId="0" borderId="53" xfId="1" applyNumberFormat="1" applyFont="1" applyBorder="1" applyAlignment="1">
      <alignment horizontal="right" vertical="center"/>
    </xf>
    <xf numFmtId="0" fontId="2" fillId="0" borderId="55" xfId="0" applyFont="1" applyBorder="1" applyAlignment="1">
      <alignment horizontal="center" vertical="center" wrapText="1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12" xfId="1" applyNumberFormat="1" applyFont="1" applyFill="1" applyBorder="1" applyAlignment="1">
      <alignment horizontal="right" vertical="center"/>
    </xf>
    <xf numFmtId="10" fontId="3" fillId="2" borderId="13" xfId="1" applyNumberFormat="1" applyFont="1" applyFill="1" applyBorder="1" applyAlignment="1">
      <alignment horizontal="right" vertical="center"/>
    </xf>
    <xf numFmtId="10" fontId="3" fillId="2" borderId="14" xfId="1" applyNumberFormat="1" applyFont="1" applyFill="1" applyBorder="1" applyAlignment="1">
      <alignment horizontal="right" vertical="center"/>
    </xf>
    <xf numFmtId="0" fontId="2" fillId="0" borderId="0" xfId="1" applyFont="1" applyAlignment="1">
      <alignment horizontal="right"/>
    </xf>
    <xf numFmtId="0" fontId="2" fillId="0" borderId="0" xfId="1" applyFont="1"/>
    <xf numFmtId="0" fontId="1" fillId="0" borderId="0" xfId="1"/>
    <xf numFmtId="0" fontId="2" fillId="0" borderId="32" xfId="1" applyFont="1" applyBorder="1" applyAlignment="1">
      <alignment horizontal="right" vertical="center"/>
    </xf>
    <xf numFmtId="0" fontId="2" fillId="0" borderId="54" xfId="1" applyFont="1" applyBorder="1" applyAlignment="1">
      <alignment horizontal="right" vertical="center"/>
    </xf>
    <xf numFmtId="0" fontId="2" fillId="0" borderId="56" xfId="1" applyFont="1" applyBorder="1" applyAlignment="1">
      <alignment horizontal="right" vertical="center"/>
    </xf>
    <xf numFmtId="0" fontId="2" fillId="0" borderId="57" xfId="1" applyFont="1" applyBorder="1" applyAlignment="1">
      <alignment horizontal="right" vertical="center"/>
    </xf>
    <xf numFmtId="0" fontId="3" fillId="0" borderId="42" xfId="1" applyFont="1" applyBorder="1" applyAlignment="1">
      <alignment horizontal="right" vertical="center"/>
    </xf>
    <xf numFmtId="0" fontId="3" fillId="0" borderId="46" xfId="1" applyFont="1" applyBorder="1" applyAlignment="1">
      <alignment horizontal="right" vertical="center"/>
    </xf>
    <xf numFmtId="0" fontId="3" fillId="0" borderId="47" xfId="1" applyFont="1" applyBorder="1" applyAlignment="1">
      <alignment horizontal="right" vertical="center"/>
    </xf>
    <xf numFmtId="0" fontId="3" fillId="2" borderId="42" xfId="1" applyFont="1" applyFill="1" applyBorder="1" applyAlignment="1">
      <alignment horizontal="right" vertical="center"/>
    </xf>
    <xf numFmtId="0" fontId="3" fillId="2" borderId="46" xfId="1" applyFont="1" applyFill="1" applyBorder="1" applyAlignment="1">
      <alignment horizontal="right" vertical="center"/>
    </xf>
    <xf numFmtId="0" fontId="3" fillId="2" borderId="47" xfId="1" applyFont="1" applyFill="1" applyBorder="1" applyAlignment="1">
      <alignment horizontal="right" vertical="center"/>
    </xf>
    <xf numFmtId="0" fontId="3" fillId="0" borderId="0" xfId="1" applyFont="1" applyBorder="1" applyAlignment="1">
      <alignment horizontal="center" vertical="center"/>
    </xf>
    <xf numFmtId="0" fontId="2" fillId="0" borderId="36" xfId="1" applyFont="1" applyBorder="1" applyAlignment="1">
      <alignment horizontal="right" vertical="center"/>
    </xf>
    <xf numFmtId="0" fontId="2" fillId="0" borderId="28" xfId="1" applyFont="1" applyBorder="1" applyAlignment="1">
      <alignment horizontal="right" vertical="center"/>
    </xf>
    <xf numFmtId="0" fontId="2" fillId="0" borderId="0" xfId="1" applyFont="1" applyBorder="1" applyAlignment="1">
      <alignment horizontal="right" vertical="center"/>
    </xf>
    <xf numFmtId="0" fontId="2" fillId="0" borderId="37" xfId="1" applyFont="1" applyBorder="1" applyAlignment="1">
      <alignment horizontal="right" vertical="center"/>
    </xf>
  </cellXfs>
  <cellStyles count="2">
    <cellStyle name="Normál" xfId="0" builtinId="0"/>
    <cellStyle name="Normál_Mellékletek az egységes költségvetési rendelethez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5/Z&#225;rsz&#225;mad&#225;s/2015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.b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24.sz. melléklet"/>
      <sheetName val="  25.sz. melléklet"/>
      <sheetName val="26.sz. melléklet"/>
      <sheetName val="27.sz. melléklet"/>
      <sheetName val="28.sz. melléklet"/>
      <sheetName val="29.sz. melléklet"/>
      <sheetName val="30.sz. melléklet"/>
      <sheetName val="31.sz. melléklet"/>
    </sheetNames>
    <sheetDataSet>
      <sheetData sheetId="0"/>
      <sheetData sheetId="1"/>
      <sheetData sheetId="2"/>
      <sheetData sheetId="3">
        <row r="2">
          <cell r="F2" t="str">
            <v>a 3/2016. (V.30.) önkormányzati rendelethez</v>
          </cell>
        </row>
        <row r="19">
          <cell r="B19" t="str">
            <v>Működési célú támogatások bevételei államháztartáson belülről</v>
          </cell>
        </row>
        <row r="20">
          <cell r="B20" t="str">
            <v>Felhalmozási célú támogatások bevételei államháztartáson belülről</v>
          </cell>
        </row>
        <row r="22">
          <cell r="B22" t="str">
            <v>Működési célú átvett pénzeszköz</v>
          </cell>
        </row>
      </sheetData>
      <sheetData sheetId="4"/>
      <sheetData sheetId="5"/>
      <sheetData sheetId="6"/>
      <sheetData sheetId="7"/>
      <sheetData sheetId="8">
        <row r="13">
          <cell r="C13">
            <v>59178</v>
          </cell>
          <cell r="D13">
            <v>72467</v>
          </cell>
          <cell r="E13">
            <v>72467</v>
          </cell>
        </row>
        <row r="14">
          <cell r="C14">
            <v>3288</v>
          </cell>
          <cell r="D14">
            <v>5548</v>
          </cell>
          <cell r="E14">
            <v>5548</v>
          </cell>
        </row>
        <row r="19">
          <cell r="C19">
            <v>0</v>
          </cell>
          <cell r="D19">
            <v>18443</v>
          </cell>
          <cell r="E19">
            <v>18443</v>
          </cell>
        </row>
        <row r="20">
          <cell r="C20">
            <v>24263</v>
          </cell>
          <cell r="D20">
            <v>23641</v>
          </cell>
          <cell r="E20">
            <v>23641</v>
          </cell>
        </row>
        <row r="23">
          <cell r="C23">
            <v>48050</v>
          </cell>
          <cell r="D23">
            <v>48050</v>
          </cell>
          <cell r="E23">
            <v>53433</v>
          </cell>
        </row>
        <row r="34">
          <cell r="C34">
            <v>29450</v>
          </cell>
          <cell r="D34">
            <v>29124</v>
          </cell>
          <cell r="E34">
            <v>34500</v>
          </cell>
        </row>
        <row r="35">
          <cell r="C35">
            <v>373</v>
          </cell>
          <cell r="D35">
            <v>406</v>
          </cell>
          <cell r="E35">
            <v>502</v>
          </cell>
        </row>
        <row r="53">
          <cell r="C53">
            <v>55192</v>
          </cell>
          <cell r="D53">
            <v>68167</v>
          </cell>
          <cell r="E53">
            <v>68168</v>
          </cell>
        </row>
        <row r="56">
          <cell r="C56">
            <v>0</v>
          </cell>
          <cell r="D56">
            <v>2918</v>
          </cell>
          <cell r="E56">
            <v>2918</v>
          </cell>
        </row>
        <row r="61">
          <cell r="C61">
            <v>355</v>
          </cell>
          <cell r="D61">
            <v>228</v>
          </cell>
          <cell r="E61">
            <v>228</v>
          </cell>
        </row>
        <row r="66">
          <cell r="C66">
            <v>3793</v>
          </cell>
          <cell r="D66">
            <v>347</v>
          </cell>
          <cell r="E66">
            <v>347</v>
          </cell>
        </row>
      </sheetData>
      <sheetData sheetId="9">
        <row r="17">
          <cell r="C17">
            <v>34500</v>
          </cell>
          <cell r="D17">
            <v>34948</v>
          </cell>
          <cell r="E17">
            <v>34948</v>
          </cell>
        </row>
        <row r="18">
          <cell r="C18">
            <v>10348</v>
          </cell>
          <cell r="D18">
            <v>10547</v>
          </cell>
          <cell r="E18">
            <v>10547</v>
          </cell>
        </row>
        <row r="44">
          <cell r="C44">
            <v>107398</v>
          </cell>
          <cell r="D44">
            <v>112925</v>
          </cell>
          <cell r="E44">
            <v>92534</v>
          </cell>
        </row>
        <row r="54">
          <cell r="C54">
            <v>3717</v>
          </cell>
          <cell r="D54">
            <v>3664</v>
          </cell>
          <cell r="E54">
            <v>2452</v>
          </cell>
        </row>
        <row r="58">
          <cell r="C58">
            <v>1513</v>
          </cell>
          <cell r="D58">
            <v>1046</v>
          </cell>
          <cell r="E58">
            <v>1046</v>
          </cell>
        </row>
        <row r="59">
          <cell r="C59">
            <v>12511</v>
          </cell>
          <cell r="D59">
            <v>11967</v>
          </cell>
          <cell r="E59">
            <v>11935</v>
          </cell>
        </row>
        <row r="62">
          <cell r="C62">
            <v>8031</v>
          </cell>
          <cell r="D62">
            <v>19544</v>
          </cell>
          <cell r="E62">
            <v>19276</v>
          </cell>
        </row>
        <row r="65">
          <cell r="C65">
            <v>85651</v>
          </cell>
          <cell r="D65">
            <v>104560</v>
          </cell>
        </row>
        <row r="73">
          <cell r="C73">
            <v>102955</v>
          </cell>
          <cell r="D73">
            <v>113850</v>
          </cell>
          <cell r="E73">
            <v>38041</v>
          </cell>
        </row>
        <row r="76">
          <cell r="C76">
            <v>11092</v>
          </cell>
          <cell r="D76">
            <v>10709</v>
          </cell>
          <cell r="E76">
            <v>5709</v>
          </cell>
        </row>
        <row r="79">
          <cell r="C79">
            <v>3918</v>
          </cell>
          <cell r="D79">
            <v>5603</v>
          </cell>
          <cell r="E79">
            <v>5603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11">
          <cell r="C11">
            <v>2002</v>
          </cell>
          <cell r="D11">
            <v>1892</v>
          </cell>
          <cell r="E11">
            <v>1892</v>
          </cell>
        </row>
      </sheetData>
      <sheetData sheetId="33">
        <row r="16">
          <cell r="C16">
            <v>10622</v>
          </cell>
          <cell r="D16">
            <v>10568</v>
          </cell>
          <cell r="E16">
            <v>10568</v>
          </cell>
        </row>
        <row r="17">
          <cell r="C17">
            <v>2868</v>
          </cell>
          <cell r="D17">
            <v>2845</v>
          </cell>
          <cell r="E17">
            <v>2845</v>
          </cell>
        </row>
        <row r="37">
          <cell r="C37">
            <v>6380</v>
          </cell>
          <cell r="D37">
            <v>6379</v>
          </cell>
          <cell r="E37">
            <v>5723</v>
          </cell>
        </row>
      </sheetData>
      <sheetData sheetId="3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abSelected="1" zoomScaleNormal="100" workbookViewId="0"/>
  </sheetViews>
  <sheetFormatPr defaultColWidth="11.59765625" defaultRowHeight="12.5" x14ac:dyDescent="0.25"/>
  <cols>
    <col min="1" max="1" width="4.69921875" style="73" customWidth="1"/>
    <col min="2" max="2" width="30.69921875" style="73" customWidth="1"/>
    <col min="3" max="6" width="9.69921875" style="73" customWidth="1"/>
    <col min="7" max="7" width="4.69921875" style="73" customWidth="1"/>
    <col min="8" max="8" width="30.69921875" style="73" customWidth="1"/>
    <col min="9" max="9" width="10.69921875" style="73" customWidth="1"/>
    <col min="10" max="12" width="10.69921875" style="74" customWidth="1"/>
    <col min="13" max="250" width="9.09765625" style="74" customWidth="1"/>
    <col min="251" max="16384" width="11.59765625" style="74"/>
  </cols>
  <sheetData>
    <row r="1" spans="1:13" s="1" customFormat="1" ht="15" customHeight="1" x14ac:dyDescent="0.35">
      <c r="B1" s="2"/>
      <c r="C1" s="2"/>
      <c r="D1" s="2"/>
      <c r="E1" s="2"/>
      <c r="F1" s="2"/>
      <c r="G1" s="2"/>
      <c r="H1" s="2"/>
      <c r="L1" s="3" t="s">
        <v>0</v>
      </c>
    </row>
    <row r="2" spans="1:13" s="1" customFormat="1" ht="15" customHeight="1" x14ac:dyDescent="0.35">
      <c r="A2" s="2"/>
      <c r="B2" s="2"/>
      <c r="C2" s="2"/>
      <c r="D2" s="2"/>
      <c r="E2" s="2"/>
      <c r="F2" s="2"/>
      <c r="G2" s="2"/>
      <c r="H2" s="2"/>
      <c r="L2" s="3" t="str">
        <f>'[1]1.d sz. melléklet'!F2</f>
        <v>a 3/2016. (V.30.) önkormányzati rendelethez</v>
      </c>
    </row>
    <row r="3" spans="1:13" s="1" customFormat="1" ht="15" customHeight="1" x14ac:dyDescent="0.35">
      <c r="A3" s="4"/>
      <c r="B3" s="5"/>
      <c r="C3" s="5"/>
      <c r="D3" s="5"/>
      <c r="E3" s="5"/>
      <c r="F3" s="5"/>
      <c r="G3" s="5"/>
      <c r="H3" s="5"/>
      <c r="I3" s="5"/>
    </row>
    <row r="4" spans="1:13" s="1" customFormat="1" ht="15" customHeight="1" x14ac:dyDescent="0.35">
      <c r="A4" s="85" t="s">
        <v>1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</row>
    <row r="5" spans="1:13" s="1" customFormat="1" ht="15" customHeight="1" x14ac:dyDescent="0.35">
      <c r="A5" s="4"/>
      <c r="B5" s="5"/>
      <c r="C5" s="5"/>
      <c r="D5" s="5"/>
      <c r="E5" s="5"/>
      <c r="F5" s="5"/>
      <c r="G5" s="4"/>
      <c r="H5" s="4"/>
      <c r="I5" s="5"/>
    </row>
    <row r="6" spans="1:13" s="1" customFormat="1" ht="15" customHeight="1" thickBot="1" x14ac:dyDescent="0.4">
      <c r="A6" s="4"/>
      <c r="B6" s="5"/>
      <c r="C6" s="5"/>
      <c r="D6" s="5"/>
      <c r="E6" s="5"/>
      <c r="F6" s="5"/>
      <c r="G6" s="4"/>
      <c r="H6" s="6"/>
      <c r="L6" s="3" t="s">
        <v>2</v>
      </c>
    </row>
    <row r="7" spans="1:13" s="1" customFormat="1" ht="37.5" customHeight="1" thickTop="1" x14ac:dyDescent="0.35">
      <c r="A7" s="7" t="s">
        <v>3</v>
      </c>
      <c r="B7" s="8" t="s">
        <v>4</v>
      </c>
      <c r="C7" s="9" t="s">
        <v>5</v>
      </c>
      <c r="D7" s="10" t="s">
        <v>6</v>
      </c>
      <c r="E7" s="11" t="s">
        <v>7</v>
      </c>
      <c r="F7" s="12" t="s">
        <v>8</v>
      </c>
      <c r="G7" s="7" t="s">
        <v>9</v>
      </c>
      <c r="H7" s="8" t="s">
        <v>4</v>
      </c>
      <c r="I7" s="9" t="s">
        <v>5</v>
      </c>
      <c r="J7" s="10" t="s">
        <v>6</v>
      </c>
      <c r="K7" s="11" t="s">
        <v>7</v>
      </c>
      <c r="L7" s="13" t="s">
        <v>8</v>
      </c>
    </row>
    <row r="8" spans="1:13" s="1" customFormat="1" ht="16.5" customHeight="1" thickBot="1" x14ac:dyDescent="0.4">
      <c r="A8" s="14" t="s">
        <v>10</v>
      </c>
      <c r="B8" s="15" t="s">
        <v>11</v>
      </c>
      <c r="C8" s="16" t="s">
        <v>12</v>
      </c>
      <c r="D8" s="17" t="s">
        <v>13</v>
      </c>
      <c r="E8" s="18" t="s">
        <v>14</v>
      </c>
      <c r="F8" s="19" t="s">
        <v>15</v>
      </c>
      <c r="G8" s="14" t="s">
        <v>16</v>
      </c>
      <c r="H8" s="15" t="s">
        <v>17</v>
      </c>
      <c r="I8" s="16" t="s">
        <v>18</v>
      </c>
      <c r="J8" s="17" t="s">
        <v>19</v>
      </c>
      <c r="K8" s="18" t="s">
        <v>20</v>
      </c>
      <c r="L8" s="20" t="s">
        <v>21</v>
      </c>
    </row>
    <row r="9" spans="1:13" s="1" customFormat="1" ht="15" customHeight="1" thickTop="1" x14ac:dyDescent="0.35">
      <c r="A9" s="21" t="s">
        <v>22</v>
      </c>
      <c r="B9" s="22" t="s">
        <v>23</v>
      </c>
      <c r="C9" s="23">
        <f>'[1]5.sz. melléklet'!C53+'[1]29.sz. melléklet'!C11</f>
        <v>57194</v>
      </c>
      <c r="D9" s="23">
        <f>'[1]5.sz. melléklet'!D53+'[1]29.sz. melléklet'!D11</f>
        <v>70059</v>
      </c>
      <c r="E9" s="23">
        <f>'[1]5.sz. melléklet'!E53+'[1]29.sz. melléklet'!E11</f>
        <v>70060</v>
      </c>
      <c r="F9" s="24">
        <f>E9/D9</f>
        <v>1.0000142736836095</v>
      </c>
      <c r="G9" s="25" t="s">
        <v>22</v>
      </c>
      <c r="H9" s="22" t="s">
        <v>24</v>
      </c>
      <c r="I9" s="23">
        <f>'[1]6.sz. melléklet'!C17+'[1]30.sz. melléklet'!C16</f>
        <v>45122</v>
      </c>
      <c r="J9" s="23">
        <f>'[1]6.sz. melléklet'!D17+'[1]30.sz. melléklet'!D16</f>
        <v>45516</v>
      </c>
      <c r="K9" s="23">
        <f>'[1]6.sz. melléklet'!E17+'[1]30.sz. melléklet'!E16</f>
        <v>45516</v>
      </c>
      <c r="L9" s="26">
        <f>K9/J9</f>
        <v>1</v>
      </c>
      <c r="M9" s="27"/>
    </row>
    <row r="10" spans="1:13" s="1" customFormat="1" ht="15" customHeight="1" x14ac:dyDescent="0.35">
      <c r="A10" s="28" t="s">
        <v>25</v>
      </c>
      <c r="B10" s="29" t="s">
        <v>26</v>
      </c>
      <c r="C10" s="30">
        <f>'[1]5.sz. melléklet'!C23</f>
        <v>48050</v>
      </c>
      <c r="D10" s="30">
        <f>'[1]5.sz. melléklet'!D23</f>
        <v>48050</v>
      </c>
      <c r="E10" s="30">
        <f>'[1]5.sz. melléklet'!E23</f>
        <v>53433</v>
      </c>
      <c r="F10" s="24">
        <f t="shared" ref="F10:F15" si="0">E10/D10</f>
        <v>1.112029136316337</v>
      </c>
      <c r="G10" s="31" t="s">
        <v>25</v>
      </c>
      <c r="H10" s="32" t="s">
        <v>27</v>
      </c>
      <c r="I10" s="23">
        <f>'[1]6.sz. melléklet'!C18+'[1]30.sz. melléklet'!C17</f>
        <v>13216</v>
      </c>
      <c r="J10" s="23">
        <f>'[1]6.sz. melléklet'!D18+'[1]30.sz. melléklet'!D17</f>
        <v>13392</v>
      </c>
      <c r="K10" s="23">
        <f>'[1]6.sz. melléklet'!E18+'[1]30.sz. melléklet'!E17</f>
        <v>13392</v>
      </c>
      <c r="L10" s="33">
        <f t="shared" ref="L10:L15" si="1">K10/J10</f>
        <v>1</v>
      </c>
      <c r="M10" s="27"/>
    </row>
    <row r="11" spans="1:13" s="1" customFormat="1" ht="15" customHeight="1" x14ac:dyDescent="0.35">
      <c r="A11" s="28" t="s">
        <v>28</v>
      </c>
      <c r="B11" s="29" t="s">
        <v>29</v>
      </c>
      <c r="C11" s="30">
        <f>'[1]5.sz. melléklet'!C34</f>
        <v>29450</v>
      </c>
      <c r="D11" s="30">
        <f>'[1]5.sz. melléklet'!D34</f>
        <v>29124</v>
      </c>
      <c r="E11" s="30">
        <f>'[1]5.sz. melléklet'!E34</f>
        <v>34500</v>
      </c>
      <c r="F11" s="24">
        <f t="shared" si="0"/>
        <v>1.184590028842192</v>
      </c>
      <c r="G11" s="31" t="s">
        <v>28</v>
      </c>
      <c r="H11" s="32" t="s">
        <v>30</v>
      </c>
      <c r="I11" s="30">
        <f>'[1]6.sz. melléklet'!C44+'[1]30.sz. melléklet'!C37</f>
        <v>113778</v>
      </c>
      <c r="J11" s="30">
        <f>'[1]6.sz. melléklet'!D44+'[1]30.sz. melléklet'!D37</f>
        <v>119304</v>
      </c>
      <c r="K11" s="30">
        <f>'[1]6.sz. melléklet'!E44+'[1]30.sz. melléklet'!E37</f>
        <v>98257</v>
      </c>
      <c r="L11" s="33">
        <f t="shared" si="1"/>
        <v>0.82358512707034126</v>
      </c>
      <c r="M11" s="27"/>
    </row>
    <row r="12" spans="1:13" s="1" customFormat="1" ht="15" customHeight="1" x14ac:dyDescent="0.35">
      <c r="A12" s="28" t="s">
        <v>31</v>
      </c>
      <c r="B12" s="29" t="s">
        <v>32</v>
      </c>
      <c r="C12" s="30">
        <f>'[1]5.sz. melléklet'!C35</f>
        <v>373</v>
      </c>
      <c r="D12" s="30">
        <f>'[1]5.sz. melléklet'!D35</f>
        <v>406</v>
      </c>
      <c r="E12" s="30">
        <f>'[1]5.sz. melléklet'!E35</f>
        <v>502</v>
      </c>
      <c r="F12" s="24">
        <f t="shared" si="0"/>
        <v>1.2364532019704433</v>
      </c>
      <c r="G12" s="31" t="s">
        <v>31</v>
      </c>
      <c r="H12" s="32" t="s">
        <v>33</v>
      </c>
      <c r="I12" s="30">
        <f>'[1]6.sz. melléklet'!C54</f>
        <v>3717</v>
      </c>
      <c r="J12" s="30">
        <f>'[1]6.sz. melléklet'!D54</f>
        <v>3664</v>
      </c>
      <c r="K12" s="30">
        <f>'[1]6.sz. melléklet'!E54</f>
        <v>2452</v>
      </c>
      <c r="L12" s="33">
        <f t="shared" si="1"/>
        <v>0.66921397379912662</v>
      </c>
      <c r="M12" s="27"/>
    </row>
    <row r="13" spans="1:13" s="1" customFormat="1" ht="15" customHeight="1" x14ac:dyDescent="0.35">
      <c r="A13" s="28" t="s">
        <v>34</v>
      </c>
      <c r="B13" s="34" t="s">
        <v>35</v>
      </c>
      <c r="C13" s="30">
        <f>'[1]5.sz. melléklet'!C13</f>
        <v>59178</v>
      </c>
      <c r="D13" s="30">
        <f>'[1]5.sz. melléklet'!D13</f>
        <v>72467</v>
      </c>
      <c r="E13" s="30">
        <f>'[1]5.sz. melléklet'!E13</f>
        <v>72467</v>
      </c>
      <c r="F13" s="24">
        <f t="shared" si="0"/>
        <v>1</v>
      </c>
      <c r="G13" s="31" t="s">
        <v>34</v>
      </c>
      <c r="H13" s="32" t="s">
        <v>36</v>
      </c>
      <c r="I13" s="30">
        <f>'[1]6.sz. melléklet'!C58</f>
        <v>1513</v>
      </c>
      <c r="J13" s="30">
        <f>'[1]6.sz. melléklet'!D58</f>
        <v>1046</v>
      </c>
      <c r="K13" s="30">
        <f>'[1]6.sz. melléklet'!E58</f>
        <v>1046</v>
      </c>
      <c r="L13" s="33">
        <f t="shared" si="1"/>
        <v>1</v>
      </c>
      <c r="M13" s="27"/>
    </row>
    <row r="14" spans="1:13" s="1" customFormat="1" ht="23" x14ac:dyDescent="0.35">
      <c r="A14" s="28" t="s">
        <v>37</v>
      </c>
      <c r="B14" s="34" t="str">
        <f>'[1]1.d sz. melléklet'!B19</f>
        <v>Működési célú támogatások bevételei államháztartáson belülről</v>
      </c>
      <c r="C14" s="35">
        <f>'[1]5.sz. melléklet'!C14</f>
        <v>3288</v>
      </c>
      <c r="D14" s="35">
        <f>'[1]5.sz. melléklet'!D14</f>
        <v>5548</v>
      </c>
      <c r="E14" s="35">
        <f>'[1]5.sz. melléklet'!E14</f>
        <v>5548</v>
      </c>
      <c r="F14" s="24">
        <f t="shared" si="0"/>
        <v>1</v>
      </c>
      <c r="G14" s="25" t="s">
        <v>37</v>
      </c>
      <c r="H14" s="34" t="s">
        <v>38</v>
      </c>
      <c r="I14" s="30">
        <f>'[1]6.sz. melléklet'!C59</f>
        <v>12511</v>
      </c>
      <c r="J14" s="30">
        <f>'[1]6.sz. melléklet'!D59</f>
        <v>11967</v>
      </c>
      <c r="K14" s="30">
        <f>'[1]6.sz. melléklet'!E59</f>
        <v>11935</v>
      </c>
      <c r="L14" s="33">
        <f t="shared" si="1"/>
        <v>0.99732597977772208</v>
      </c>
      <c r="M14" s="27"/>
    </row>
    <row r="15" spans="1:13" s="1" customFormat="1" ht="23" x14ac:dyDescent="0.35">
      <c r="A15" s="28" t="s">
        <v>39</v>
      </c>
      <c r="B15" s="32" t="str">
        <f>'[1]1.d sz. melléklet'!B22</f>
        <v>Működési célú átvett pénzeszköz</v>
      </c>
      <c r="C15" s="35">
        <f>'[1]5.sz. melléklet'!C61</f>
        <v>355</v>
      </c>
      <c r="D15" s="35">
        <f>'[1]5.sz. melléklet'!D61</f>
        <v>228</v>
      </c>
      <c r="E15" s="35">
        <f>'[1]5.sz. melléklet'!E61</f>
        <v>228</v>
      </c>
      <c r="F15" s="24">
        <f t="shared" si="0"/>
        <v>1</v>
      </c>
      <c r="G15" s="31" t="s">
        <v>39</v>
      </c>
      <c r="H15" s="34" t="s">
        <v>40</v>
      </c>
      <c r="I15" s="30">
        <f>'[1]6.sz. melléklet'!C62</f>
        <v>8031</v>
      </c>
      <c r="J15" s="30">
        <f>'[1]6.sz. melléklet'!D62</f>
        <v>19544</v>
      </c>
      <c r="K15" s="30">
        <f>'[1]6.sz. melléklet'!E62</f>
        <v>19276</v>
      </c>
      <c r="L15" s="33">
        <f t="shared" si="1"/>
        <v>0.98628735161686454</v>
      </c>
      <c r="M15" s="27"/>
    </row>
    <row r="16" spans="1:13" s="1" customFormat="1" ht="15" customHeight="1" x14ac:dyDescent="0.35">
      <c r="A16" s="36"/>
      <c r="B16" s="2"/>
      <c r="C16" s="37"/>
      <c r="D16" s="37"/>
      <c r="E16" s="38"/>
      <c r="F16" s="39"/>
      <c r="G16" s="25" t="s">
        <v>41</v>
      </c>
      <c r="H16" s="32" t="s">
        <v>42</v>
      </c>
      <c r="I16" s="30">
        <f>'[1]6.sz. melléklet'!C65</f>
        <v>85651</v>
      </c>
      <c r="J16" s="30">
        <f>'[1]6.sz. melléklet'!D65</f>
        <v>104560</v>
      </c>
      <c r="K16" s="40"/>
      <c r="L16" s="33"/>
      <c r="M16" s="27"/>
    </row>
    <row r="17" spans="1:13" s="1" customFormat="1" ht="15" customHeight="1" x14ac:dyDescent="0.35">
      <c r="A17" s="41"/>
      <c r="B17" s="42"/>
      <c r="C17" s="42"/>
      <c r="D17" s="42"/>
      <c r="E17" s="42"/>
      <c r="F17" s="43"/>
      <c r="G17" s="44"/>
      <c r="H17" s="45"/>
      <c r="I17" s="38"/>
      <c r="J17" s="38"/>
      <c r="K17" s="38"/>
      <c r="L17" s="46"/>
    </row>
    <row r="18" spans="1:13" s="1" customFormat="1" ht="15" customHeight="1" x14ac:dyDescent="0.35">
      <c r="A18" s="86" t="s">
        <v>43</v>
      </c>
      <c r="B18" s="86"/>
      <c r="C18" s="30">
        <f>SUM(C9:C15)</f>
        <v>197888</v>
      </c>
      <c r="D18" s="40">
        <f>SUM(D9:D15)</f>
        <v>225882</v>
      </c>
      <c r="E18" s="40">
        <f>SUM(E9:E15)</f>
        <v>236738</v>
      </c>
      <c r="F18" s="47"/>
      <c r="G18" s="87"/>
      <c r="H18" s="88"/>
      <c r="I18" s="37"/>
      <c r="J18" s="37"/>
      <c r="K18" s="37"/>
      <c r="L18" s="46"/>
    </row>
    <row r="19" spans="1:13" s="1" customFormat="1" ht="15" customHeight="1" thickBot="1" x14ac:dyDescent="0.4">
      <c r="A19" s="89" t="s">
        <v>44</v>
      </c>
      <c r="B19" s="89"/>
      <c r="C19" s="48">
        <f>I20-C18</f>
        <v>85651</v>
      </c>
      <c r="D19" s="49">
        <f>J20-D18</f>
        <v>93111</v>
      </c>
      <c r="E19" s="49">
        <f>K20-E18</f>
        <v>-44864</v>
      </c>
      <c r="F19" s="50"/>
      <c r="G19" s="51"/>
      <c r="H19" s="52"/>
      <c r="I19" s="52"/>
      <c r="J19" s="52"/>
      <c r="K19" s="52"/>
      <c r="L19" s="53"/>
    </row>
    <row r="20" spans="1:13" s="1" customFormat="1" ht="15" customHeight="1" thickTop="1" thickBot="1" x14ac:dyDescent="0.4">
      <c r="A20" s="79" t="s">
        <v>45</v>
      </c>
      <c r="B20" s="79"/>
      <c r="C20" s="54">
        <f>SUM(C18:C19)</f>
        <v>283539</v>
      </c>
      <c r="D20" s="55">
        <f>SUM(D18:D19)</f>
        <v>318993</v>
      </c>
      <c r="E20" s="55">
        <f>SUM(E18:E19)</f>
        <v>191874</v>
      </c>
      <c r="F20" s="56">
        <f>E20/D20</f>
        <v>0.60149909245657429</v>
      </c>
      <c r="G20" s="80" t="s">
        <v>46</v>
      </c>
      <c r="H20" s="81"/>
      <c r="I20" s="54">
        <f>SUM(I9:I16)</f>
        <v>283539</v>
      </c>
      <c r="J20" s="55">
        <f>SUM(J9:J16)</f>
        <v>318993</v>
      </c>
      <c r="K20" s="57">
        <f>SUM(K9:K16)</f>
        <v>191874</v>
      </c>
      <c r="L20" s="58">
        <f>K20/J20</f>
        <v>0.60149909245657429</v>
      </c>
    </row>
    <row r="21" spans="1:13" s="1" customFormat="1" ht="15" customHeight="1" thickTop="1" x14ac:dyDescent="0.35">
      <c r="A21" s="28" t="s">
        <v>41</v>
      </c>
      <c r="B21" s="22" t="s">
        <v>47</v>
      </c>
      <c r="C21" s="23">
        <f>'[1]5.sz. melléklet'!C56</f>
        <v>0</v>
      </c>
      <c r="D21" s="23">
        <f>'[1]5.sz. melléklet'!D56</f>
        <v>2918</v>
      </c>
      <c r="E21" s="23">
        <f>'[1]5.sz. melléklet'!E56</f>
        <v>2918</v>
      </c>
      <c r="F21" s="24">
        <f>E21/D21</f>
        <v>1</v>
      </c>
      <c r="G21" s="59" t="s">
        <v>48</v>
      </c>
      <c r="H21" s="60" t="s">
        <v>49</v>
      </c>
      <c r="I21" s="61">
        <f>'[1]6.sz. melléklet'!C73</f>
        <v>102955</v>
      </c>
      <c r="J21" s="61">
        <f>'[1]6.sz. melléklet'!D73</f>
        <v>113850</v>
      </c>
      <c r="K21" s="61">
        <f>'[1]6.sz. melléklet'!E73</f>
        <v>38041</v>
      </c>
      <c r="L21" s="26">
        <f>K21/J21</f>
        <v>0.33413263065436977</v>
      </c>
    </row>
    <row r="22" spans="1:13" s="1" customFormat="1" ht="15" customHeight="1" x14ac:dyDescent="0.35">
      <c r="A22" s="28" t="s">
        <v>48</v>
      </c>
      <c r="B22" s="32" t="s">
        <v>50</v>
      </c>
      <c r="C22" s="30">
        <f>'[1]5.sz. melléklet'!C66</f>
        <v>3793</v>
      </c>
      <c r="D22" s="30">
        <f>'[1]5.sz. melléklet'!D66</f>
        <v>347</v>
      </c>
      <c r="E22" s="30">
        <f>'[1]5.sz. melléklet'!E66</f>
        <v>347</v>
      </c>
      <c r="F22" s="24">
        <f>E22/D22</f>
        <v>1</v>
      </c>
      <c r="G22" s="31">
        <v>10</v>
      </c>
      <c r="H22" s="62" t="s">
        <v>51</v>
      </c>
      <c r="I22" s="63">
        <f>'[1]6.sz. melléklet'!C76</f>
        <v>11092</v>
      </c>
      <c r="J22" s="63">
        <f>'[1]6.sz. melléklet'!D76</f>
        <v>10709</v>
      </c>
      <c r="K22" s="63">
        <f>'[1]6.sz. melléklet'!E76</f>
        <v>5709</v>
      </c>
      <c r="L22" s="33">
        <f>K22/J22</f>
        <v>0.53310299747875622</v>
      </c>
      <c r="M22" s="27"/>
    </row>
    <row r="23" spans="1:13" s="1" customFormat="1" ht="23" x14ac:dyDescent="0.35">
      <c r="A23" s="28" t="s">
        <v>52</v>
      </c>
      <c r="B23" s="34" t="str">
        <f>'[1]1.d sz. melléklet'!B20</f>
        <v>Felhalmozási célú támogatások bevételei államháztartáson belülről</v>
      </c>
      <c r="C23" s="30">
        <f>'[1]5.sz. melléklet'!C20</f>
        <v>24263</v>
      </c>
      <c r="D23" s="30">
        <f>'[1]5.sz. melléklet'!D20</f>
        <v>23641</v>
      </c>
      <c r="E23" s="30">
        <f>'[1]5.sz. melléklet'!E20</f>
        <v>23641</v>
      </c>
      <c r="F23" s="24">
        <f>E23/D23</f>
        <v>1</v>
      </c>
      <c r="G23" s="31">
        <v>11</v>
      </c>
      <c r="H23" s="22" t="s">
        <v>53</v>
      </c>
      <c r="I23" s="23">
        <f>'[1]6.sz. melléklet'!C79</f>
        <v>3918</v>
      </c>
      <c r="J23" s="23">
        <f>'[1]6.sz. melléklet'!D79</f>
        <v>5603</v>
      </c>
      <c r="K23" s="23">
        <f>'[1]6.sz. melléklet'!E79</f>
        <v>5603</v>
      </c>
      <c r="L23" s="46">
        <f>K23/J23</f>
        <v>1</v>
      </c>
      <c r="M23" s="27"/>
    </row>
    <row r="24" spans="1:13" s="1" customFormat="1" ht="15" customHeight="1" x14ac:dyDescent="0.35">
      <c r="A24" s="28" t="s">
        <v>54</v>
      </c>
      <c r="B24" s="34" t="s">
        <v>55</v>
      </c>
      <c r="C24" s="64">
        <f>'[1]5.sz. melléklet'!C19</f>
        <v>0</v>
      </c>
      <c r="D24" s="64">
        <f>'[1]5.sz. melléklet'!D19</f>
        <v>18443</v>
      </c>
      <c r="E24" s="64">
        <f>'[1]5.sz. melléklet'!E19</f>
        <v>18443</v>
      </c>
      <c r="F24" s="24">
        <f>E24/D24</f>
        <v>1</v>
      </c>
      <c r="G24" s="65"/>
      <c r="H24" s="2"/>
      <c r="I24" s="38"/>
      <c r="J24" s="38"/>
      <c r="K24" s="38"/>
      <c r="L24" s="66"/>
      <c r="M24" s="27"/>
    </row>
    <row r="25" spans="1:13" s="1" customFormat="1" ht="15" customHeight="1" x14ac:dyDescent="0.35">
      <c r="A25" s="75" t="s">
        <v>56</v>
      </c>
      <c r="B25" s="76"/>
      <c r="C25" s="30">
        <f>SUM(C21:C24)</f>
        <v>28056</v>
      </c>
      <c r="D25" s="30">
        <f>SUM(D21:D24)</f>
        <v>45349</v>
      </c>
      <c r="E25" s="30">
        <f>SUM(E21:E24)</f>
        <v>45349</v>
      </c>
      <c r="F25" s="24"/>
      <c r="G25" s="67"/>
      <c r="H25" s="2"/>
      <c r="I25" s="37"/>
      <c r="J25" s="37"/>
      <c r="K25" s="37"/>
      <c r="L25" s="46"/>
    </row>
    <row r="26" spans="1:13" s="1" customFormat="1" ht="15" customHeight="1" thickBot="1" x14ac:dyDescent="0.4">
      <c r="A26" s="77" t="s">
        <v>44</v>
      </c>
      <c r="B26" s="78"/>
      <c r="C26" s="48">
        <f>I27-C25</f>
        <v>89909</v>
      </c>
      <c r="D26" s="48">
        <f>J27-D25</f>
        <v>84813</v>
      </c>
      <c r="E26" s="48">
        <f>K27-E25</f>
        <v>4004</v>
      </c>
      <c r="F26" s="24"/>
      <c r="G26" s="51"/>
      <c r="H26" s="52"/>
      <c r="I26" s="52"/>
      <c r="J26" s="52"/>
      <c r="K26" s="52"/>
      <c r="L26" s="53"/>
    </row>
    <row r="27" spans="1:13" s="1" customFormat="1" ht="15" customHeight="1" thickTop="1" thickBot="1" x14ac:dyDescent="0.4">
      <c r="A27" s="79" t="s">
        <v>57</v>
      </c>
      <c r="B27" s="79"/>
      <c r="C27" s="54">
        <f>SUM(C25:C26)</f>
        <v>117965</v>
      </c>
      <c r="D27" s="55">
        <f>SUM(D25:D26)</f>
        <v>130162</v>
      </c>
      <c r="E27" s="55">
        <f>SUM(E25:E26)</f>
        <v>49353</v>
      </c>
      <c r="F27" s="56">
        <f>E27/D27</f>
        <v>0.37916596241606615</v>
      </c>
      <c r="G27" s="80" t="s">
        <v>58</v>
      </c>
      <c r="H27" s="81"/>
      <c r="I27" s="54">
        <f>SUM(I21:I24)</f>
        <v>117965</v>
      </c>
      <c r="J27" s="55">
        <f>SUM(J21:J24)</f>
        <v>130162</v>
      </c>
      <c r="K27" s="55">
        <f>SUM(K21:K24)</f>
        <v>49353</v>
      </c>
      <c r="L27" s="58">
        <f>K27/J27</f>
        <v>0.37916596241606615</v>
      </c>
    </row>
    <row r="28" spans="1:13" s="1" customFormat="1" ht="15" customHeight="1" thickTop="1" thickBot="1" x14ac:dyDescent="0.4">
      <c r="A28" s="82" t="s">
        <v>59</v>
      </c>
      <c r="B28" s="82"/>
      <c r="C28" s="68">
        <f>C20+C27</f>
        <v>401504</v>
      </c>
      <c r="D28" s="69">
        <f>D20+D27</f>
        <v>449155</v>
      </c>
      <c r="E28" s="69">
        <f>E20+E27</f>
        <v>241227</v>
      </c>
      <c r="F28" s="70">
        <f>E28/D28</f>
        <v>0.53706849528559186</v>
      </c>
      <c r="G28" s="83" t="s">
        <v>60</v>
      </c>
      <c r="H28" s="84"/>
      <c r="I28" s="68">
        <f>I20+I27</f>
        <v>401504</v>
      </c>
      <c r="J28" s="69">
        <f>J20+J27</f>
        <v>449155</v>
      </c>
      <c r="K28" s="69">
        <f>K20+K27</f>
        <v>241227</v>
      </c>
      <c r="L28" s="71">
        <f>K28/J28</f>
        <v>0.53706849528559186</v>
      </c>
    </row>
    <row r="29" spans="1:13" s="1" customFormat="1" ht="15" customHeight="1" thickTop="1" x14ac:dyDescent="0.25">
      <c r="A29" s="72"/>
      <c r="B29" s="72"/>
      <c r="C29" s="73"/>
      <c r="D29" s="73"/>
      <c r="E29" s="73"/>
      <c r="F29" s="73"/>
      <c r="G29" s="72"/>
      <c r="H29" s="72"/>
      <c r="I29" s="73"/>
      <c r="J29" s="74"/>
      <c r="K29" s="74"/>
      <c r="L29" s="74"/>
    </row>
  </sheetData>
  <sheetProtection selectLockedCells="1" selectUnlockedCells="1"/>
  <mergeCells count="12">
    <mergeCell ref="A4:L4"/>
    <mergeCell ref="A18:B18"/>
    <mergeCell ref="G18:H18"/>
    <mergeCell ref="A19:B19"/>
    <mergeCell ref="A20:B20"/>
    <mergeCell ref="G20:H20"/>
    <mergeCell ref="A25:B25"/>
    <mergeCell ref="A26:B26"/>
    <mergeCell ref="A27:B27"/>
    <mergeCell ref="G27:H27"/>
    <mergeCell ref="A28:B28"/>
    <mergeCell ref="G28:H28"/>
  </mergeCells>
  <pageMargins left="0.74791666666666667" right="0.74791666666666667" top="0.98402777777777772" bottom="0.98402777777777772" header="0.51180555555555551" footer="0.51180555555555551"/>
  <pageSetup paperSize="9" scale="86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1.e. 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2016-05-26T13:49:56Z</dcterms:created>
  <dcterms:modified xsi:type="dcterms:W3CDTF">2016-06-01T15:03:29Z</dcterms:modified>
</cp:coreProperties>
</file>