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3" sheetId="1" r:id="rId1"/>
  </sheets>
  <calcPr calcId="125725" concurrentCalc="0"/>
</workbook>
</file>

<file path=xl/calcChain.xml><?xml version="1.0" encoding="utf-8"?>
<calcChain xmlns="http://schemas.openxmlformats.org/spreadsheetml/2006/main">
  <c r="C8" i="1"/>
  <c r="D8"/>
  <c r="C16"/>
  <c r="D16"/>
  <c r="C23"/>
  <c r="D23"/>
  <c r="C30"/>
  <c r="D31"/>
  <c r="D30"/>
  <c r="C38"/>
  <c r="D38"/>
  <c r="C50"/>
  <c r="D50"/>
  <c r="C56"/>
  <c r="D56"/>
  <c r="C61"/>
  <c r="D61"/>
  <c r="C66"/>
  <c r="D66"/>
  <c r="C67"/>
  <c r="D67"/>
  <c r="C71"/>
  <c r="D71"/>
  <c r="C76"/>
  <c r="D76"/>
  <c r="C79"/>
  <c r="D79"/>
  <c r="C83"/>
  <c r="D83"/>
  <c r="C89"/>
  <c r="D89"/>
  <c r="C90"/>
  <c r="D90"/>
  <c r="C95"/>
  <c r="D95"/>
  <c r="C111"/>
  <c r="D111"/>
  <c r="C125"/>
  <c r="D125"/>
  <c r="C128"/>
  <c r="D128"/>
  <c r="C129"/>
  <c r="C133"/>
  <c r="D133"/>
  <c r="C138"/>
  <c r="D138"/>
  <c r="C143"/>
  <c r="D143"/>
  <c r="C148"/>
  <c r="D148"/>
  <c r="C150"/>
  <c r="D150"/>
</calcChain>
</file>

<file path=xl/sharedStrings.xml><?xml version="1.0" encoding="utf-8"?>
<sst xmlns="http://schemas.openxmlformats.org/spreadsheetml/2006/main" count="291" uniqueCount="249">
  <si>
    <t>KIADÁSOK ÖSSZESEN: (4+9)</t>
  </si>
  <si>
    <t>10.</t>
  </si>
  <si>
    <t>KÖZPONTI IRÁNYÍTÓSZERVI TÁMOGATÁS</t>
  </si>
  <si>
    <t>FINANSZÍROZÁSI KIADÁSOK ÖSSZESEN: (5.+…+8.)</t>
  </si>
  <si>
    <t>9.</t>
  </si>
  <si>
    <t xml:space="preserve"> Külföldi hitelek, kölcsönök törlesztése</t>
  </si>
  <si>
    <t>8.4.</t>
  </si>
  <si>
    <t xml:space="preserve"> Külföldi értékpapírok beváltása</t>
  </si>
  <si>
    <t>8.3.</t>
  </si>
  <si>
    <t xml:space="preserve"> Befektetési célú külföldi értékpapírok beváltása</t>
  </si>
  <si>
    <t>8.2.</t>
  </si>
  <si>
    <t xml:space="preserve"> Forgatási célú külföldi értékpapírok vásárlása</t>
  </si>
  <si>
    <t>8.1.</t>
  </si>
  <si>
    <t>Külföldi finanszírozás kiadásai (6.1. + … + 6.4.)</t>
  </si>
  <si>
    <t>8.</t>
  </si>
  <si>
    <t xml:space="preserve"> Pénzügyi lízing kiadásai</t>
  </si>
  <si>
    <t>7.4.</t>
  </si>
  <si>
    <t xml:space="preserve"> Pénzeszközök betétként elhelyezése </t>
  </si>
  <si>
    <t>7.3.</t>
  </si>
  <si>
    <t>Államháztartáson belüli megelőlegezések visszafizetése</t>
  </si>
  <si>
    <t>7.2.</t>
  </si>
  <si>
    <t>Államháztartáson belüli megelőlegezések folyósítása</t>
  </si>
  <si>
    <t>7.1.</t>
  </si>
  <si>
    <t>Belföldi finanszírozás kiadásai (7.1. + … + 7.4.)</t>
  </si>
  <si>
    <t>7.</t>
  </si>
  <si>
    <t xml:space="preserve">   Befektetési célú belföldi értékpapírok beváltása</t>
  </si>
  <si>
    <t>6.4.</t>
  </si>
  <si>
    <t xml:space="preserve">   Befektetési célú belföldi értékpapírok vásárlása</t>
  </si>
  <si>
    <t>6.3.</t>
  </si>
  <si>
    <t xml:space="preserve">   Forgatási célú belföldi értékpapírok beváltása</t>
  </si>
  <si>
    <t>6.2.</t>
  </si>
  <si>
    <t xml:space="preserve">   Forgatási célú belföldi értékpapírok vásárlása</t>
  </si>
  <si>
    <t>6.1.</t>
  </si>
  <si>
    <t>Belföldi értékpapírok kiadásai (6.1. + … + 6.4.)</t>
  </si>
  <si>
    <t>6.</t>
  </si>
  <si>
    <t xml:space="preserve">   Rövid lejáratú hitelek, kölcsönök törlesztése</t>
  </si>
  <si>
    <t>5.3.</t>
  </si>
  <si>
    <t xml:space="preserve">   Likviditási célú hitelek, kölcsönök törlesztése pénzügyi vállalkozásnak</t>
  </si>
  <si>
    <t>5.2.</t>
  </si>
  <si>
    <t xml:space="preserve">   Hosszú lejáratú hitelek, kölcsönök törlesztése</t>
  </si>
  <si>
    <t>5.1.</t>
  </si>
  <si>
    <t>Hitel-, kölcsöntörlesztés államháztartáson kívülre (5.1. + … + 5.3.)</t>
  </si>
  <si>
    <t>5.</t>
  </si>
  <si>
    <t>KÖLTSÉGVETÉSI KIADÁSOK ÖSSZESEN (1+2+3)</t>
  </si>
  <si>
    <t>4.</t>
  </si>
  <si>
    <t>Céltartalék</t>
  </si>
  <si>
    <t>3.2.</t>
  </si>
  <si>
    <t>Általános tartalék</t>
  </si>
  <si>
    <t>3.1.</t>
  </si>
  <si>
    <t>Tartalékok (3.1.+3.2.)</t>
  </si>
  <si>
    <t>3.</t>
  </si>
  <si>
    <t xml:space="preserve">   - Egyéb felhalmozási célú támogatások államháztartáson kívülre</t>
  </si>
  <si>
    <t>2.13.</t>
  </si>
  <si>
    <t xml:space="preserve">   - Lakástámogatás</t>
  </si>
  <si>
    <t>2.12.</t>
  </si>
  <si>
    <t xml:space="preserve">   - Visszatérítendő támogatások,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</si>
  <si>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</si>
  <si>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</si>
  <si>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</si>
  <si>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</si>
  <si>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</si>
  <si>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támogatások, kölcsönök törlesztése ÁH-n belülre</t>
  </si>
  <si>
    <t>2.8.</t>
  </si>
  <si>
    <t xml:space="preserve">   - Visszatérítendő támogatások, kölcsönök nyújtása ÁH-n belülre</t>
  </si>
  <si>
    <t>2.7.</t>
  </si>
  <si>
    <t>2.5.-ből       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</si>
  <si>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</si>
  <si>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</si>
  <si>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</si>
  <si>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</si>
  <si>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</si>
  <si>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</si>
  <si>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</si>
  <si>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</si>
  <si>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</si>
  <si>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</si>
  <si>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</si>
  <si>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10"/>
        <rFont val="Arial"/>
        <family val="2"/>
        <charset val="238"/>
      </rPr>
      <t>(2.1.+2.3.+2.5.)</t>
    </r>
  </si>
  <si>
    <t>2.</t>
  </si>
  <si>
    <t xml:space="preserve">   - Egyéb működési célú támogatások államháztartáson kívülre</t>
  </si>
  <si>
    <t>1.15.</t>
  </si>
  <si>
    <t xml:space="preserve">   - Kamattámogatások</t>
  </si>
  <si>
    <t>1.14.</t>
  </si>
  <si>
    <t xml:space="preserve">   - Árkiegészítések, ártámogatások</t>
  </si>
  <si>
    <t>1.13.</t>
  </si>
  <si>
    <t>1.12.</t>
  </si>
  <si>
    <t xml:space="preserve">   - Garancia és kezességvállalásból kifizetés ÁH-n kívülre</t>
  </si>
  <si>
    <t>1.11.</t>
  </si>
  <si>
    <t xml:space="preserve">   - Egyéb működési célú támogatások ÁH-n belülre</t>
  </si>
  <si>
    <t>1.10.</t>
  </si>
  <si>
    <t>1.9.</t>
  </si>
  <si>
    <t xml:space="preserve">   -Visszatérítendő támogatások, kölcsönök nyújtása ÁH-n belülre</t>
  </si>
  <si>
    <t>1.8.</t>
  </si>
  <si>
    <t xml:space="preserve">   - Garancia- és kezességvállalásból kifizetés ÁH-n belülre</t>
  </si>
  <si>
    <t>1.7.</t>
  </si>
  <si>
    <t xml:space="preserve"> - az 1.5-ből: - Elvonások és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</si>
  <si>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</si>
  <si>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</si>
  <si>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</si>
  <si>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</si>
  <si>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</si>
  <si>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</si>
  <si>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</si>
  <si>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</si>
  <si>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</si>
  <si>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</si>
  <si>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</si>
  <si>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10"/>
        <rFont val="Arial"/>
        <family val="2"/>
        <charset val="238"/>
      </rPr>
      <t>(1.1+…+1.5.)</t>
    </r>
  </si>
  <si>
    <t>1.</t>
  </si>
  <si>
    <t>2019. évi módosított előirányzat</t>
  </si>
  <si>
    <t>2019. évi eredeti előirányzat</t>
  </si>
  <si>
    <t>Kiadási jogcímek</t>
  </si>
  <si>
    <t>Sor-
szám</t>
  </si>
  <si>
    <t>forintban</t>
  </si>
  <si>
    <t>2. sz. táblázat: Költségvetési kiadások jogcímenként</t>
  </si>
  <si>
    <t>KÖLTSÉGVETÉSI ÉS FINANSZÍROZÁSI BEVÉTELEK ÖSSZESEN: (9+16)</t>
  </si>
  <si>
    <t xml:space="preserve">    17.</t>
  </si>
  <si>
    <t>FINANSZÍROZÁSI BEVÉTELEK ÖSSZESEN: (10. + … +15.)</t>
  </si>
  <si>
    <t xml:space="preserve">    16.</t>
  </si>
  <si>
    <t>Adóssághoz nem kapcsolódó származékos ügyletek bevételei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</si>
  <si>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</si>
  <si>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</si>
  <si>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</si>
  <si>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</si>
  <si>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</si>
  <si>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</si>
  <si>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</si>
  <si>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</si>
  <si>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</si>
  <si>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</si>
  <si>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 xml:space="preserve">    14.</t>
  </si>
  <si>
    <t>Betétek megszüntetése</t>
  </si>
  <si>
    <t>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</si>
  <si>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</si>
  <si>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</si>
  <si>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</si>
  <si>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</si>
  <si>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</si>
  <si>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 xml:space="preserve">    13.</t>
  </si>
  <si>
    <t>Előző év költségvetési maradványának igénybevétele (felhalmozási)</t>
  </si>
  <si>
    <t>12.2.</t>
  </si>
  <si>
    <t>Előző év költségvetési maradványának igénybevétele (működési)</t>
  </si>
  <si>
    <t>12.1.</t>
  </si>
  <si>
    <t>Maradvány igénybevétele (12.1. + 12.2.)</t>
  </si>
  <si>
    <t xml:space="preserve">    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</si>
  <si>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</si>
  <si>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</si>
  <si>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</si>
  <si>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</si>
  <si>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</si>
  <si>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</si>
  <si>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</si>
  <si>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</si>
  <si>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</si>
  <si>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11.</t>
  </si>
  <si>
    <t xml:space="preserve"> 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</si>
  <si>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</si>
  <si>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</si>
  <si>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</si>
  <si>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</si>
  <si>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</si>
  <si>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</si>
  <si>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 xml:space="preserve">   10.</t>
  </si>
  <si>
    <t>KÖLTSÉGVETÉSI BEVÉTELEK ÖSSZESEN: (1+…+8)</t>
  </si>
  <si>
    <t>8.3.-ból EU-s támogatás (közvetlen)</t>
  </si>
  <si>
    <t>Egyéb felhalmozási célú átvett pénzeszköz</t>
  </si>
  <si>
    <t>Felhalm. célú visszatérítendő támogatások, kölcsönök visszatér. ÁH-n kívülről</t>
  </si>
  <si>
    <t>Felhalm. célú garancia- és kezességvállalásból megtérülések ÁH-n kívülről</t>
  </si>
  <si>
    <t>Felhalmozási célú átvett pénzeszközök (8.1.+8.2.+8.3.)</t>
  </si>
  <si>
    <t>7.3.-ból EU-s támogatás (közvetlen)</t>
  </si>
  <si>
    <t>Egyéb működési célú átvett pénzeszköz</t>
  </si>
  <si>
    <t>Működési célú visszatérítendő támogatások, kölcsönök visszatér. ÁH-n kívülről</t>
  </si>
  <si>
    <t>Működési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</si>
  <si>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</si>
  <si>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</si>
  <si>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</si>
  <si>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</si>
  <si>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</si>
  <si>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</si>
  <si>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Ingatlanok értékesítése</t>
  </si>
  <si>
    <t>Immateriális javak értékesítése</t>
  </si>
  <si>
    <t>Felhalmozási bevételek (6.1.+…+6.5.)</t>
  </si>
  <si>
    <t>Biztosító által fizetett kártérítés</t>
  </si>
  <si>
    <t>Egyéb működési bevételek</t>
  </si>
  <si>
    <t>5.10.</t>
  </si>
  <si>
    <t>Egyéb pénzügyi műveletek bevételei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</si>
  <si>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</si>
  <si>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</si>
  <si>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</si>
  <si>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</si>
  <si>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</si>
  <si>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</si>
  <si>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5.6.</t>
  </si>
  <si>
    <t>Ellátási díjak</t>
  </si>
  <si>
    <t>5.5.</t>
  </si>
  <si>
    <t>Tulajdonosi bevételek</t>
  </si>
  <si>
    <t>5.4.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</si>
  <si>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</si>
  <si>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</si>
  <si>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</si>
  <si>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</si>
  <si>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 (késedelmi pótlék)</t>
  </si>
  <si>
    <t>4.4.</t>
  </si>
  <si>
    <t>Egyéb áruhasználati és szolgáltatási adók (tartózkodás után fizetett IFA)</t>
  </si>
  <si>
    <t>4.3.</t>
  </si>
  <si>
    <t>Gépjárműadó</t>
  </si>
  <si>
    <t>4.2.</t>
  </si>
  <si>
    <t>- Talajterhelési díj</t>
  </si>
  <si>
    <t>4.1.3.</t>
  </si>
  <si>
    <t>- Iparűzési adó</t>
  </si>
  <si>
    <t>4.1.2.</t>
  </si>
  <si>
    <t>- Magánszemélyek komm.adója</t>
  </si>
  <si>
    <t>4.1.1.</t>
  </si>
  <si>
    <t>Helyi adók  (4.1.1.+4.1.2.)</t>
  </si>
  <si>
    <t>4.1.</t>
  </si>
  <si>
    <t>Közhatalmi bevételek (4.1.+4.2.+4.3.+4.4.)</t>
  </si>
  <si>
    <t xml:space="preserve">4. </t>
  </si>
  <si>
    <t>3.5.-ből EU-s támogatás</t>
  </si>
  <si>
    <t>3.6.</t>
  </si>
  <si>
    <t>Egyéb felhalmozási célú támogatások bevételei</t>
  </si>
  <si>
    <t>3.5.</t>
  </si>
  <si>
    <t>Felhalmozási célú visszatérítendő támogatások, kölcsönök igénybevétele</t>
  </si>
  <si>
    <t>3.4.</t>
  </si>
  <si>
    <t>Felhalmozási célú visszatérítendő támogatások, kölcsönök visszatérülése</t>
  </si>
  <si>
    <t>3.3.</t>
  </si>
  <si>
    <t>Felhalmozási célú garancia- és kezességvállalásból megtérülések</t>
  </si>
  <si>
    <t>Felhalmozási célú önkormányzati támogatások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</si>
  <si>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</si>
  <si>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</si>
  <si>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</si>
  <si>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</si>
  <si>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</si>
  <si>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</si>
  <si>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</si>
  <si>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</si>
  <si>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Elszámolásból származó bevétel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</si>
  <si>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</si>
  <si>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</si>
  <si>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</si>
  <si>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</si>
  <si>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</si>
  <si>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</si>
  <si>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</si>
  <si>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</si>
  <si>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Bevételi jogcím</t>
  </si>
  <si>
    <t>1. sz. táblázat: Költségvetési bevételek forrásonként</t>
  </si>
  <si>
    <t>Költségvetési bevételek és kiadások (önkormányzati szinten)</t>
  </si>
  <si>
    <t>3.  melléklet az 2/2019.(II.15.) önkormányzati rendelethez</t>
  </si>
  <si>
    <t>2. melléklet a 10/2019. (X.12.) önkormányzati rendelethez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</si>
</sst>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#,##0\ _H_U_F"/>
  </numFmts>
  <fonts count="6">
    <font>
      <sz val="10"/>
      <name val="Arial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1"/>
    </xf>
    <xf numFmtId="164" fontId="3" fillId="0" borderId="1" xfId="0" quotePrefix="1" applyNumberFormat="1" applyFont="1" applyBorder="1" applyAlignment="1" applyProtection="1">
      <alignment horizontal="right" vertical="center" wrapText="1" indent="1"/>
    </xf>
    <xf numFmtId="164" fontId="3" fillId="0" borderId="2" xfId="0" quotePrefix="1" applyNumberFormat="1" applyFont="1" applyBorder="1" applyAlignment="1" applyProtection="1">
      <alignment horizontal="right" vertical="center" wrapText="1" indent="1"/>
    </xf>
    <xf numFmtId="0" fontId="3" fillId="0" borderId="3" xfId="0" applyFont="1" applyBorder="1" applyAlignment="1" applyProtection="1">
      <alignment horizontal="left" vertical="center" wrapText="1" indent="1"/>
    </xf>
    <xf numFmtId="0" fontId="3" fillId="0" borderId="4" xfId="0" applyFont="1" applyBorder="1" applyAlignment="1" applyProtection="1">
      <alignment horizontal="left" vertical="center" wrapText="1" indent="1"/>
    </xf>
    <xf numFmtId="0" fontId="3" fillId="0" borderId="0" xfId="1" applyFont="1" applyFill="1" applyProtection="1"/>
    <xf numFmtId="0" fontId="4" fillId="0" borderId="0" xfId="1" applyFont="1" applyFill="1" applyProtection="1"/>
    <xf numFmtId="3" fontId="2" fillId="0" borderId="1" xfId="1" applyNumberFormat="1" applyFont="1" applyFill="1" applyBorder="1" applyProtection="1"/>
    <xf numFmtId="164" fontId="3" fillId="0" borderId="2" xfId="0" quotePrefix="1" applyNumberFormat="1" applyFont="1" applyFill="1" applyBorder="1" applyAlignment="1" applyProtection="1">
      <alignment horizontal="righ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4" xfId="1" applyFont="1" applyFill="1" applyBorder="1" applyAlignment="1" applyProtection="1">
      <alignment horizontal="left" vertical="center" wrapText="1" indent="1"/>
    </xf>
    <xf numFmtId="0" fontId="3" fillId="0" borderId="5" xfId="1" applyFont="1" applyFill="1" applyBorder="1" applyAlignment="1" applyProtection="1">
      <alignment horizontal="left" vertical="center" wrapText="1" indent="1"/>
    </xf>
    <xf numFmtId="0" fontId="3" fillId="0" borderId="6" xfId="1" applyFont="1" applyFill="1" applyBorder="1" applyAlignment="1" applyProtection="1">
      <alignment horizontal="left" vertical="center" wrapText="1" indent="1"/>
    </xf>
    <xf numFmtId="0" fontId="2" fillId="0" borderId="7" xfId="1" applyFont="1" applyFill="1" applyBorder="1" applyProtection="1"/>
    <xf numFmtId="164" fontId="2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9" xfId="1" applyFont="1" applyFill="1" applyBorder="1" applyAlignment="1" applyProtection="1">
      <alignment horizontal="left" vertical="center" wrapText="1" indent="1"/>
    </xf>
    <xf numFmtId="49" fontId="2" fillId="0" borderId="10" xfId="1" applyNumberFormat="1" applyFont="1" applyFill="1" applyBorder="1" applyAlignment="1" applyProtection="1">
      <alignment horizontal="left" vertical="center" wrapText="1" indent="1"/>
    </xf>
    <xf numFmtId="164" fontId="3" fillId="0" borderId="2" xfId="0" applyNumberFormat="1" applyFont="1" applyBorder="1" applyAlignment="1" applyProtection="1">
      <alignment horizontal="right" vertical="center" wrapText="1" indent="1"/>
    </xf>
    <xf numFmtId="0" fontId="2" fillId="0" borderId="11" xfId="1" applyFont="1" applyFill="1" applyBorder="1" applyAlignment="1" applyProtection="1">
      <alignment horizontal="left" vertical="center" wrapText="1" indent="1"/>
    </xf>
    <xf numFmtId="49" fontId="2" fillId="0" borderId="12" xfId="1" applyNumberFormat="1" applyFont="1" applyFill="1" applyBorder="1" applyAlignment="1" applyProtection="1">
      <alignment horizontal="left" vertical="center" wrapText="1" indent="1"/>
    </xf>
    <xf numFmtId="3" fontId="2" fillId="0" borderId="7" xfId="1" applyNumberFormat="1" applyFont="1" applyFill="1" applyBorder="1" applyProtection="1"/>
    <xf numFmtId="164" fontId="3" fillId="0" borderId="2" xfId="1" applyNumberFormat="1" applyFont="1" applyFill="1" applyBorder="1" applyAlignment="1" applyProtection="1">
      <alignment horizontal="right" vertical="center" wrapText="1" indent="1"/>
    </xf>
    <xf numFmtId="164" fontId="2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14" xfId="1" applyFont="1" applyFill="1" applyBorder="1" applyAlignment="1" applyProtection="1">
      <alignment horizontal="left" vertical="center" wrapText="1" indent="1"/>
    </xf>
    <xf numFmtId="49" fontId="2" fillId="0" borderId="15" xfId="1" applyNumberFormat="1" applyFont="1" applyFill="1" applyBorder="1" applyAlignment="1" applyProtection="1">
      <alignment horizontal="left" vertical="center" wrapText="1" indent="1"/>
    </xf>
    <xf numFmtId="164" fontId="2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7" xfId="1" applyFont="1" applyFill="1" applyBorder="1" applyAlignment="1" applyProtection="1">
      <alignment horizontal="left" vertical="center" wrapText="1" indent="6"/>
    </xf>
    <xf numFmtId="0" fontId="2" fillId="0" borderId="9" xfId="1" applyFont="1" applyFill="1" applyBorder="1" applyAlignment="1" applyProtection="1">
      <alignment horizontal="left" vertical="center" wrapText="1" indent="6"/>
    </xf>
    <xf numFmtId="0" fontId="2" fillId="0" borderId="7" xfId="0" applyFont="1" applyBorder="1" applyAlignment="1" applyProtection="1">
      <alignment horizontal="left" vertical="center" wrapText="1" indent="1"/>
    </xf>
    <xf numFmtId="0" fontId="2" fillId="0" borderId="14" xfId="0" applyFont="1" applyBorder="1" applyAlignment="1" applyProtection="1">
      <alignment horizontal="left" vertical="center" wrapText="1" indent="1"/>
    </xf>
    <xf numFmtId="0" fontId="2" fillId="0" borderId="7" xfId="1" applyFont="1" applyFill="1" applyBorder="1" applyAlignment="1" applyProtection="1">
      <alignment horizontal="left" vertical="center" wrapText="1" indent="1"/>
    </xf>
    <xf numFmtId="0" fontId="3" fillId="0" borderId="5" xfId="1" applyFont="1" applyFill="1" applyBorder="1" applyAlignment="1" applyProtection="1">
      <alignment vertical="center" wrapText="1"/>
    </xf>
    <xf numFmtId="164" fontId="2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19" xfId="1" applyFont="1" applyFill="1" applyBorder="1" applyAlignment="1" applyProtection="1">
      <alignment horizontal="left" vertical="center" wrapText="1" indent="6"/>
    </xf>
    <xf numFmtId="49" fontId="2" fillId="0" borderId="20" xfId="1" applyNumberFormat="1" applyFont="1" applyFill="1" applyBorder="1" applyAlignment="1" applyProtection="1">
      <alignment horizontal="left" vertical="center" wrapText="1" indent="1"/>
    </xf>
    <xf numFmtId="0" fontId="2" fillId="0" borderId="14" xfId="1" applyFont="1" applyFill="1" applyBorder="1" applyAlignment="1" applyProtection="1">
      <alignment horizontal="left" vertical="center" wrapText="1" indent="6"/>
    </xf>
    <xf numFmtId="49" fontId="2" fillId="0" borderId="21" xfId="1" applyNumberFormat="1" applyFont="1" applyFill="1" applyBorder="1" applyAlignment="1" applyProtection="1">
      <alignment horizontal="left" vertical="center" wrapText="1" indent="1"/>
    </xf>
    <xf numFmtId="0" fontId="2" fillId="0" borderId="7" xfId="1" applyFont="1" applyFill="1" applyBorder="1" applyAlignment="1" applyProtection="1">
      <alignment horizontal="left" indent="6"/>
    </xf>
    <xf numFmtId="0" fontId="2" fillId="0" borderId="0" xfId="1" applyFont="1" applyFill="1" applyBorder="1" applyAlignment="1" applyProtection="1">
      <alignment horizontal="left" vertical="center" wrapText="1" indent="1"/>
    </xf>
    <xf numFmtId="0" fontId="2" fillId="0" borderId="22" xfId="1" applyFont="1" applyFill="1" applyBorder="1" applyAlignment="1" applyProtection="1">
      <alignment horizontal="left" vertical="center" wrapText="1" indent="1"/>
    </xf>
    <xf numFmtId="164" fontId="2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5" xfId="1" applyFont="1" applyFill="1" applyBorder="1" applyAlignment="1" applyProtection="1">
      <alignment horizontal="left" vertical="center" wrapText="1" indent="1"/>
    </xf>
    <xf numFmtId="49" fontId="2" fillId="0" borderId="26" xfId="1" applyNumberFormat="1" applyFont="1" applyFill="1" applyBorder="1" applyAlignment="1" applyProtection="1">
      <alignment horizontal="left" vertical="center" wrapText="1" indent="1"/>
    </xf>
    <xf numFmtId="164" fontId="3" fillId="0" borderId="27" xfId="1" applyNumberFormat="1" applyFont="1" applyFill="1" applyBorder="1" applyAlignment="1" applyProtection="1">
      <alignment horizontal="right" vertical="center" wrapText="1" indent="1"/>
    </xf>
    <xf numFmtId="0" fontId="3" fillId="0" borderId="28" xfId="1" applyFont="1" applyFill="1" applyBorder="1" applyAlignment="1" applyProtection="1">
      <alignment vertical="center" wrapText="1"/>
    </xf>
    <xf numFmtId="0" fontId="3" fillId="0" borderId="29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left" vertical="top" wrapText="1"/>
    </xf>
    <xf numFmtId="0" fontId="2" fillId="0" borderId="0" xfId="1" applyFont="1" applyFill="1" applyAlignment="1" applyProtection="1"/>
    <xf numFmtId="0" fontId="5" fillId="0" borderId="30" xfId="0" applyFont="1" applyFill="1" applyBorder="1" applyAlignment="1" applyProtection="1">
      <alignment horizontal="right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0" fontId="3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3" fillId="0" borderId="6" xfId="0" applyFont="1" applyBorder="1" applyAlignment="1" applyProtection="1">
      <alignment wrapText="1"/>
    </xf>
    <xf numFmtId="164" fontId="3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5" xfId="0" applyFont="1" applyBorder="1" applyAlignment="1" applyProtection="1">
      <alignment horizontal="left" vertical="center" wrapText="1" indent="1"/>
    </xf>
    <xf numFmtId="0" fontId="2" fillId="0" borderId="14" xfId="0" applyFont="1" applyBorder="1" applyAlignment="1" applyProtection="1">
      <alignment horizontal="left" wrapText="1" indent="1"/>
    </xf>
    <xf numFmtId="0" fontId="2" fillId="0" borderId="15" xfId="0" applyFont="1" applyBorder="1" applyAlignment="1" applyProtection="1">
      <alignment wrapText="1"/>
    </xf>
    <xf numFmtId="0" fontId="2" fillId="0" borderId="7" xfId="0" applyFont="1" applyBorder="1" applyAlignment="1" applyProtection="1">
      <alignment horizontal="left" wrapText="1" indent="1"/>
    </xf>
    <xf numFmtId="0" fontId="2" fillId="0" borderId="21" xfId="0" applyFont="1" applyBorder="1" applyAlignment="1" applyProtection="1">
      <alignment wrapText="1"/>
    </xf>
    <xf numFmtId="0" fontId="2" fillId="0" borderId="9" xfId="0" applyFont="1" applyBorder="1" applyAlignment="1" applyProtection="1">
      <alignment horizontal="left" wrapText="1" indent="1"/>
    </xf>
    <xf numFmtId="0" fontId="2" fillId="0" borderId="10" xfId="0" applyFont="1" applyBorder="1" applyAlignment="1" applyProtection="1">
      <alignment wrapText="1"/>
    </xf>
    <xf numFmtId="1" fontId="2" fillId="0" borderId="7" xfId="1" applyNumberFormat="1" applyFont="1" applyFill="1" applyBorder="1" applyProtection="1"/>
    <xf numFmtId="165" fontId="2" fillId="0" borderId="7" xfId="1" applyNumberFormat="1" applyFont="1" applyFill="1" applyBorder="1" applyProtection="1"/>
    <xf numFmtId="0" fontId="2" fillId="0" borderId="14" xfId="0" applyFont="1" applyBorder="1" applyAlignment="1" applyProtection="1">
      <alignment wrapText="1"/>
    </xf>
    <xf numFmtId="164" fontId="3" fillId="0" borderId="31" xfId="1" applyNumberFormat="1" applyFont="1" applyFill="1" applyBorder="1" applyAlignment="1" applyProtection="1">
      <alignment horizontal="right" vertical="center" wrapText="1" indent="1"/>
    </xf>
    <xf numFmtId="164" fontId="2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7" xfId="1" applyNumberFormat="1" applyFont="1" applyFill="1" applyBorder="1" applyAlignment="1" applyProtection="1">
      <alignment horizontal="left" vertical="center" wrapText="1" indent="1"/>
    </xf>
    <xf numFmtId="3" fontId="2" fillId="0" borderId="14" xfId="1" applyNumberFormat="1" applyFont="1" applyFill="1" applyBorder="1" applyProtection="1"/>
    <xf numFmtId="0" fontId="2" fillId="0" borderId="7" xfId="0" quotePrefix="1" applyFont="1" applyBorder="1" applyAlignment="1" applyProtection="1">
      <alignment horizontal="left" wrapText="1" indent="1"/>
    </xf>
    <xf numFmtId="164" fontId="2" fillId="0" borderId="16" xfId="1" applyNumberFormat="1" applyFont="1" applyFill="1" applyBorder="1" applyAlignment="1" applyProtection="1">
      <alignment horizontal="right" vertical="center" wrapText="1" indent="1"/>
    </xf>
    <xf numFmtId="3" fontId="2" fillId="0" borderId="32" xfId="1" applyNumberFormat="1" applyFont="1" applyFill="1" applyBorder="1" applyProtection="1"/>
    <xf numFmtId="164" fontId="2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7" xfId="1" applyFont="1" applyFill="1" applyBorder="1" applyAlignment="1" applyProtection="1">
      <alignment horizontal="center" vertical="center" wrapText="1"/>
    </xf>
    <xf numFmtId="0" fontId="3" fillId="0" borderId="28" xfId="1" applyFont="1" applyFill="1" applyBorder="1" applyAlignment="1" applyProtection="1">
      <alignment horizontal="center" vertical="center" wrapText="1"/>
    </xf>
    <xf numFmtId="0" fontId="3" fillId="0" borderId="29" xfId="1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right" vertical="center"/>
    </xf>
    <xf numFmtId="3" fontId="3" fillId="0" borderId="0" xfId="0" applyNumberFormat="1" applyFont="1" applyAlignment="1">
      <alignment horizontal="left" vertical="center"/>
    </xf>
    <xf numFmtId="164" fontId="5" fillId="0" borderId="30" xfId="1" applyNumberFormat="1" applyFont="1" applyFill="1" applyBorder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5" fillId="0" borderId="30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left"/>
    </xf>
  </cellXfs>
  <cellStyles count="2"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1"/>
  <sheetViews>
    <sheetView tabSelected="1" view="pageLayout" topLeftCell="A85" zoomScaleNormal="100" workbookViewId="0">
      <selection activeCell="B120" sqref="B120:B121"/>
    </sheetView>
  </sheetViews>
  <sheetFormatPr defaultRowHeight="15.95" customHeight="1"/>
  <cols>
    <col min="1" max="1" width="8.140625" style="1" customWidth="1"/>
    <col min="2" max="2" width="66.5703125" style="1" customWidth="1"/>
    <col min="3" max="3" width="12.85546875" style="2" customWidth="1"/>
    <col min="4" max="4" width="15" style="1" customWidth="1"/>
    <col min="5" max="16384" width="9.140625" style="1"/>
  </cols>
  <sheetData>
    <row r="1" spans="1:4" ht="15.95" customHeight="1">
      <c r="A1" s="90" t="s">
        <v>248</v>
      </c>
      <c r="B1" s="90"/>
    </row>
    <row r="2" spans="1:4" ht="13.5" customHeight="1">
      <c r="A2" s="86" t="s">
        <v>247</v>
      </c>
    </row>
    <row r="3" spans="1:4" ht="13.5" customHeight="1">
      <c r="A3" s="86"/>
    </row>
    <row r="4" spans="1:4" ht="15.95" customHeight="1">
      <c r="A4" s="88" t="s">
        <v>246</v>
      </c>
      <c r="B4" s="88"/>
      <c r="C4" s="88"/>
    </row>
    <row r="5" spans="1:4" ht="15.95" customHeight="1" thickBot="1">
      <c r="A5" s="89" t="s">
        <v>245</v>
      </c>
      <c r="B5" s="89"/>
      <c r="C5" s="85" t="s">
        <v>113</v>
      </c>
    </row>
    <row r="6" spans="1:4" ht="35.25" customHeight="1" thickBot="1">
      <c r="A6" s="52" t="s">
        <v>112</v>
      </c>
      <c r="B6" s="51" t="s">
        <v>244</v>
      </c>
      <c r="C6" s="50" t="s">
        <v>110</v>
      </c>
      <c r="D6" s="53" t="s">
        <v>109</v>
      </c>
    </row>
    <row r="7" spans="1:4" ht="12" customHeight="1" thickBot="1">
      <c r="A7" s="84">
        <v>1</v>
      </c>
      <c r="B7" s="83">
        <v>2</v>
      </c>
      <c r="C7" s="82">
        <v>3</v>
      </c>
      <c r="D7" s="15"/>
    </row>
    <row r="8" spans="1:4" ht="12" customHeight="1" thickBot="1">
      <c r="A8" s="14" t="s">
        <v>108</v>
      </c>
      <c r="B8" s="13" t="s">
        <v>243</v>
      </c>
      <c r="C8" s="23">
        <f>+C9+C10+C11+C12+C13+C14</f>
        <v>40013123</v>
      </c>
      <c r="D8" s="23">
        <f>+D9+D10+D11+D12+D13+D14+D15</f>
        <v>39282603</v>
      </c>
    </row>
    <row r="9" spans="1:4" ht="12" customHeight="1">
      <c r="A9" s="18" t="s">
        <v>106</v>
      </c>
      <c r="B9" s="69" t="s">
        <v>242</v>
      </c>
      <c r="C9" s="27">
        <v>13095482</v>
      </c>
      <c r="D9" s="22">
        <v>13095482</v>
      </c>
    </row>
    <row r="10" spans="1:4" ht="12" customHeight="1">
      <c r="A10" s="39" t="s">
        <v>104</v>
      </c>
      <c r="B10" s="67" t="s">
        <v>241</v>
      </c>
      <c r="C10" s="43">
        <v>13138350</v>
      </c>
      <c r="D10" s="22">
        <v>13138350</v>
      </c>
    </row>
    <row r="11" spans="1:4" ht="12" customHeight="1">
      <c r="A11" s="39" t="s">
        <v>102</v>
      </c>
      <c r="B11" s="67" t="s">
        <v>240</v>
      </c>
      <c r="C11" s="43">
        <v>9599291</v>
      </c>
      <c r="D11" s="22">
        <v>10749291</v>
      </c>
    </row>
    <row r="12" spans="1:4" ht="12" customHeight="1">
      <c r="A12" s="39" t="s">
        <v>100</v>
      </c>
      <c r="B12" s="67" t="s">
        <v>239</v>
      </c>
      <c r="C12" s="43">
        <v>1800000</v>
      </c>
      <c r="D12" s="22">
        <v>1800000</v>
      </c>
    </row>
    <row r="13" spans="1:4" ht="12" customHeight="1">
      <c r="A13" s="39" t="s">
        <v>238</v>
      </c>
      <c r="B13" s="67" t="s">
        <v>237</v>
      </c>
      <c r="C13" s="43"/>
      <c r="D13" s="22"/>
    </row>
    <row r="14" spans="1:4" ht="12" customHeight="1">
      <c r="A14" s="26" t="s">
        <v>96</v>
      </c>
      <c r="B14" s="65" t="s">
        <v>236</v>
      </c>
      <c r="C14" s="43">
        <v>2380000</v>
      </c>
      <c r="D14" s="22">
        <v>444000</v>
      </c>
    </row>
    <row r="15" spans="1:4" ht="12" customHeight="1" thickBot="1">
      <c r="A15" s="76"/>
      <c r="B15" s="67" t="s">
        <v>235</v>
      </c>
      <c r="C15" s="81"/>
      <c r="D15" s="80">
        <v>55480</v>
      </c>
    </row>
    <row r="16" spans="1:4" ht="12" customHeight="1" thickBot="1">
      <c r="A16" s="12" t="s">
        <v>78</v>
      </c>
      <c r="B16" s="5" t="s">
        <v>234</v>
      </c>
      <c r="C16" s="23">
        <f>+C17+C18+C19+C20+C21</f>
        <v>21703159</v>
      </c>
      <c r="D16" s="23">
        <f>+D17+D18+D19+D20+D21</f>
        <v>24519159</v>
      </c>
    </row>
    <row r="17" spans="1:4" ht="12" customHeight="1">
      <c r="A17" s="18" t="s">
        <v>76</v>
      </c>
      <c r="B17" s="69" t="s">
        <v>233</v>
      </c>
      <c r="C17" s="27"/>
      <c r="D17" s="15"/>
    </row>
    <row r="18" spans="1:4" ht="12" customHeight="1">
      <c r="A18" s="39" t="s">
        <v>74</v>
      </c>
      <c r="B18" s="67" t="s">
        <v>232</v>
      </c>
      <c r="C18" s="43"/>
      <c r="D18" s="15"/>
    </row>
    <row r="19" spans="1:4" ht="12" customHeight="1">
      <c r="A19" s="39" t="s">
        <v>72</v>
      </c>
      <c r="B19" s="67" t="s">
        <v>231</v>
      </c>
      <c r="C19" s="43"/>
      <c r="D19" s="15"/>
    </row>
    <row r="20" spans="1:4" ht="12" customHeight="1">
      <c r="A20" s="39" t="s">
        <v>70</v>
      </c>
      <c r="B20" s="67" t="s">
        <v>230</v>
      </c>
      <c r="C20" s="43"/>
      <c r="D20" s="15"/>
    </row>
    <row r="21" spans="1:4" ht="12" customHeight="1">
      <c r="A21" s="39" t="s">
        <v>68</v>
      </c>
      <c r="B21" s="67" t="s">
        <v>229</v>
      </c>
      <c r="C21" s="43">
        <v>21703159</v>
      </c>
      <c r="D21" s="22">
        <v>24519159</v>
      </c>
    </row>
    <row r="22" spans="1:4" ht="12" customHeight="1" thickBot="1">
      <c r="A22" s="26" t="s">
        <v>66</v>
      </c>
      <c r="B22" s="65" t="s">
        <v>228</v>
      </c>
      <c r="C22" s="24"/>
      <c r="D22" s="15"/>
    </row>
    <row r="23" spans="1:4" ht="12" customHeight="1" thickBot="1">
      <c r="A23" s="14" t="s">
        <v>50</v>
      </c>
      <c r="B23" s="13" t="s">
        <v>227</v>
      </c>
      <c r="C23" s="23">
        <f>+C24+C25+C26+C27+C28</f>
        <v>0</v>
      </c>
      <c r="D23" s="23">
        <f>+D24+D25+D26+D27+D28</f>
        <v>0</v>
      </c>
    </row>
    <row r="24" spans="1:4" ht="12" customHeight="1">
      <c r="A24" s="18" t="s">
        <v>48</v>
      </c>
      <c r="B24" s="69" t="s">
        <v>226</v>
      </c>
      <c r="C24" s="27"/>
      <c r="D24" s="15"/>
    </row>
    <row r="25" spans="1:4" ht="12" customHeight="1">
      <c r="A25" s="39" t="s">
        <v>46</v>
      </c>
      <c r="B25" s="67" t="s">
        <v>225</v>
      </c>
      <c r="C25" s="43"/>
      <c r="D25" s="15"/>
    </row>
    <row r="26" spans="1:4" ht="12" customHeight="1">
      <c r="A26" s="39" t="s">
        <v>224</v>
      </c>
      <c r="B26" s="67" t="s">
        <v>223</v>
      </c>
      <c r="C26" s="43"/>
      <c r="D26" s="15"/>
    </row>
    <row r="27" spans="1:4" ht="12" customHeight="1">
      <c r="A27" s="39" t="s">
        <v>222</v>
      </c>
      <c r="B27" s="67" t="s">
        <v>221</v>
      </c>
      <c r="C27" s="43"/>
      <c r="D27" s="15"/>
    </row>
    <row r="28" spans="1:4" ht="12" customHeight="1">
      <c r="A28" s="39" t="s">
        <v>220</v>
      </c>
      <c r="B28" s="67" t="s">
        <v>219</v>
      </c>
      <c r="C28" s="43"/>
      <c r="D28" s="15"/>
    </row>
    <row r="29" spans="1:4" ht="12" customHeight="1" thickBot="1">
      <c r="A29" s="26" t="s">
        <v>218</v>
      </c>
      <c r="B29" s="65" t="s">
        <v>217</v>
      </c>
      <c r="C29" s="24"/>
      <c r="D29" s="15"/>
    </row>
    <row r="30" spans="1:4" ht="12" customHeight="1" thickBot="1">
      <c r="A30" s="14" t="s">
        <v>216</v>
      </c>
      <c r="B30" s="13" t="s">
        <v>215</v>
      </c>
      <c r="C30" s="23">
        <f>+C31+C35+C36+C37</f>
        <v>3779000</v>
      </c>
      <c r="D30" s="23">
        <f>+D31+D35+D36+D37</f>
        <v>3779000</v>
      </c>
    </row>
    <row r="31" spans="1:4" ht="12" customHeight="1">
      <c r="A31" s="18" t="s">
        <v>214</v>
      </c>
      <c r="B31" s="69" t="s">
        <v>213</v>
      </c>
      <c r="C31" s="79">
        <v>2781000</v>
      </c>
      <c r="D31" s="22">
        <f>D32+D33+D34</f>
        <v>2781000</v>
      </c>
    </row>
    <row r="32" spans="1:4" ht="12" customHeight="1">
      <c r="A32" s="39" t="s">
        <v>212</v>
      </c>
      <c r="B32" s="78" t="s">
        <v>211</v>
      </c>
      <c r="C32" s="43">
        <v>902000</v>
      </c>
      <c r="D32" s="22">
        <v>902000</v>
      </c>
    </row>
    <row r="33" spans="1:4" ht="12" customHeight="1">
      <c r="A33" s="39" t="s">
        <v>210</v>
      </c>
      <c r="B33" s="78" t="s">
        <v>209</v>
      </c>
      <c r="C33" s="43">
        <v>1822000</v>
      </c>
      <c r="D33" s="22">
        <v>1822000</v>
      </c>
    </row>
    <row r="34" spans="1:4" ht="12" customHeight="1">
      <c r="A34" s="39" t="s">
        <v>208</v>
      </c>
      <c r="B34" s="78" t="s">
        <v>207</v>
      </c>
      <c r="C34" s="43">
        <v>57000</v>
      </c>
      <c r="D34" s="22">
        <v>57000</v>
      </c>
    </row>
    <row r="35" spans="1:4" ht="12" customHeight="1">
      <c r="A35" s="39" t="s">
        <v>206</v>
      </c>
      <c r="B35" s="67" t="s">
        <v>205</v>
      </c>
      <c r="C35" s="43">
        <v>938000</v>
      </c>
      <c r="D35" s="22">
        <v>938000</v>
      </c>
    </row>
    <row r="36" spans="1:4" ht="12" customHeight="1">
      <c r="A36" s="39" t="s">
        <v>204</v>
      </c>
      <c r="B36" s="67" t="s">
        <v>203</v>
      </c>
      <c r="C36" s="43">
        <v>40000</v>
      </c>
      <c r="D36" s="22">
        <v>40000</v>
      </c>
    </row>
    <row r="37" spans="1:4" ht="12" customHeight="1" thickBot="1">
      <c r="A37" s="26" t="s">
        <v>202</v>
      </c>
      <c r="B37" s="65" t="s">
        <v>201</v>
      </c>
      <c r="C37" s="24">
        <v>20000</v>
      </c>
      <c r="D37" s="22">
        <v>20000</v>
      </c>
    </row>
    <row r="38" spans="1:4" ht="12" customHeight="1" thickBot="1">
      <c r="A38" s="14" t="s">
        <v>42</v>
      </c>
      <c r="B38" s="13" t="s">
        <v>200</v>
      </c>
      <c r="C38" s="23">
        <f>SUM(C39:C48)</f>
        <v>1876000</v>
      </c>
      <c r="D38" s="23">
        <f>SUM(D39:D49)</f>
        <v>3538340</v>
      </c>
    </row>
    <row r="39" spans="1:4" ht="12" customHeight="1">
      <c r="A39" s="18" t="s">
        <v>40</v>
      </c>
      <c r="B39" s="69" t="s">
        <v>199</v>
      </c>
      <c r="C39" s="27"/>
      <c r="D39" s="22"/>
    </row>
    <row r="40" spans="1:4" ht="12" customHeight="1">
      <c r="A40" s="39" t="s">
        <v>38</v>
      </c>
      <c r="B40" s="67" t="s">
        <v>198</v>
      </c>
      <c r="C40" s="43"/>
      <c r="D40" s="22"/>
    </row>
    <row r="41" spans="1:4" ht="12" customHeight="1">
      <c r="A41" s="39" t="s">
        <v>36</v>
      </c>
      <c r="B41" s="67" t="s">
        <v>197</v>
      </c>
      <c r="C41" s="43">
        <v>1300000</v>
      </c>
      <c r="D41" s="22">
        <v>1300000</v>
      </c>
    </row>
    <row r="42" spans="1:4" ht="12" customHeight="1">
      <c r="A42" s="39" t="s">
        <v>196</v>
      </c>
      <c r="B42" s="67" t="s">
        <v>195</v>
      </c>
      <c r="C42" s="43">
        <v>500000</v>
      </c>
      <c r="D42" s="22">
        <v>1668476</v>
      </c>
    </row>
    <row r="43" spans="1:4" ht="12" customHeight="1">
      <c r="A43" s="39" t="s">
        <v>194</v>
      </c>
      <c r="B43" s="67" t="s">
        <v>193</v>
      </c>
      <c r="C43" s="43">
        <v>75000</v>
      </c>
      <c r="D43" s="22">
        <v>75000</v>
      </c>
    </row>
    <row r="44" spans="1:4" ht="12" customHeight="1">
      <c r="A44" s="39" t="s">
        <v>192</v>
      </c>
      <c r="B44" s="67" t="s">
        <v>191</v>
      </c>
      <c r="C44" s="43"/>
      <c r="D44" s="22"/>
    </row>
    <row r="45" spans="1:4" ht="12" customHeight="1">
      <c r="A45" s="39" t="s">
        <v>190</v>
      </c>
      <c r="B45" s="67" t="s">
        <v>189</v>
      </c>
      <c r="C45" s="43"/>
      <c r="D45" s="22"/>
    </row>
    <row r="46" spans="1:4" ht="12" customHeight="1">
      <c r="A46" s="39" t="s">
        <v>188</v>
      </c>
      <c r="B46" s="67" t="s">
        <v>187</v>
      </c>
      <c r="C46" s="43"/>
      <c r="D46" s="22">
        <v>228097</v>
      </c>
    </row>
    <row r="47" spans="1:4" ht="12" customHeight="1">
      <c r="A47" s="39" t="s">
        <v>186</v>
      </c>
      <c r="B47" s="67" t="s">
        <v>185</v>
      </c>
      <c r="C47" s="43"/>
      <c r="D47" s="22"/>
    </row>
    <row r="48" spans="1:4" ht="12" customHeight="1">
      <c r="A48" s="26" t="s">
        <v>184</v>
      </c>
      <c r="B48" s="65" t="s">
        <v>183</v>
      </c>
      <c r="C48" s="24">
        <v>1000</v>
      </c>
      <c r="D48" s="77">
        <v>176685</v>
      </c>
    </row>
    <row r="49" spans="1:4" ht="12" customHeight="1">
      <c r="A49" s="76"/>
      <c r="B49" s="67" t="s">
        <v>182</v>
      </c>
      <c r="C49" s="75"/>
      <c r="D49" s="22">
        <v>90082</v>
      </c>
    </row>
    <row r="50" spans="1:4" ht="12" customHeight="1" thickBot="1">
      <c r="A50" s="12" t="s">
        <v>34</v>
      </c>
      <c r="B50" s="11" t="s">
        <v>181</v>
      </c>
      <c r="C50" s="74">
        <f>SUM(C51:C55)</f>
        <v>0</v>
      </c>
      <c r="D50" s="74">
        <f>SUM(D51:D55)</f>
        <v>0</v>
      </c>
    </row>
    <row r="51" spans="1:4" ht="12" customHeight="1">
      <c r="A51" s="18" t="s">
        <v>32</v>
      </c>
      <c r="B51" s="69" t="s">
        <v>180</v>
      </c>
      <c r="C51" s="27"/>
      <c r="D51" s="15"/>
    </row>
    <row r="52" spans="1:4" ht="12" customHeight="1">
      <c r="A52" s="39" t="s">
        <v>30</v>
      </c>
      <c r="B52" s="67" t="s">
        <v>179</v>
      </c>
      <c r="C52" s="43"/>
      <c r="D52" s="15"/>
    </row>
    <row r="53" spans="1:4" ht="12" customHeight="1">
      <c r="A53" s="39" t="s">
        <v>28</v>
      </c>
      <c r="B53" s="67" t="s">
        <v>178</v>
      </c>
      <c r="C53" s="43"/>
      <c r="D53" s="15"/>
    </row>
    <row r="54" spans="1:4" ht="12" customHeight="1">
      <c r="A54" s="39" t="s">
        <v>26</v>
      </c>
      <c r="B54" s="67" t="s">
        <v>177</v>
      </c>
      <c r="C54" s="43"/>
      <c r="D54" s="15"/>
    </row>
    <row r="55" spans="1:4" ht="12" customHeight="1" thickBot="1">
      <c r="A55" s="26" t="s">
        <v>176</v>
      </c>
      <c r="B55" s="65" t="s">
        <v>175</v>
      </c>
      <c r="C55" s="24"/>
      <c r="D55" s="15"/>
    </row>
    <row r="56" spans="1:4" ht="12" customHeight="1" thickBot="1">
      <c r="A56" s="14" t="s">
        <v>174</v>
      </c>
      <c r="B56" s="13" t="s">
        <v>173</v>
      </c>
      <c r="C56" s="23">
        <f>SUM(C57:C59)</f>
        <v>0</v>
      </c>
      <c r="D56" s="23">
        <f>SUM(D57:D59)</f>
        <v>0</v>
      </c>
    </row>
    <row r="57" spans="1:4" ht="12" customHeight="1">
      <c r="A57" s="18" t="s">
        <v>22</v>
      </c>
      <c r="B57" s="69" t="s">
        <v>172</v>
      </c>
      <c r="C57" s="27"/>
      <c r="D57" s="15"/>
    </row>
    <row r="58" spans="1:4" ht="12" customHeight="1">
      <c r="A58" s="39" t="s">
        <v>20</v>
      </c>
      <c r="B58" s="67" t="s">
        <v>171</v>
      </c>
      <c r="C58" s="43"/>
      <c r="D58" s="15"/>
    </row>
    <row r="59" spans="1:4" ht="12" customHeight="1">
      <c r="A59" s="39" t="s">
        <v>18</v>
      </c>
      <c r="B59" s="67" t="s">
        <v>170</v>
      </c>
      <c r="C59" s="43"/>
      <c r="D59" s="15"/>
    </row>
    <row r="60" spans="1:4" ht="12" customHeight="1" thickBot="1">
      <c r="A60" s="26" t="s">
        <v>16</v>
      </c>
      <c r="B60" s="65" t="s">
        <v>169</v>
      </c>
      <c r="C60" s="24"/>
      <c r="D60" s="15"/>
    </row>
    <row r="61" spans="1:4" ht="12" customHeight="1" thickBot="1">
      <c r="A61" s="14" t="s">
        <v>14</v>
      </c>
      <c r="B61" s="64" t="s">
        <v>168</v>
      </c>
      <c r="C61" s="23">
        <f>SUM(C62:C64)</f>
        <v>0</v>
      </c>
      <c r="D61" s="23">
        <f>SUM(D62:D64)</f>
        <v>0</v>
      </c>
    </row>
    <row r="62" spans="1:4" ht="12" customHeight="1">
      <c r="A62" s="18" t="s">
        <v>12</v>
      </c>
      <c r="B62" s="69" t="s">
        <v>167</v>
      </c>
      <c r="C62" s="43"/>
      <c r="D62" s="15"/>
    </row>
    <row r="63" spans="1:4" ht="12" customHeight="1">
      <c r="A63" s="39" t="s">
        <v>10</v>
      </c>
      <c r="B63" s="67" t="s">
        <v>166</v>
      </c>
      <c r="C63" s="43"/>
      <c r="D63" s="15"/>
    </row>
    <row r="64" spans="1:4" ht="12" customHeight="1">
      <c r="A64" s="39" t="s">
        <v>8</v>
      </c>
      <c r="B64" s="67" t="s">
        <v>165</v>
      </c>
      <c r="C64" s="43"/>
      <c r="D64" s="15"/>
    </row>
    <row r="65" spans="1:4" ht="12" customHeight="1" thickBot="1">
      <c r="A65" s="26" t="s">
        <v>6</v>
      </c>
      <c r="B65" s="65" t="s">
        <v>164</v>
      </c>
      <c r="C65" s="43"/>
      <c r="D65" s="15"/>
    </row>
    <row r="66" spans="1:4" ht="12" customHeight="1" thickBot="1">
      <c r="A66" s="14" t="s">
        <v>4</v>
      </c>
      <c r="B66" s="13" t="s">
        <v>163</v>
      </c>
      <c r="C66" s="23">
        <f>C8+C16+C23+C30+C38+C50+C56+C61</f>
        <v>67371282</v>
      </c>
      <c r="D66" s="23">
        <f>D8+D16+D23+D30+D38+D50+D56+D61</f>
        <v>71119102</v>
      </c>
    </row>
    <row r="67" spans="1:4" ht="12" customHeight="1" thickBot="1">
      <c r="A67" s="62" t="s">
        <v>162</v>
      </c>
      <c r="B67" s="64" t="s">
        <v>161</v>
      </c>
      <c r="C67" s="23">
        <f>SUM(C68:C70)</f>
        <v>0</v>
      </c>
      <c r="D67" s="23">
        <f>SUM(D68:D70)</f>
        <v>0</v>
      </c>
    </row>
    <row r="68" spans="1:4" ht="12" customHeight="1">
      <c r="A68" s="18" t="s">
        <v>160</v>
      </c>
      <c r="B68" s="69" t="s">
        <v>159</v>
      </c>
      <c r="C68" s="43"/>
      <c r="D68" s="15"/>
    </row>
    <row r="69" spans="1:4" ht="12" customHeight="1">
      <c r="A69" s="39" t="s">
        <v>158</v>
      </c>
      <c r="B69" s="67" t="s">
        <v>157</v>
      </c>
      <c r="C69" s="43"/>
      <c r="D69" s="15"/>
    </row>
    <row r="70" spans="1:4" ht="12" customHeight="1" thickBot="1">
      <c r="A70" s="26" t="s">
        <v>156</v>
      </c>
      <c r="B70" s="73" t="s">
        <v>155</v>
      </c>
      <c r="C70" s="43"/>
      <c r="D70" s="15"/>
    </row>
    <row r="71" spans="1:4" ht="12" customHeight="1" thickBot="1">
      <c r="A71" s="62" t="s">
        <v>154</v>
      </c>
      <c r="B71" s="64" t="s">
        <v>153</v>
      </c>
      <c r="C71" s="23">
        <f>SUM(C72:C75)</f>
        <v>0</v>
      </c>
      <c r="D71" s="23">
        <f>SUM(D72:D75)</f>
        <v>0</v>
      </c>
    </row>
    <row r="72" spans="1:4" ht="12" customHeight="1">
      <c r="A72" s="18" t="s">
        <v>152</v>
      </c>
      <c r="B72" s="69" t="s">
        <v>151</v>
      </c>
      <c r="C72" s="43"/>
      <c r="D72" s="15"/>
    </row>
    <row r="73" spans="1:4" ht="12" customHeight="1">
      <c r="A73" s="39" t="s">
        <v>150</v>
      </c>
      <c r="B73" s="67" t="s">
        <v>149</v>
      </c>
      <c r="C73" s="43"/>
      <c r="D73" s="15"/>
    </row>
    <row r="74" spans="1:4" ht="12" customHeight="1">
      <c r="A74" s="39" t="s">
        <v>148</v>
      </c>
      <c r="B74" s="67" t="s">
        <v>147</v>
      </c>
      <c r="C74" s="43"/>
      <c r="D74" s="15"/>
    </row>
    <row r="75" spans="1:4" ht="12" customHeight="1" thickBot="1">
      <c r="A75" s="26" t="s">
        <v>146</v>
      </c>
      <c r="B75" s="65" t="s">
        <v>145</v>
      </c>
      <c r="C75" s="43"/>
      <c r="D75" s="15"/>
    </row>
    <row r="76" spans="1:4" ht="12" customHeight="1" thickBot="1">
      <c r="A76" s="62" t="s">
        <v>144</v>
      </c>
      <c r="B76" s="64" t="s">
        <v>143</v>
      </c>
      <c r="C76" s="23">
        <f>SUM(C77:C78)</f>
        <v>29531345</v>
      </c>
      <c r="D76" s="23">
        <f>SUM(D77:D78)</f>
        <v>27465578</v>
      </c>
    </row>
    <row r="77" spans="1:4" ht="12" customHeight="1">
      <c r="A77" s="18" t="s">
        <v>142</v>
      </c>
      <c r="B77" s="69" t="s">
        <v>141</v>
      </c>
      <c r="C77" s="43">
        <v>7671506</v>
      </c>
      <c r="D77" s="22">
        <v>5605739</v>
      </c>
    </row>
    <row r="78" spans="1:4" ht="12" customHeight="1" thickBot="1">
      <c r="A78" s="26" t="s">
        <v>140</v>
      </c>
      <c r="B78" s="65" t="s">
        <v>139</v>
      </c>
      <c r="C78" s="43">
        <v>21859839</v>
      </c>
      <c r="D78" s="22">
        <v>21859839</v>
      </c>
    </row>
    <row r="79" spans="1:4" ht="12" customHeight="1" thickBot="1">
      <c r="A79" s="62" t="s">
        <v>138</v>
      </c>
      <c r="B79" s="64" t="s">
        <v>137</v>
      </c>
      <c r="C79" s="23">
        <f>SUM(C80:C82)</f>
        <v>0</v>
      </c>
      <c r="D79" s="23">
        <f>SUM(D80:D82)</f>
        <v>631524</v>
      </c>
    </row>
    <row r="80" spans="1:4" ht="12" customHeight="1">
      <c r="A80" s="18" t="s">
        <v>136</v>
      </c>
      <c r="B80" s="69" t="s">
        <v>135</v>
      </c>
      <c r="C80" s="43"/>
      <c r="D80" s="72">
        <v>631524</v>
      </c>
    </row>
    <row r="81" spans="1:4" ht="12" customHeight="1">
      <c r="A81" s="39" t="s">
        <v>134</v>
      </c>
      <c r="B81" s="67" t="s">
        <v>133</v>
      </c>
      <c r="C81" s="43"/>
      <c r="D81" s="71"/>
    </row>
    <row r="82" spans="1:4" ht="12" customHeight="1" thickBot="1">
      <c r="A82" s="26" t="s">
        <v>132</v>
      </c>
      <c r="B82" s="65" t="s">
        <v>131</v>
      </c>
      <c r="C82" s="43"/>
      <c r="D82" s="15"/>
    </row>
    <row r="83" spans="1:4" ht="12" customHeight="1" thickBot="1">
      <c r="A83" s="62" t="s">
        <v>130</v>
      </c>
      <c r="B83" s="64" t="s">
        <v>129</v>
      </c>
      <c r="C83" s="23">
        <f>SUM(C84:C87)</f>
        <v>0</v>
      </c>
      <c r="D83" s="23">
        <f>SUM(D84:D87)</f>
        <v>0</v>
      </c>
    </row>
    <row r="84" spans="1:4" ht="12" customHeight="1">
      <c r="A84" s="70" t="s">
        <v>128</v>
      </c>
      <c r="B84" s="69" t="s">
        <v>127</v>
      </c>
      <c r="C84" s="43"/>
      <c r="D84" s="15"/>
    </row>
    <row r="85" spans="1:4" ht="12" customHeight="1">
      <c r="A85" s="68" t="s">
        <v>126</v>
      </c>
      <c r="B85" s="67" t="s">
        <v>125</v>
      </c>
      <c r="C85" s="43"/>
      <c r="D85" s="15"/>
    </row>
    <row r="86" spans="1:4" ht="12" customHeight="1">
      <c r="A86" s="68" t="s">
        <v>124</v>
      </c>
      <c r="B86" s="67" t="s">
        <v>123</v>
      </c>
      <c r="C86" s="43"/>
      <c r="D86" s="15"/>
    </row>
    <row r="87" spans="1:4" ht="12" customHeight="1" thickBot="1">
      <c r="A87" s="66" t="s">
        <v>122</v>
      </c>
      <c r="B87" s="65" t="s">
        <v>121</v>
      </c>
      <c r="C87" s="43"/>
      <c r="D87" s="15"/>
    </row>
    <row r="88" spans="1:4" ht="13.5" customHeight="1" thickBot="1">
      <c r="A88" s="62" t="s">
        <v>120</v>
      </c>
      <c r="B88" s="64" t="s">
        <v>119</v>
      </c>
      <c r="C88" s="63"/>
      <c r="D88" s="63"/>
    </row>
    <row r="89" spans="1:4" ht="15.75" customHeight="1" thickBot="1">
      <c r="A89" s="62" t="s">
        <v>118</v>
      </c>
      <c r="B89" s="61" t="s">
        <v>117</v>
      </c>
      <c r="C89" s="23">
        <f>+C67+C71+C76+C79+C83+C88</f>
        <v>29531345</v>
      </c>
      <c r="D89" s="23">
        <f>+D67+D71+D76+D79+D83+D88</f>
        <v>28097102</v>
      </c>
    </row>
    <row r="90" spans="1:4" ht="16.5" customHeight="1" thickBot="1">
      <c r="A90" s="60" t="s">
        <v>116</v>
      </c>
      <c r="B90" s="59" t="s">
        <v>115</v>
      </c>
      <c r="C90" s="23">
        <f>+C66+C89</f>
        <v>96902627</v>
      </c>
      <c r="D90" s="23">
        <f>+D66+D89</f>
        <v>99216204</v>
      </c>
    </row>
    <row r="91" spans="1:4" ht="21" customHeight="1">
      <c r="A91" s="58"/>
      <c r="B91" s="57"/>
      <c r="C91" s="56"/>
    </row>
    <row r="92" spans="1:4" s="54" customFormat="1" ht="16.5" customHeight="1" thickBot="1">
      <c r="A92" s="87" t="s">
        <v>114</v>
      </c>
      <c r="B92" s="87"/>
      <c r="C92" s="55" t="s">
        <v>113</v>
      </c>
    </row>
    <row r="93" spans="1:4" ht="38.1" customHeight="1" thickBot="1">
      <c r="A93" s="52" t="s">
        <v>112</v>
      </c>
      <c r="B93" s="51" t="s">
        <v>111</v>
      </c>
      <c r="C93" s="50" t="s">
        <v>110</v>
      </c>
      <c r="D93" s="53" t="s">
        <v>109</v>
      </c>
    </row>
    <row r="94" spans="1:4" ht="12" customHeight="1" thickBot="1">
      <c r="A94" s="52">
        <v>1</v>
      </c>
      <c r="B94" s="51">
        <v>2</v>
      </c>
      <c r="C94" s="50">
        <v>3</v>
      </c>
      <c r="D94" s="15"/>
    </row>
    <row r="95" spans="1:4" ht="12" customHeight="1" thickBot="1">
      <c r="A95" s="49" t="s">
        <v>108</v>
      </c>
      <c r="B95" s="48" t="s">
        <v>107</v>
      </c>
      <c r="C95" s="47">
        <f>SUM(C96:C100)</f>
        <v>57191885</v>
      </c>
      <c r="D95" s="47">
        <f>SUM(D96:D100)</f>
        <v>57215399</v>
      </c>
    </row>
    <row r="96" spans="1:4" ht="12" customHeight="1">
      <c r="A96" s="46" t="s">
        <v>106</v>
      </c>
      <c r="B96" s="45" t="s">
        <v>105</v>
      </c>
      <c r="C96" s="44">
        <v>26282700</v>
      </c>
      <c r="D96" s="22">
        <v>26679861</v>
      </c>
    </row>
    <row r="97" spans="1:4" ht="12" customHeight="1">
      <c r="A97" s="39" t="s">
        <v>104</v>
      </c>
      <c r="B97" s="33" t="s">
        <v>103</v>
      </c>
      <c r="C97" s="43">
        <v>3216894</v>
      </c>
      <c r="D97" s="22">
        <v>3255394</v>
      </c>
    </row>
    <row r="98" spans="1:4" ht="12" customHeight="1">
      <c r="A98" s="39" t="s">
        <v>102</v>
      </c>
      <c r="B98" s="33" t="s">
        <v>101</v>
      </c>
      <c r="C98" s="24">
        <v>18243420</v>
      </c>
      <c r="D98" s="22">
        <v>18385828</v>
      </c>
    </row>
    <row r="99" spans="1:4" ht="12" customHeight="1">
      <c r="A99" s="39" t="s">
        <v>100</v>
      </c>
      <c r="B99" s="42" t="s">
        <v>99</v>
      </c>
      <c r="C99" s="24">
        <v>4487000</v>
      </c>
      <c r="D99" s="22">
        <v>4622000</v>
      </c>
    </row>
    <row r="100" spans="1:4" ht="12" customHeight="1">
      <c r="A100" s="39" t="s">
        <v>98</v>
      </c>
      <c r="B100" s="41" t="s">
        <v>97</v>
      </c>
      <c r="C100" s="24">
        <v>4961871</v>
      </c>
      <c r="D100" s="22">
        <v>4272316</v>
      </c>
    </row>
    <row r="101" spans="1:4" ht="12" customHeight="1">
      <c r="A101" s="39" t="s">
        <v>96</v>
      </c>
      <c r="B101" s="33" t="s">
        <v>95</v>
      </c>
      <c r="C101" s="24"/>
      <c r="D101" s="22">
        <v>4272316</v>
      </c>
    </row>
    <row r="102" spans="1:4" ht="12" customHeight="1">
      <c r="A102" s="39" t="s">
        <v>94</v>
      </c>
      <c r="B102" s="40" t="s">
        <v>93</v>
      </c>
      <c r="C102" s="24"/>
      <c r="D102" s="22"/>
    </row>
    <row r="103" spans="1:4" ht="12" customHeight="1">
      <c r="A103" s="39" t="s">
        <v>92</v>
      </c>
      <c r="B103" s="29" t="s">
        <v>91</v>
      </c>
      <c r="C103" s="24"/>
      <c r="D103" s="22"/>
    </row>
    <row r="104" spans="1:4" ht="12" customHeight="1">
      <c r="A104" s="39" t="s">
        <v>90</v>
      </c>
      <c r="B104" s="29" t="s">
        <v>61</v>
      </c>
      <c r="C104" s="24"/>
      <c r="D104" s="22"/>
    </row>
    <row r="105" spans="1:4" ht="12" customHeight="1">
      <c r="A105" s="39" t="s">
        <v>89</v>
      </c>
      <c r="B105" s="40" t="s">
        <v>88</v>
      </c>
      <c r="C105" s="24"/>
      <c r="D105" s="22"/>
    </row>
    <row r="106" spans="1:4" ht="12" customHeight="1">
      <c r="A106" s="39" t="s">
        <v>87</v>
      </c>
      <c r="B106" s="40" t="s">
        <v>86</v>
      </c>
      <c r="C106" s="24"/>
      <c r="D106" s="22"/>
    </row>
    <row r="107" spans="1:4" ht="12" customHeight="1">
      <c r="A107" s="39" t="s">
        <v>85</v>
      </c>
      <c r="B107" s="29" t="s">
        <v>55</v>
      </c>
      <c r="C107" s="24"/>
      <c r="D107" s="22"/>
    </row>
    <row r="108" spans="1:4" ht="12" customHeight="1">
      <c r="A108" s="21" t="s">
        <v>84</v>
      </c>
      <c r="B108" s="38" t="s">
        <v>83</v>
      </c>
      <c r="C108" s="24"/>
      <c r="D108" s="22"/>
    </row>
    <row r="109" spans="1:4" ht="12" customHeight="1">
      <c r="A109" s="39" t="s">
        <v>82</v>
      </c>
      <c r="B109" s="38" t="s">
        <v>81</v>
      </c>
      <c r="C109" s="24"/>
      <c r="D109" s="22"/>
    </row>
    <row r="110" spans="1:4" ht="12" customHeight="1" thickBot="1">
      <c r="A110" s="37" t="s">
        <v>80</v>
      </c>
      <c r="B110" s="36" t="s">
        <v>79</v>
      </c>
      <c r="C110" s="35"/>
      <c r="D110" s="22"/>
    </row>
    <row r="111" spans="1:4" ht="12" customHeight="1" thickBot="1">
      <c r="A111" s="14" t="s">
        <v>78</v>
      </c>
      <c r="B111" s="34" t="s">
        <v>77</v>
      </c>
      <c r="C111" s="23">
        <f>+C112+C114+C116</f>
        <v>21859839</v>
      </c>
      <c r="D111" s="23">
        <f>+D112+D114+D116</f>
        <v>22379839</v>
      </c>
    </row>
    <row r="112" spans="1:4" ht="12" customHeight="1">
      <c r="A112" s="18" t="s">
        <v>76</v>
      </c>
      <c r="B112" s="33" t="s">
        <v>75</v>
      </c>
      <c r="C112" s="27"/>
      <c r="D112" s="22">
        <v>520000</v>
      </c>
    </row>
    <row r="113" spans="1:4" ht="12" customHeight="1">
      <c r="A113" s="18" t="s">
        <v>74</v>
      </c>
      <c r="B113" s="25" t="s">
        <v>73</v>
      </c>
      <c r="C113" s="27"/>
      <c r="D113" s="22"/>
    </row>
    <row r="114" spans="1:4" ht="12" customHeight="1">
      <c r="A114" s="18" t="s">
        <v>72</v>
      </c>
      <c r="B114" s="25" t="s">
        <v>71</v>
      </c>
      <c r="C114" s="27">
        <v>21859839</v>
      </c>
      <c r="D114" s="22">
        <v>21859839</v>
      </c>
    </row>
    <row r="115" spans="1:4" ht="12" customHeight="1">
      <c r="A115" s="18" t="s">
        <v>70</v>
      </c>
      <c r="B115" s="25" t="s">
        <v>69</v>
      </c>
      <c r="C115" s="27">
        <v>21859839</v>
      </c>
      <c r="D115" s="22"/>
    </row>
    <row r="116" spans="1:4" ht="12" customHeight="1">
      <c r="A116" s="18" t="s">
        <v>68</v>
      </c>
      <c r="B116" s="32" t="s">
        <v>67</v>
      </c>
      <c r="C116" s="16"/>
      <c r="D116" s="22"/>
    </row>
    <row r="117" spans="1:4" ht="12" customHeight="1">
      <c r="A117" s="18" t="s">
        <v>66</v>
      </c>
      <c r="B117" s="31" t="s">
        <v>65</v>
      </c>
      <c r="C117" s="16"/>
      <c r="D117" s="22"/>
    </row>
    <row r="118" spans="1:4" ht="12" customHeight="1">
      <c r="A118" s="18" t="s">
        <v>64</v>
      </c>
      <c r="B118" s="30" t="s">
        <v>63</v>
      </c>
      <c r="C118" s="16"/>
      <c r="D118" s="22"/>
    </row>
    <row r="119" spans="1:4" ht="25.5">
      <c r="A119" s="18" t="s">
        <v>62</v>
      </c>
      <c r="B119" s="29" t="s">
        <v>61</v>
      </c>
      <c r="C119" s="16"/>
      <c r="D119" s="22"/>
    </row>
    <row r="120" spans="1:4" ht="12" customHeight="1">
      <c r="A120" s="18" t="s">
        <v>60</v>
      </c>
      <c r="B120" s="29" t="s">
        <v>59</v>
      </c>
      <c r="C120" s="16"/>
      <c r="D120" s="22"/>
    </row>
    <row r="121" spans="1:4" ht="12" customHeight="1">
      <c r="A121" s="18" t="s">
        <v>58</v>
      </c>
      <c r="B121" s="29" t="s">
        <v>57</v>
      </c>
      <c r="C121" s="16"/>
      <c r="D121" s="22"/>
    </row>
    <row r="122" spans="1:4" ht="12" customHeight="1">
      <c r="A122" s="18" t="s">
        <v>56</v>
      </c>
      <c r="B122" s="29" t="s">
        <v>55</v>
      </c>
      <c r="C122" s="16"/>
      <c r="D122" s="22"/>
    </row>
    <row r="123" spans="1:4" ht="12" customHeight="1">
      <c r="A123" s="18" t="s">
        <v>54</v>
      </c>
      <c r="B123" s="29" t="s">
        <v>53</v>
      </c>
      <c r="C123" s="16"/>
      <c r="D123" s="22"/>
    </row>
    <row r="124" spans="1:4" ht="26.25" thickBot="1">
      <c r="A124" s="21" t="s">
        <v>52</v>
      </c>
      <c r="B124" s="29" t="s">
        <v>51</v>
      </c>
      <c r="C124" s="28"/>
      <c r="D124" s="22"/>
    </row>
    <row r="125" spans="1:4" ht="12" customHeight="1" thickBot="1">
      <c r="A125" s="14" t="s">
        <v>50</v>
      </c>
      <c r="B125" s="13" t="s">
        <v>49</v>
      </c>
      <c r="C125" s="23">
        <f>+C126+C127</f>
        <v>0</v>
      </c>
      <c r="D125" s="23">
        <f>+D126+D127</f>
        <v>925066</v>
      </c>
    </row>
    <row r="126" spans="1:4" ht="12" customHeight="1">
      <c r="A126" s="18" t="s">
        <v>48</v>
      </c>
      <c r="B126" s="17" t="s">
        <v>47</v>
      </c>
      <c r="C126" s="27"/>
      <c r="D126" s="22">
        <v>925066</v>
      </c>
    </row>
    <row r="127" spans="1:4" ht="12" customHeight="1" thickBot="1">
      <c r="A127" s="26" t="s">
        <v>46</v>
      </c>
      <c r="B127" s="25" t="s">
        <v>45</v>
      </c>
      <c r="C127" s="24"/>
      <c r="D127" s="15"/>
    </row>
    <row r="128" spans="1:4" ht="12" customHeight="1" thickBot="1">
      <c r="A128" s="14" t="s">
        <v>44</v>
      </c>
      <c r="B128" s="13" t="s">
        <v>43</v>
      </c>
      <c r="C128" s="23">
        <f>+C95+C111+C125</f>
        <v>79051724</v>
      </c>
      <c r="D128" s="23">
        <f>+D95+D111+D125</f>
        <v>80520304</v>
      </c>
    </row>
    <row r="129" spans="1:4" ht="12" customHeight="1" thickBot="1">
      <c r="A129" s="14" t="s">
        <v>42</v>
      </c>
      <c r="B129" s="13" t="s">
        <v>41</v>
      </c>
      <c r="C129" s="23">
        <f>+C130+C131+C132</f>
        <v>0</v>
      </c>
      <c r="D129" s="15"/>
    </row>
    <row r="130" spans="1:4" ht="12" customHeight="1">
      <c r="A130" s="18" t="s">
        <v>40</v>
      </c>
      <c r="B130" s="17" t="s">
        <v>39</v>
      </c>
      <c r="C130" s="16"/>
      <c r="D130" s="15"/>
    </row>
    <row r="131" spans="1:4" ht="12" customHeight="1">
      <c r="A131" s="18" t="s">
        <v>38</v>
      </c>
      <c r="B131" s="17" t="s">
        <v>37</v>
      </c>
      <c r="C131" s="16"/>
      <c r="D131" s="15"/>
    </row>
    <row r="132" spans="1:4" ht="12" customHeight="1" thickBot="1">
      <c r="A132" s="21" t="s">
        <v>36</v>
      </c>
      <c r="B132" s="20" t="s">
        <v>35</v>
      </c>
      <c r="C132" s="16"/>
      <c r="D132" s="15"/>
    </row>
    <row r="133" spans="1:4" ht="12" customHeight="1" thickBot="1">
      <c r="A133" s="14" t="s">
        <v>34</v>
      </c>
      <c r="B133" s="13" t="s">
        <v>33</v>
      </c>
      <c r="C133" s="23">
        <f>+C134+C135+C136+C137</f>
        <v>0</v>
      </c>
      <c r="D133" s="23">
        <f>+D134+D135+D136+D137</f>
        <v>0</v>
      </c>
    </row>
    <row r="134" spans="1:4" ht="12" customHeight="1">
      <c r="A134" s="18" t="s">
        <v>32</v>
      </c>
      <c r="B134" s="17" t="s">
        <v>31</v>
      </c>
      <c r="C134" s="16"/>
      <c r="D134" s="15"/>
    </row>
    <row r="135" spans="1:4" ht="12" customHeight="1">
      <c r="A135" s="18" t="s">
        <v>30</v>
      </c>
      <c r="B135" s="17" t="s">
        <v>29</v>
      </c>
      <c r="C135" s="16"/>
      <c r="D135" s="15"/>
    </row>
    <row r="136" spans="1:4" ht="12" customHeight="1">
      <c r="A136" s="18" t="s">
        <v>28</v>
      </c>
      <c r="B136" s="17" t="s">
        <v>27</v>
      </c>
      <c r="C136" s="16"/>
      <c r="D136" s="15"/>
    </row>
    <row r="137" spans="1:4" ht="12" customHeight="1" thickBot="1">
      <c r="A137" s="21" t="s">
        <v>26</v>
      </c>
      <c r="B137" s="20" t="s">
        <v>25</v>
      </c>
      <c r="C137" s="16"/>
      <c r="D137" s="15"/>
    </row>
    <row r="138" spans="1:4" ht="12" customHeight="1" thickBot="1">
      <c r="A138" s="14" t="s">
        <v>24</v>
      </c>
      <c r="B138" s="13" t="s">
        <v>23</v>
      </c>
      <c r="C138" s="23">
        <f>+C139+C140+C141+C142</f>
        <v>1330146</v>
      </c>
      <c r="D138" s="23">
        <f>+D139+D140+D141+D142</f>
        <v>1961670</v>
      </c>
    </row>
    <row r="139" spans="1:4" ht="12" customHeight="1">
      <c r="A139" s="18" t="s">
        <v>22</v>
      </c>
      <c r="B139" s="17" t="s">
        <v>21</v>
      </c>
      <c r="C139" s="16"/>
      <c r="D139" s="15"/>
    </row>
    <row r="140" spans="1:4" ht="12" customHeight="1">
      <c r="A140" s="18" t="s">
        <v>20</v>
      </c>
      <c r="B140" s="17" t="s">
        <v>19</v>
      </c>
      <c r="C140" s="16">
        <v>1330146</v>
      </c>
      <c r="D140" s="22">
        <v>1961670</v>
      </c>
    </row>
    <row r="141" spans="1:4" ht="12" customHeight="1">
      <c r="A141" s="18" t="s">
        <v>18</v>
      </c>
      <c r="B141" s="17" t="s">
        <v>17</v>
      </c>
      <c r="C141" s="16"/>
      <c r="D141" s="15"/>
    </row>
    <row r="142" spans="1:4" ht="12" customHeight="1" thickBot="1">
      <c r="A142" s="21" t="s">
        <v>16</v>
      </c>
      <c r="B142" s="20" t="s">
        <v>15</v>
      </c>
      <c r="C142" s="16"/>
      <c r="D142" s="15"/>
    </row>
    <row r="143" spans="1:4" ht="12" customHeight="1" thickBot="1">
      <c r="A143" s="14" t="s">
        <v>14</v>
      </c>
      <c r="B143" s="13" t="s">
        <v>13</v>
      </c>
      <c r="C143" s="19">
        <f>+C144+C145+C146+C147</f>
        <v>0</v>
      </c>
      <c r="D143" s="19">
        <f>+D144+D145+D146+D147</f>
        <v>0</v>
      </c>
    </row>
    <row r="144" spans="1:4" ht="12" customHeight="1">
      <c r="A144" s="18" t="s">
        <v>12</v>
      </c>
      <c r="B144" s="17" t="s">
        <v>11</v>
      </c>
      <c r="C144" s="16"/>
      <c r="D144" s="15"/>
    </row>
    <row r="145" spans="1:9" ht="12" customHeight="1">
      <c r="A145" s="18" t="s">
        <v>10</v>
      </c>
      <c r="B145" s="17" t="s">
        <v>9</v>
      </c>
      <c r="C145" s="16"/>
      <c r="D145" s="15"/>
    </row>
    <row r="146" spans="1:9" ht="12" customHeight="1">
      <c r="A146" s="18" t="s">
        <v>8</v>
      </c>
      <c r="B146" s="17" t="s">
        <v>7</v>
      </c>
      <c r="C146" s="16"/>
      <c r="D146" s="15"/>
    </row>
    <row r="147" spans="1:9" ht="12" customHeight="1" thickBot="1">
      <c r="A147" s="18" t="s">
        <v>6</v>
      </c>
      <c r="B147" s="17" t="s">
        <v>5</v>
      </c>
      <c r="C147" s="16"/>
      <c r="D147" s="15"/>
    </row>
    <row r="148" spans="1:9" ht="15" customHeight="1" thickBot="1">
      <c r="A148" s="14" t="s">
        <v>4</v>
      </c>
      <c r="B148" s="13" t="s">
        <v>3</v>
      </c>
      <c r="C148" s="4">
        <f>+C129+C133+C138+C143</f>
        <v>1330146</v>
      </c>
      <c r="D148" s="3">
        <f>+D129+D133+D138+D143</f>
        <v>1961670</v>
      </c>
      <c r="F148" s="8"/>
      <c r="G148" s="7"/>
      <c r="H148" s="7"/>
      <c r="I148" s="7"/>
    </row>
    <row r="149" spans="1:9" ht="15" customHeight="1" thickBot="1">
      <c r="A149" s="12" t="s">
        <v>1</v>
      </c>
      <c r="B149" s="11" t="s">
        <v>2</v>
      </c>
      <c r="C149" s="10">
        <v>16520757</v>
      </c>
      <c r="D149" s="9">
        <v>16734230</v>
      </c>
      <c r="F149" s="8"/>
      <c r="G149" s="7"/>
      <c r="H149" s="7"/>
      <c r="I149" s="7"/>
    </row>
    <row r="150" spans="1:9" ht="12.95" customHeight="1" thickBot="1">
      <c r="A150" s="6" t="s">
        <v>1</v>
      </c>
      <c r="B150" s="5" t="s">
        <v>0</v>
      </c>
      <c r="C150" s="4">
        <f>+C128+C148+C149</f>
        <v>96902627</v>
      </c>
      <c r="D150" s="3">
        <f>+D128+D148+D149</f>
        <v>99216204</v>
      </c>
    </row>
    <row r="151" spans="1:9" ht="7.5" customHeight="1"/>
  </sheetData>
  <mergeCells count="4">
    <mergeCell ref="A92:B92"/>
    <mergeCell ref="A4:C4"/>
    <mergeCell ref="A5:B5"/>
    <mergeCell ref="A1:B1"/>
  </mergeCells>
  <pageMargins left="0.78740157480314965" right="0.19685039370078741" top="0.98425196850393704" bottom="0.98425196850393704" header="0.51181102362204722" footer="0.51181102362204722"/>
  <pageSetup paperSize="9" scale="89" orientation="portrait" r:id="rId1"/>
  <headerFooter alignWithMargins="0">
    <oddHeader>&amp;CCserháthaláp Község Önkormányzat
2019. évi költségvetés módosítása</oddHead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2020-01-27T11:02:40Z</dcterms:created>
  <dcterms:modified xsi:type="dcterms:W3CDTF">2020-01-27T11:08:22Z</dcterms:modified>
</cp:coreProperties>
</file>