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2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30" i="1" s="1"/>
  <c r="G29" i="1"/>
  <c r="G30" i="1" s="1"/>
  <c r="D24" i="1"/>
  <c r="C24" i="1"/>
  <c r="H23" i="1"/>
  <c r="G23" i="1"/>
  <c r="D23" i="1"/>
  <c r="C23" i="1"/>
  <c r="H22" i="1"/>
  <c r="G22" i="1"/>
  <c r="D22" i="1"/>
  <c r="C22" i="1"/>
  <c r="H21" i="1"/>
  <c r="H27" i="1" s="1"/>
  <c r="D26" i="1" s="1"/>
  <c r="G21" i="1"/>
  <c r="G27" i="1" s="1"/>
  <c r="C26" i="1" s="1"/>
  <c r="D21" i="1"/>
  <c r="D25" i="1" s="1"/>
  <c r="C21" i="1"/>
  <c r="C25" i="1" s="1"/>
  <c r="H16" i="1"/>
  <c r="G16" i="1"/>
  <c r="H15" i="1"/>
  <c r="G15" i="1"/>
  <c r="D15" i="1"/>
  <c r="C15" i="1"/>
  <c r="H14" i="1"/>
  <c r="G14" i="1"/>
  <c r="D14" i="1"/>
  <c r="C14" i="1"/>
  <c r="H13" i="1"/>
  <c r="G13" i="1"/>
  <c r="D13" i="1"/>
  <c r="C13" i="1"/>
  <c r="H12" i="1"/>
  <c r="G12" i="1"/>
  <c r="D12" i="1"/>
  <c r="C12" i="1"/>
  <c r="H11" i="1"/>
  <c r="G11" i="1"/>
  <c r="D11" i="1"/>
  <c r="C11" i="1"/>
  <c r="H10" i="1"/>
  <c r="G10" i="1"/>
  <c r="D10" i="1"/>
  <c r="C10" i="1"/>
  <c r="H9" i="1"/>
  <c r="H20" i="1" s="1"/>
  <c r="G9" i="1"/>
  <c r="D9" i="1"/>
  <c r="D18" i="1" s="1"/>
  <c r="C9" i="1"/>
  <c r="C18" i="1" s="1"/>
  <c r="L2" i="1"/>
  <c r="D29" i="1" l="1"/>
  <c r="D30" i="1" s="1"/>
  <c r="G20" i="1"/>
  <c r="G28" i="1" s="1"/>
  <c r="G31" i="1" s="1"/>
  <c r="C27" i="1"/>
  <c r="D19" i="1"/>
  <c r="D20" i="1" s="1"/>
  <c r="D28" i="1" s="1"/>
  <c r="D31" i="1" s="1"/>
  <c r="H28" i="1"/>
  <c r="H31" i="1" s="1"/>
  <c r="D27" i="1"/>
  <c r="C29" i="1"/>
  <c r="C30" i="1" s="1"/>
  <c r="C19" i="1" l="1"/>
  <c r="C20" i="1" s="1"/>
  <c r="C28" i="1" s="1"/>
  <c r="C31" i="1" s="1"/>
</calcChain>
</file>

<file path=xl/sharedStrings.xml><?xml version="1.0" encoding="utf-8"?>
<sst xmlns="http://schemas.openxmlformats.org/spreadsheetml/2006/main" count="82" uniqueCount="58">
  <si>
    <t>2. melléklet</t>
  </si>
  <si>
    <t>Balatonakali Önkormányzat összevont működési és felhalmozási egyensúlyát bemutató mérleg</t>
  </si>
  <si>
    <t>ezer Ft-ban</t>
  </si>
  <si>
    <t>Működési bevételek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</si>
  <si>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</si>
  <si>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</si>
  <si>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Működési kiadások</t>
  </si>
  <si>
    <t>A.</t>
  </si>
  <si>
    <t>B.</t>
  </si>
  <si>
    <t>C.</t>
  </si>
  <si>
    <t>D.</t>
  </si>
  <si>
    <t>E.</t>
  </si>
  <si>
    <t>F.</t>
  </si>
  <si>
    <t xml:space="preserve">G. </t>
  </si>
  <si>
    <t>H.</t>
  </si>
  <si>
    <t>1.</t>
  </si>
  <si>
    <t>Személyi jellegű kiadások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</si>
  <si>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</si>
  <si>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</si>
  <si>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</si>
  <si>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</si>
  <si>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</si>
  <si>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</si>
  <si>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</si>
  <si>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</si>
  <si>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Önkormányzatok által folyósított ellátások</t>
  </si>
  <si>
    <t>5.</t>
  </si>
  <si>
    <t>Önkormányzatok működési támogatása</t>
  </si>
  <si>
    <t>Elvonások és befizetések kiadásai</t>
  </si>
  <si>
    <t>7.</t>
  </si>
  <si>
    <t>Támogatásértékű átvett pénzeszközök</t>
  </si>
  <si>
    <t>6.</t>
  </si>
  <si>
    <t>Támogatás értékű kiadások</t>
  </si>
  <si>
    <t>8.</t>
  </si>
  <si>
    <t>Átvett pénzeszközök</t>
  </si>
  <si>
    <t>Működési célú pénzeszköz átadások</t>
  </si>
  <si>
    <t>9.</t>
  </si>
  <si>
    <t>Tartalékok</t>
  </si>
  <si>
    <t xml:space="preserve">  9.1. Általános tartalék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</si>
  <si>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</si>
  <si>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</si>
  <si>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</si>
  <si>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</si>
  <si>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</si>
  <si>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Beruházások</t>
  </si>
  <si>
    <t>Felhamozási célú átvett pénzeszközök</t>
  </si>
  <si>
    <t>Felújítások</t>
  </si>
  <si>
    <t>Felhalmozási célú támogatás értékű bevételek</t>
  </si>
  <si>
    <t>Felhalmozási célú támogatások</t>
  </si>
  <si>
    <t>Önkormányzatok felhalmozási támogatása</t>
  </si>
  <si>
    <t>Egyéb felhalmozási célú támogatások</t>
  </si>
  <si>
    <t>Összes költségvetési felhalmozási bevétel</t>
  </si>
  <si>
    <t>Összes felhalmozási bevétel</t>
  </si>
  <si>
    <t>Összes felhalmozási kiadás</t>
  </si>
  <si>
    <t>Összesen:</t>
  </si>
  <si>
    <t>Finanszírozási kiadások</t>
  </si>
  <si>
    <t>Összes finanszírozási bevétel</t>
  </si>
  <si>
    <t>Összes finanszírozási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</si>
</sst>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6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 wrapText="1"/>
    </xf>
    <xf numFmtId="3" fontId="1" fillId="0" borderId="26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3" fontId="1" fillId="0" borderId="29" xfId="0" applyNumberFormat="1" applyFont="1" applyBorder="1" applyAlignment="1">
      <alignment vertical="center"/>
    </xf>
    <xf numFmtId="3" fontId="1" fillId="0" borderId="30" xfId="0" applyNumberFormat="1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35" xfId="0" applyNumberFormat="1" applyFont="1" applyBorder="1" applyAlignment="1">
      <alignment horizontal="right" vertical="center"/>
    </xf>
    <xf numFmtId="3" fontId="1" fillId="0" borderId="36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3" fontId="1" fillId="0" borderId="56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2" borderId="63" xfId="0" applyNumberFormat="1" applyFont="1" applyFill="1" applyBorder="1" applyAlignment="1">
      <alignment horizontal="right" vertical="center"/>
    </xf>
    <xf numFmtId="3" fontId="4" fillId="2" borderId="64" xfId="0" applyNumberFormat="1" applyFont="1" applyFill="1" applyBorder="1" applyAlignment="1">
      <alignment horizontal="right" vertical="center"/>
    </xf>
    <xf numFmtId="3" fontId="4" fillId="2" borderId="4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  <row r="41">
          <cell r="C41">
            <v>2365</v>
          </cell>
          <cell r="D41">
            <v>102695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35374</v>
          </cell>
          <cell r="E7">
            <v>33829</v>
          </cell>
        </row>
        <row r="19">
          <cell r="D19">
            <v>10717</v>
          </cell>
          <cell r="E19">
            <v>10287</v>
          </cell>
        </row>
        <row r="20">
          <cell r="D20">
            <v>101504</v>
          </cell>
          <cell r="E20">
            <v>106195</v>
          </cell>
        </row>
        <row r="30">
          <cell r="D30">
            <v>3250</v>
          </cell>
          <cell r="E30">
            <v>3250</v>
          </cell>
        </row>
        <row r="32">
          <cell r="D32">
            <v>420</v>
          </cell>
          <cell r="E32">
            <v>1037</v>
          </cell>
        </row>
        <row r="33">
          <cell r="D33">
            <v>13116</v>
          </cell>
          <cell r="E33">
            <v>12966</v>
          </cell>
        </row>
        <row r="34">
          <cell r="D34">
            <v>6444</v>
          </cell>
          <cell r="E34">
            <v>6534</v>
          </cell>
        </row>
        <row r="35">
          <cell r="D35">
            <v>83159</v>
          </cell>
          <cell r="E35">
            <v>80171</v>
          </cell>
        </row>
        <row r="36">
          <cell r="D36">
            <v>149476</v>
          </cell>
          <cell r="E36">
            <v>150822</v>
          </cell>
        </row>
        <row r="43">
          <cell r="D43">
            <v>0</v>
          </cell>
          <cell r="E43">
            <v>591</v>
          </cell>
        </row>
        <row r="46">
          <cell r="D46">
            <v>375</v>
          </cell>
          <cell r="E46">
            <v>375</v>
          </cell>
        </row>
        <row r="60">
          <cell r="D60">
            <v>63752</v>
          </cell>
          <cell r="E60">
            <v>64221</v>
          </cell>
        </row>
        <row r="61">
          <cell r="D61">
            <v>734</v>
          </cell>
          <cell r="E61">
            <v>1354</v>
          </cell>
        </row>
        <row r="63">
          <cell r="D63"/>
          <cell r="E63"/>
        </row>
        <row r="64">
          <cell r="D64"/>
          <cell r="E64"/>
        </row>
        <row r="66">
          <cell r="D66">
            <v>48050</v>
          </cell>
          <cell r="E66">
            <v>48050</v>
          </cell>
        </row>
        <row r="67">
          <cell r="D67">
            <v>29150</v>
          </cell>
          <cell r="E67">
            <v>29150</v>
          </cell>
        </row>
        <row r="71">
          <cell r="D71">
            <v>300</v>
          </cell>
          <cell r="E71">
            <v>300</v>
          </cell>
        </row>
        <row r="72">
          <cell r="D72">
            <v>58480</v>
          </cell>
          <cell r="E72">
            <v>58566</v>
          </cell>
        </row>
        <row r="81">
          <cell r="D81">
            <v>2800</v>
          </cell>
          <cell r="E81">
            <v>2800</v>
          </cell>
        </row>
        <row r="84">
          <cell r="D84">
            <v>0</v>
          </cell>
          <cell r="E84">
            <v>1046</v>
          </cell>
        </row>
        <row r="87">
          <cell r="D87">
            <v>3793</v>
          </cell>
          <cell r="E87">
            <v>3793</v>
          </cell>
        </row>
      </sheetData>
      <sheetData sheetId="7">
        <row r="8">
          <cell r="D8">
            <v>11300</v>
          </cell>
          <cell r="E8">
            <v>11300</v>
          </cell>
        </row>
        <row r="17">
          <cell r="D17">
            <v>2991</v>
          </cell>
          <cell r="E17">
            <v>2991</v>
          </cell>
        </row>
        <row r="18">
          <cell r="D18">
            <v>6554</v>
          </cell>
          <cell r="E18">
            <v>6554</v>
          </cell>
        </row>
        <row r="25">
          <cell r="D25">
            <v>0</v>
          </cell>
          <cell r="E25">
            <v>0</v>
          </cell>
        </row>
        <row r="33">
          <cell r="D33">
            <v>1203</v>
          </cell>
          <cell r="E33">
            <v>1203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Normal="100" workbookViewId="0"/>
  </sheetViews>
  <sheetFormatPr defaultColWidth="11.54296875" defaultRowHeight="12.5" x14ac:dyDescent="0.25"/>
  <cols>
    <col min="1" max="1" width="4.7265625" style="76" customWidth="1"/>
    <col min="2" max="2" width="30.7265625" style="76" customWidth="1"/>
    <col min="3" max="4" width="8.7265625" style="76" customWidth="1"/>
    <col min="5" max="5" width="4.7265625" style="76" customWidth="1"/>
    <col min="6" max="6" width="30.7265625" style="76" customWidth="1"/>
    <col min="7" max="7" width="8.7265625" style="76" customWidth="1"/>
    <col min="8" max="8" width="8.7265625" customWidth="1"/>
    <col min="9" max="248" width="9.1796875" customWidth="1"/>
  </cols>
  <sheetData>
    <row r="1" spans="1:12" s="1" customFormat="1" ht="15" customHeight="1" x14ac:dyDescent="0.25">
      <c r="B1" s="2"/>
      <c r="C1" s="2"/>
      <c r="D1" s="2"/>
      <c r="E1" s="2"/>
      <c r="F1" s="2"/>
      <c r="G1" s="2"/>
      <c r="H1" s="2"/>
      <c r="I1" s="2"/>
      <c r="J1" s="2"/>
      <c r="L1" s="3" t="s">
        <v>0</v>
      </c>
    </row>
    <row r="2" spans="1:12" s="1" customFormat="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L2" s="3" t="str">
        <f>'[1]1.sz. melléklet'!G2</f>
        <v>az 7/2016. (IX.15.) önkormányzati rendelethez</v>
      </c>
    </row>
    <row r="3" spans="1:12" s="1" customFormat="1" ht="6" customHeight="1" x14ac:dyDescent="0.25">
      <c r="A3" s="5"/>
      <c r="B3" s="6"/>
      <c r="C3" s="6"/>
      <c r="D3" s="6"/>
      <c r="E3" s="6"/>
      <c r="F3" s="6"/>
      <c r="G3" s="6"/>
    </row>
    <row r="4" spans="1:12" s="1" customFormat="1" ht="15" customHeight="1" x14ac:dyDescent="0.25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2" s="1" customFormat="1" ht="6" customHeight="1" x14ac:dyDescent="0.25">
      <c r="A5" s="5"/>
      <c r="B5" s="6"/>
      <c r="C5" s="6"/>
      <c r="D5" s="6"/>
      <c r="E5" s="5"/>
      <c r="F5" s="5"/>
      <c r="G5" s="6"/>
    </row>
    <row r="6" spans="1:12" s="1" customFormat="1" ht="15" customHeight="1" thickBot="1" x14ac:dyDescent="0.3">
      <c r="A6" s="5"/>
      <c r="B6" s="6"/>
      <c r="C6" s="6"/>
      <c r="D6" s="6"/>
      <c r="E6" s="5"/>
      <c r="F6" s="7"/>
      <c r="H6" s="8" t="s">
        <v>2</v>
      </c>
    </row>
    <row r="7" spans="1:12" s="1" customFormat="1" ht="58.5" customHeight="1" thickTop="1" thickBot="1" x14ac:dyDescent="0.3">
      <c r="A7" s="84" t="s">
        <v>3</v>
      </c>
      <c r="B7" s="84"/>
      <c r="C7" s="9" t="s">
        <v>4</v>
      </c>
      <c r="D7" s="9" t="s">
        <v>5</v>
      </c>
      <c r="E7" s="85" t="s">
        <v>6</v>
      </c>
      <c r="F7" s="86"/>
      <c r="G7" s="9" t="s">
        <v>4</v>
      </c>
      <c r="H7" s="10" t="s">
        <v>5</v>
      </c>
    </row>
    <row r="8" spans="1:12" s="1" customFormat="1" ht="15" customHeight="1" thickTop="1" thickBot="1" x14ac:dyDescent="0.3">
      <c r="A8" s="11" t="s">
        <v>7</v>
      </c>
      <c r="B8" s="12" t="s">
        <v>8</v>
      </c>
      <c r="C8" s="13" t="s">
        <v>9</v>
      </c>
      <c r="D8" s="14" t="s">
        <v>10</v>
      </c>
      <c r="E8" s="15" t="s">
        <v>11</v>
      </c>
      <c r="F8" s="15" t="s">
        <v>12</v>
      </c>
      <c r="G8" s="13" t="s">
        <v>13</v>
      </c>
      <c r="H8" s="16" t="s">
        <v>14</v>
      </c>
    </row>
    <row r="9" spans="1:12" s="1" customFormat="1" ht="15" customHeight="1" thickTop="1" x14ac:dyDescent="0.25">
      <c r="A9" s="17" t="s">
        <v>15</v>
      </c>
      <c r="B9" s="18" t="s">
        <v>3</v>
      </c>
      <c r="C9" s="19">
        <f>'[1]7.sz. melléklet'!D72+'[1]8.sz. melléklet'!D33</f>
        <v>59683</v>
      </c>
      <c r="D9" s="20">
        <f>'[1]7.sz. melléklet'!E72+'[1]8.sz. melléklet'!E33</f>
        <v>59769</v>
      </c>
      <c r="E9" s="21" t="s">
        <v>15</v>
      </c>
      <c r="F9" s="18" t="s">
        <v>16</v>
      </c>
      <c r="G9" s="22">
        <f>'[1]7.sz. melléklet'!D7+'[1]8.sz. melléklet'!D8</f>
        <v>46674</v>
      </c>
      <c r="H9" s="23">
        <f>'[1]7.sz. melléklet'!E7+'[1]8.sz. melléklet'!E8</f>
        <v>45129</v>
      </c>
    </row>
    <row r="10" spans="1:12" s="1" customFormat="1" ht="15" customHeight="1" x14ac:dyDescent="0.25">
      <c r="A10" s="24" t="s">
        <v>17</v>
      </c>
      <c r="B10" s="25" t="s">
        <v>18</v>
      </c>
      <c r="C10" s="26">
        <f>'[1]7.sz. melléklet'!D66</f>
        <v>48050</v>
      </c>
      <c r="D10" s="27">
        <f>'[1]7.sz. melléklet'!E66</f>
        <v>48050</v>
      </c>
      <c r="E10" s="28" t="s">
        <v>17</v>
      </c>
      <c r="F10" s="29" t="s">
        <v>19</v>
      </c>
      <c r="G10" s="26">
        <f>'[1]7.sz. melléklet'!D19+'[1]8.sz. melléklet'!D17</f>
        <v>13708</v>
      </c>
      <c r="H10" s="30">
        <f>'[1]7.sz. melléklet'!E19+'[1]8.sz. melléklet'!E17</f>
        <v>13278</v>
      </c>
    </row>
    <row r="11" spans="1:12" s="1" customFormat="1" ht="15" customHeight="1" x14ac:dyDescent="0.25">
      <c r="A11" s="24" t="s">
        <v>20</v>
      </c>
      <c r="B11" s="25" t="s">
        <v>21</v>
      </c>
      <c r="C11" s="26">
        <f>'[1]7.sz. melléklet'!D67</f>
        <v>29150</v>
      </c>
      <c r="D11" s="27">
        <f>'[1]7.sz. melléklet'!E67</f>
        <v>29150</v>
      </c>
      <c r="E11" s="28" t="s">
        <v>20</v>
      </c>
      <c r="F11" s="29" t="s">
        <v>22</v>
      </c>
      <c r="G11" s="26">
        <f>'[1]7.sz. melléklet'!D20+'[1]8.sz. melléklet'!D18</f>
        <v>108058</v>
      </c>
      <c r="H11" s="30">
        <f>'[1]7.sz. melléklet'!E20+'[1]8.sz. melléklet'!E18</f>
        <v>112749</v>
      </c>
    </row>
    <row r="12" spans="1:12" s="1" customFormat="1" ht="15" customHeight="1" x14ac:dyDescent="0.25">
      <c r="A12" s="24" t="s">
        <v>23</v>
      </c>
      <c r="B12" s="25" t="s">
        <v>24</v>
      </c>
      <c r="C12" s="26">
        <f>'[1]7.sz. melléklet'!D71</f>
        <v>300</v>
      </c>
      <c r="D12" s="27">
        <f>'[1]7.sz. melléklet'!E71</f>
        <v>300</v>
      </c>
      <c r="E12" s="28" t="s">
        <v>23</v>
      </c>
      <c r="F12" s="29" t="s">
        <v>25</v>
      </c>
      <c r="G12" s="26">
        <f>'[1]7.sz. melléklet'!D30</f>
        <v>3250</v>
      </c>
      <c r="H12" s="27">
        <f>'[1]7.sz. melléklet'!E30</f>
        <v>3250</v>
      </c>
    </row>
    <row r="13" spans="1:12" s="1" customFormat="1" ht="15" customHeight="1" x14ac:dyDescent="0.25">
      <c r="A13" s="24" t="s">
        <v>26</v>
      </c>
      <c r="B13" s="31" t="s">
        <v>27</v>
      </c>
      <c r="C13" s="26">
        <f>'[1]7.sz. melléklet'!D60</f>
        <v>63752</v>
      </c>
      <c r="D13" s="27">
        <f>'[1]7.sz. melléklet'!E60</f>
        <v>64221</v>
      </c>
      <c r="E13" s="28" t="s">
        <v>26</v>
      </c>
      <c r="F13" s="29" t="s">
        <v>28</v>
      </c>
      <c r="G13" s="26">
        <f>'[1]7.sz. melléklet'!D32</f>
        <v>420</v>
      </c>
      <c r="H13" s="27">
        <f>'[1]7.sz. melléklet'!E32</f>
        <v>1037</v>
      </c>
    </row>
    <row r="14" spans="1:12" s="1" customFormat="1" ht="15" customHeight="1" x14ac:dyDescent="0.25">
      <c r="A14" s="24" t="s">
        <v>29</v>
      </c>
      <c r="B14" s="29" t="s">
        <v>30</v>
      </c>
      <c r="C14" s="26">
        <f>'[1]7.sz. melléklet'!D61</f>
        <v>734</v>
      </c>
      <c r="D14" s="27">
        <f>'[1]7.sz. melléklet'!E61</f>
        <v>1354</v>
      </c>
      <c r="E14" s="28" t="s">
        <v>31</v>
      </c>
      <c r="F14" s="29" t="s">
        <v>32</v>
      </c>
      <c r="G14" s="26">
        <f>'[1]7.sz. melléklet'!D33</f>
        <v>13116</v>
      </c>
      <c r="H14" s="27">
        <f>'[1]7.sz. melléklet'!E33</f>
        <v>12966</v>
      </c>
    </row>
    <row r="15" spans="1:12" s="1" customFormat="1" ht="15" customHeight="1" x14ac:dyDescent="0.25">
      <c r="A15" s="24" t="s">
        <v>33</v>
      </c>
      <c r="B15" s="29" t="s">
        <v>34</v>
      </c>
      <c r="C15" s="32">
        <f>'[1]7.sz. melléklet'!D84</f>
        <v>0</v>
      </c>
      <c r="D15" s="33">
        <f>'[1]7.sz. melléklet'!E84</f>
        <v>1046</v>
      </c>
      <c r="E15" s="28" t="s">
        <v>33</v>
      </c>
      <c r="F15" s="29" t="s">
        <v>35</v>
      </c>
      <c r="G15" s="26">
        <f>'[1]7.sz. melléklet'!D34</f>
        <v>6444</v>
      </c>
      <c r="H15" s="27">
        <f>'[1]7.sz. melléklet'!E34</f>
        <v>6534</v>
      </c>
    </row>
    <row r="16" spans="1:12" s="1" customFormat="1" ht="15" customHeight="1" x14ac:dyDescent="0.25">
      <c r="A16" s="34"/>
      <c r="B16" s="2"/>
      <c r="C16" s="35"/>
      <c r="D16" s="36"/>
      <c r="E16" s="28" t="s">
        <v>36</v>
      </c>
      <c r="F16" s="29" t="s">
        <v>37</v>
      </c>
      <c r="G16" s="26">
        <f>'[1]7.sz. melléklet'!D35</f>
        <v>83159</v>
      </c>
      <c r="H16" s="27">
        <f>'[1]7.sz. melléklet'!E35</f>
        <v>80171</v>
      </c>
    </row>
    <row r="17" spans="1:8" s="1" customFormat="1" ht="15" customHeight="1" x14ac:dyDescent="0.25">
      <c r="A17" s="37"/>
      <c r="B17" s="38"/>
      <c r="C17" s="38"/>
      <c r="D17" s="39"/>
      <c r="E17" s="40"/>
      <c r="F17" s="41" t="s">
        <v>38</v>
      </c>
      <c r="G17" s="26"/>
      <c r="H17" s="27"/>
    </row>
    <row r="18" spans="1:8" s="1" customFormat="1" ht="15" customHeight="1" x14ac:dyDescent="0.25">
      <c r="A18" s="87" t="s">
        <v>39</v>
      </c>
      <c r="B18" s="87"/>
      <c r="C18" s="26">
        <f>SUM(C9:C17)</f>
        <v>201669</v>
      </c>
      <c r="D18" s="42">
        <f>SUM(D9:D17)</f>
        <v>203890</v>
      </c>
      <c r="E18" s="88"/>
      <c r="F18" s="88"/>
      <c r="G18" s="43"/>
      <c r="H18" s="44"/>
    </row>
    <row r="19" spans="1:8" s="1" customFormat="1" ht="15" customHeight="1" thickBot="1" x14ac:dyDescent="0.3">
      <c r="A19" s="89" t="s">
        <v>40</v>
      </c>
      <c r="B19" s="89"/>
      <c r="C19" s="45">
        <f>G20-C18</f>
        <v>73160</v>
      </c>
      <c r="D19" s="44">
        <f>H20-D18</f>
        <v>71224</v>
      </c>
      <c r="E19" s="46"/>
      <c r="F19" s="46"/>
      <c r="G19" s="46"/>
      <c r="H19" s="47"/>
    </row>
    <row r="20" spans="1:8" s="1" customFormat="1" ht="15" customHeight="1" thickTop="1" thickBot="1" x14ac:dyDescent="0.3">
      <c r="A20" s="77" t="s">
        <v>41</v>
      </c>
      <c r="B20" s="77"/>
      <c r="C20" s="48">
        <f>SUM(C18:C19)</f>
        <v>274829</v>
      </c>
      <c r="D20" s="49">
        <f>SUM(D18:D19)</f>
        <v>275114</v>
      </c>
      <c r="E20" s="78" t="s">
        <v>42</v>
      </c>
      <c r="F20" s="79"/>
      <c r="G20" s="48">
        <f>SUM(G9:G19)</f>
        <v>274829</v>
      </c>
      <c r="H20" s="50">
        <f>SUM(H9:H19)</f>
        <v>275114</v>
      </c>
    </row>
    <row r="21" spans="1:8" s="1" customFormat="1" ht="15" customHeight="1" thickTop="1" x14ac:dyDescent="0.25">
      <c r="A21" s="17" t="s">
        <v>15</v>
      </c>
      <c r="B21" s="18" t="s">
        <v>43</v>
      </c>
      <c r="C21" s="51">
        <f>'[1]7.sz. melléklet'!D81</f>
        <v>2800</v>
      </c>
      <c r="D21" s="52">
        <f>'[1]7.sz. melléklet'!E81</f>
        <v>2800</v>
      </c>
      <c r="E21" s="53" t="s">
        <v>15</v>
      </c>
      <c r="F21" s="54" t="s">
        <v>44</v>
      </c>
      <c r="G21" s="55">
        <f>'[1]7.sz. melléklet'!D36+'[1]8.sz. melléklet'!D25</f>
        <v>149476</v>
      </c>
      <c r="H21" s="56">
        <f>'[1]7.sz. melléklet'!E36+'[1]8.sz. melléklet'!E25</f>
        <v>150822</v>
      </c>
    </row>
    <row r="22" spans="1:8" s="1" customFormat="1" ht="15" customHeight="1" x14ac:dyDescent="0.25">
      <c r="A22" s="17" t="s">
        <v>17</v>
      </c>
      <c r="B22" s="29" t="s">
        <v>45</v>
      </c>
      <c r="C22" s="26">
        <f>'[1]7.sz. melléklet'!D87</f>
        <v>3793</v>
      </c>
      <c r="D22" s="57">
        <f>'[1]7.sz. melléklet'!E87</f>
        <v>3793</v>
      </c>
      <c r="E22" s="58" t="s">
        <v>17</v>
      </c>
      <c r="F22" s="59" t="s">
        <v>46</v>
      </c>
      <c r="G22" s="60">
        <f>'[1]7.sz. melléklet'!D43</f>
        <v>0</v>
      </c>
      <c r="H22" s="61">
        <f>'[1]7.sz. melléklet'!E43</f>
        <v>591</v>
      </c>
    </row>
    <row r="23" spans="1:8" s="1" customFormat="1" ht="15" customHeight="1" x14ac:dyDescent="0.25">
      <c r="A23" s="17" t="s">
        <v>20</v>
      </c>
      <c r="B23" s="29" t="s">
        <v>47</v>
      </c>
      <c r="C23" s="26">
        <f>'[1]7.sz. melléklet'!D64</f>
        <v>0</v>
      </c>
      <c r="D23" s="57">
        <f>'[1]7.sz. melléklet'!E64</f>
        <v>0</v>
      </c>
      <c r="E23" s="62" t="s">
        <v>20</v>
      </c>
      <c r="F23" s="18" t="s">
        <v>48</v>
      </c>
      <c r="G23" s="63">
        <f>'[1]7.sz. melléklet'!D46</f>
        <v>375</v>
      </c>
      <c r="H23" s="52">
        <f>'[1]7.sz. melléklet'!E46</f>
        <v>375</v>
      </c>
    </row>
    <row r="24" spans="1:8" s="1" customFormat="1" ht="15" customHeight="1" x14ac:dyDescent="0.25">
      <c r="A24" s="17" t="s">
        <v>23</v>
      </c>
      <c r="B24" s="31" t="s">
        <v>49</v>
      </c>
      <c r="C24" s="26">
        <f>'[1]7.sz. melléklet'!D63</f>
        <v>0</v>
      </c>
      <c r="D24" s="57">
        <f>'[1]7.sz. melléklet'!E63</f>
        <v>0</v>
      </c>
      <c r="E24" s="58" t="s">
        <v>23</v>
      </c>
      <c r="F24" s="18" t="s">
        <v>50</v>
      </c>
      <c r="G24" s="64"/>
      <c r="H24" s="42"/>
    </row>
    <row r="25" spans="1:8" s="1" customFormat="1" ht="15" customHeight="1" x14ac:dyDescent="0.25">
      <c r="A25" s="65" t="s">
        <v>51</v>
      </c>
      <c r="B25" s="41"/>
      <c r="C25" s="26">
        <f>SUM(C21:C24)</f>
        <v>6593</v>
      </c>
      <c r="D25" s="57">
        <f>SUM(D21:D24)</f>
        <v>6593</v>
      </c>
      <c r="E25" s="2"/>
      <c r="F25" s="2"/>
      <c r="G25" s="2"/>
      <c r="H25" s="66"/>
    </row>
    <row r="26" spans="1:8" s="1" customFormat="1" ht="15" customHeight="1" thickBot="1" x14ac:dyDescent="0.3">
      <c r="A26" s="67" t="s">
        <v>40</v>
      </c>
      <c r="B26" s="68"/>
      <c r="C26" s="69">
        <f>G27-C25</f>
        <v>143258</v>
      </c>
      <c r="D26" s="70">
        <f>H27-D25</f>
        <v>145195</v>
      </c>
      <c r="E26" s="46"/>
      <c r="F26" s="46"/>
      <c r="G26" s="46"/>
      <c r="H26" s="47"/>
    </row>
    <row r="27" spans="1:8" s="1" customFormat="1" ht="15" customHeight="1" thickTop="1" thickBot="1" x14ac:dyDescent="0.3">
      <c r="A27" s="77" t="s">
        <v>52</v>
      </c>
      <c r="B27" s="77"/>
      <c r="C27" s="48">
        <f>SUM(C25:C26)</f>
        <v>149851</v>
      </c>
      <c r="D27" s="71">
        <f>SUM(D25:D26)</f>
        <v>151788</v>
      </c>
      <c r="E27" s="78" t="s">
        <v>53</v>
      </c>
      <c r="F27" s="79"/>
      <c r="G27" s="48">
        <f>SUM(G21:G25)</f>
        <v>149851</v>
      </c>
      <c r="H27" s="49">
        <f>SUM(H21:H25)</f>
        <v>151788</v>
      </c>
    </row>
    <row r="28" spans="1:8" s="1" customFormat="1" ht="15" customHeight="1" thickTop="1" thickBot="1" x14ac:dyDescent="0.3">
      <c r="A28" s="80" t="s">
        <v>54</v>
      </c>
      <c r="B28" s="80"/>
      <c r="C28" s="72">
        <f>C20+C27</f>
        <v>424680</v>
      </c>
      <c r="D28" s="73">
        <f>D20+D27</f>
        <v>426902</v>
      </c>
      <c r="E28" s="81" t="s">
        <v>54</v>
      </c>
      <c r="F28" s="82"/>
      <c r="G28" s="72">
        <f>G20+G27</f>
        <v>424680</v>
      </c>
      <c r="H28" s="74">
        <f>H20+H27</f>
        <v>426902</v>
      </c>
    </row>
    <row r="29" spans="1:8" s="1" customFormat="1" ht="15" customHeight="1" thickTop="1" thickBot="1" x14ac:dyDescent="0.3">
      <c r="A29" s="17" t="s">
        <v>15</v>
      </c>
      <c r="B29" s="67" t="s">
        <v>40</v>
      </c>
      <c r="C29" s="51">
        <f>G29</f>
        <v>2365</v>
      </c>
      <c r="D29" s="51">
        <f>H29</f>
        <v>102695</v>
      </c>
      <c r="E29" s="53" t="s">
        <v>15</v>
      </c>
      <c r="F29" s="54" t="s">
        <v>55</v>
      </c>
      <c r="G29" s="55">
        <f>'[1]1.sz. melléklet'!C41</f>
        <v>2365</v>
      </c>
      <c r="H29" s="55">
        <f>'[1]1.sz. melléklet'!D41</f>
        <v>102695</v>
      </c>
    </row>
    <row r="30" spans="1:8" s="1" customFormat="1" ht="15" customHeight="1" thickTop="1" thickBot="1" x14ac:dyDescent="0.3">
      <c r="A30" s="77" t="s">
        <v>56</v>
      </c>
      <c r="B30" s="77"/>
      <c r="C30" s="48">
        <f>SUM(C29)</f>
        <v>2365</v>
      </c>
      <c r="D30" s="71">
        <f>SUM(D29)</f>
        <v>102695</v>
      </c>
      <c r="E30" s="78" t="s">
        <v>57</v>
      </c>
      <c r="F30" s="79"/>
      <c r="G30" s="48">
        <f>SUM(G29)</f>
        <v>2365</v>
      </c>
      <c r="H30" s="49">
        <f>SUM(H29)</f>
        <v>102695</v>
      </c>
    </row>
    <row r="31" spans="1:8" s="1" customFormat="1" ht="15" customHeight="1" thickTop="1" thickBot="1" x14ac:dyDescent="0.3">
      <c r="A31" s="80" t="s">
        <v>54</v>
      </c>
      <c r="B31" s="80"/>
      <c r="C31" s="72">
        <f>C28+C30</f>
        <v>427045</v>
      </c>
      <c r="D31" s="73">
        <f>D28+D30</f>
        <v>529597</v>
      </c>
      <c r="E31" s="81" t="s">
        <v>54</v>
      </c>
      <c r="F31" s="82"/>
      <c r="G31" s="72">
        <f t="shared" ref="G31:H31" si="0">G28+G30</f>
        <v>427045</v>
      </c>
      <c r="H31" s="74">
        <f t="shared" si="0"/>
        <v>529597</v>
      </c>
    </row>
    <row r="32" spans="1:8" s="1" customFormat="1" ht="15" customHeight="1" thickTop="1" x14ac:dyDescent="0.25"/>
    <row r="33" spans="1:8" s="1" customFormat="1" ht="15" customHeight="1" x14ac:dyDescent="0.25">
      <c r="A33" s="75"/>
      <c r="B33" s="75"/>
      <c r="C33" s="76"/>
      <c r="D33" s="76"/>
      <c r="E33" s="75"/>
      <c r="F33" s="75"/>
      <c r="G33" s="76"/>
      <c r="H33"/>
    </row>
    <row r="36" spans="1:8" x14ac:dyDescent="0.25">
      <c r="E36"/>
      <c r="F36"/>
      <c r="G36"/>
    </row>
    <row r="37" spans="1:8" x14ac:dyDescent="0.25">
      <c r="E37"/>
      <c r="F37"/>
      <c r="G37"/>
    </row>
    <row r="38" spans="1:8" x14ac:dyDescent="0.25">
      <c r="E38"/>
      <c r="F38"/>
      <c r="G38"/>
    </row>
    <row r="39" spans="1:8" x14ac:dyDescent="0.25">
      <c r="E39"/>
      <c r="F39"/>
      <c r="G39"/>
    </row>
    <row r="40" spans="1:8" x14ac:dyDescent="0.25">
      <c r="E40"/>
      <c r="F40"/>
      <c r="G40"/>
    </row>
    <row r="41" spans="1:8" x14ac:dyDescent="0.25">
      <c r="E41"/>
      <c r="F41"/>
      <c r="G41"/>
    </row>
    <row r="42" spans="1:8" x14ac:dyDescent="0.25">
      <c r="E42"/>
      <c r="F42"/>
      <c r="G42"/>
    </row>
    <row r="43" spans="1:8" x14ac:dyDescent="0.25">
      <c r="E43"/>
      <c r="F43"/>
      <c r="G43"/>
    </row>
    <row r="44" spans="1:8" x14ac:dyDescent="0.25">
      <c r="E44"/>
      <c r="F44"/>
      <c r="G44"/>
    </row>
  </sheetData>
  <sheetProtection selectLockedCells="1" selectUnlockedCells="1"/>
  <mergeCells count="16">
    <mergeCell ref="A19:B19"/>
    <mergeCell ref="A4:L4"/>
    <mergeCell ref="A7:B7"/>
    <mergeCell ref="E7:F7"/>
    <mergeCell ref="A18:B18"/>
    <mergeCell ref="E18:F18"/>
    <mergeCell ref="A30:B30"/>
    <mergeCell ref="E30:F30"/>
    <mergeCell ref="A31:B31"/>
    <mergeCell ref="E31:F31"/>
    <mergeCell ref="A20:B20"/>
    <mergeCell ref="E20:F20"/>
    <mergeCell ref="A27:B27"/>
    <mergeCell ref="E27:F27"/>
    <mergeCell ref="A28:B28"/>
    <mergeCell ref="E28:F28"/>
  </mergeCells>
  <pageMargins left="0.25" right="0.25" top="0.75" bottom="0.75" header="0.3" footer="0.3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2016-09-14T11:24:31Z</dcterms:created>
  <dcterms:modified xsi:type="dcterms:W3CDTF">2016-09-20T14:27:51Z</dcterms:modified>
</cp:coreProperties>
</file>