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C23" i="1"/>
  <c r="E22" i="1"/>
  <c r="D22" i="1"/>
  <c r="C22" i="1"/>
  <c r="E20" i="1"/>
  <c r="D20" i="1"/>
  <c r="C20" i="1"/>
  <c r="E19" i="1"/>
  <c r="E24" i="1" s="1"/>
  <c r="E30" i="1" s="1"/>
  <c r="E32" i="1" s="1"/>
  <c r="D19" i="1"/>
  <c r="D24" i="1" s="1"/>
  <c r="D30" i="1" s="1"/>
  <c r="D32" i="1" s="1"/>
  <c r="C19" i="1"/>
  <c r="C24" i="1" s="1"/>
  <c r="C30" i="1" s="1"/>
  <c r="C32" i="1" s="1"/>
  <c r="F2" i="1"/>
</calcChain>
</file>

<file path=xl/sharedStrings.xml><?xml version="1.0" encoding="utf-8"?>
<sst xmlns="http://schemas.openxmlformats.org/spreadsheetml/2006/main" count="61" uniqueCount="34">
  <si>
    <t>23. melléklet</t>
  </si>
  <si>
    <t>Önkormányzat adósságot keletkező ügyleteiből, kezességvállalásból</t>
  </si>
  <si>
    <t>fennálló kötelezettségek</t>
  </si>
  <si>
    <t>1. táblázat</t>
  </si>
  <si>
    <t>Ft-ban</t>
  </si>
  <si>
    <t>Sor-  sz.</t>
  </si>
  <si>
    <t>Megnevezés</t>
  </si>
  <si>
    <t>2016. évi eredeti előirányzat</t>
  </si>
  <si>
    <t>2016. évi módosított előirányzat</t>
  </si>
  <si>
    <t>Teljesítés</t>
  </si>
  <si>
    <t>A</t>
  </si>
  <si>
    <t>B</t>
  </si>
  <si>
    <t>C</t>
  </si>
  <si>
    <t>D</t>
  </si>
  <si>
    <t>E</t>
  </si>
  <si>
    <t>01</t>
  </si>
  <si>
    <t>Felh. hitel tőke</t>
  </si>
  <si>
    <t>02</t>
  </si>
  <si>
    <t>Összesen:</t>
  </si>
  <si>
    <t>2. táblázat</t>
  </si>
  <si>
    <t xml:space="preserve">B </t>
  </si>
  <si>
    <t>Helyi adók</t>
  </si>
  <si>
    <t>Önk. vagyon és vagyoni értékű jog értékesítéséből származó bevétel</t>
  </si>
  <si>
    <t>03</t>
  </si>
  <si>
    <t>Osztalék, koncessziós díj és hozambevétel</t>
  </si>
  <si>
    <t>04</t>
  </si>
  <si>
    <t>Tárgyi eszköz értékesítés</t>
  </si>
  <si>
    <t>05</t>
  </si>
  <si>
    <t>Bírság, pótlék, díjbevétel</t>
  </si>
  <si>
    <t>06</t>
  </si>
  <si>
    <t>3. táblázat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</si>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</sst>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/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right"/>
    </xf>
    <xf numFmtId="0" fontId="2" fillId="0" borderId="0" xfId="1" applyFont="1"/>
    <xf numFmtId="0" fontId="1" fillId="0" borderId="0" xfId="1"/>
    <xf numFmtId="0" fontId="2" fillId="0" borderId="0" xfId="2" applyFont="1" applyBorder="1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justify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5" fillId="0" borderId="0" xfId="1" applyFont="1" applyAlignment="1">
      <alignment horizontal="justify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justify" vertical="center" wrapText="1"/>
    </xf>
    <xf numFmtId="3" fontId="2" fillId="0" borderId="21" xfId="1" applyNumberFormat="1" applyFont="1" applyBorder="1" applyAlignment="1">
      <alignment horizontal="center" vertical="center" wrapText="1"/>
    </xf>
    <xf numFmtId="3" fontId="2" fillId="0" borderId="22" xfId="1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1" applyFont="1" applyBorder="1" applyAlignment="1">
      <alignment horizontal="justify" vertical="center" wrapText="1"/>
    </xf>
    <xf numFmtId="3" fontId="2" fillId="0" borderId="25" xfId="1" applyNumberFormat="1" applyFont="1" applyBorder="1" applyAlignment="1">
      <alignment horizontal="center" vertical="center" wrapText="1"/>
    </xf>
    <xf numFmtId="3" fontId="2" fillId="0" borderId="26" xfId="1" applyNumberFormat="1" applyFont="1" applyBorder="1" applyAlignment="1">
      <alignment horizontal="center" vertical="center" wrapText="1"/>
    </xf>
    <xf numFmtId="3" fontId="2" fillId="0" borderId="27" xfId="1" applyNumberFormat="1" applyFont="1" applyBorder="1" applyAlignment="1">
      <alignment horizontal="center" vertical="center" wrapText="1"/>
    </xf>
    <xf numFmtId="3" fontId="2" fillId="0" borderId="28" xfId="1" applyNumberFormat="1" applyFont="1" applyBorder="1" applyAlignment="1">
      <alignment horizontal="center" vertical="center" wrapText="1"/>
    </xf>
    <xf numFmtId="3" fontId="2" fillId="0" borderId="0" xfId="1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1" applyFont="1" applyBorder="1" applyAlignment="1">
      <alignment horizontal="justify" vertical="center" wrapText="1"/>
    </xf>
    <xf numFmtId="3" fontId="2" fillId="0" borderId="31" xfId="1" applyNumberFormat="1" applyFont="1" applyBorder="1" applyAlignment="1">
      <alignment horizontal="center" vertical="center" wrapText="1"/>
    </xf>
    <xf numFmtId="3" fontId="2" fillId="0" borderId="32" xfId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vertical="center" wrapText="1"/>
    </xf>
    <xf numFmtId="3" fontId="2" fillId="0" borderId="18" xfId="1" applyNumberFormat="1" applyFont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 vertical="center" wrapText="1"/>
    </xf>
    <xf numFmtId="3" fontId="2" fillId="0" borderId="33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justify" vertical="center"/>
    </xf>
    <xf numFmtId="3" fontId="2" fillId="0" borderId="34" xfId="1" applyNumberFormat="1" applyFont="1" applyBorder="1" applyAlignment="1">
      <alignment horizontal="center" vertical="center" wrapText="1"/>
    </xf>
    <xf numFmtId="3" fontId="2" fillId="0" borderId="35" xfId="1" applyNumberFormat="1" applyFont="1" applyBorder="1" applyAlignment="1">
      <alignment horizontal="center" vertical="center" wrapText="1"/>
    </xf>
    <xf numFmtId="3" fontId="2" fillId="0" borderId="36" xfId="1" applyNumberFormat="1" applyFont="1" applyBorder="1" applyAlignment="1">
      <alignment horizontal="center" vertical="center" wrapText="1"/>
    </xf>
    <xf numFmtId="3" fontId="2" fillId="0" borderId="37" xfId="1" applyNumberFormat="1" applyFont="1" applyBorder="1" applyAlignment="1">
      <alignment horizontal="center" vertical="center" wrapText="1"/>
    </xf>
    <xf numFmtId="3" fontId="2" fillId="0" borderId="38" xfId="1" applyNumberFormat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justify" vertical="center" wrapText="1"/>
    </xf>
    <xf numFmtId="3" fontId="2" fillId="0" borderId="1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</cellXfs>
  <cellStyles count="3">
    <cellStyle name="Normál" xfId="0" builtinId="0"/>
    <cellStyle name="Normál 2_Mellékletek az egységes költségvetési rendelethez" xfId="2"/>
    <cellStyle name="Normál_Mellékletek az egységes költségvetési rendelethez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>
        <row r="2">
          <cell r="E2" t="str">
            <v>a   4/2017. (V.31.) önkormányzati rendelethez</v>
          </cell>
        </row>
      </sheetData>
      <sheetData sheetId="1"/>
      <sheetData sheetId="2"/>
      <sheetData sheetId="3">
        <row r="11">
          <cell r="C11">
            <v>48050000</v>
          </cell>
          <cell r="D11">
            <v>48028510</v>
          </cell>
          <cell r="E11">
            <v>52613334</v>
          </cell>
        </row>
        <row r="12">
          <cell r="C12">
            <v>29150000</v>
          </cell>
          <cell r="D12">
            <v>29100000</v>
          </cell>
          <cell r="E12">
            <v>38655216</v>
          </cell>
        </row>
        <row r="13">
          <cell r="C13">
            <v>300000</v>
          </cell>
          <cell r="D13">
            <v>208000</v>
          </cell>
          <cell r="E13">
            <v>235195</v>
          </cell>
        </row>
      </sheetData>
      <sheetData sheetId="4"/>
      <sheetData sheetId="5"/>
      <sheetData sheetId="6"/>
      <sheetData sheetId="7"/>
      <sheetData sheetId="8">
        <row r="52">
          <cell r="C52">
            <v>2800000</v>
          </cell>
          <cell r="D52">
            <v>5799999</v>
          </cell>
          <cell r="E52">
            <v>5799999</v>
          </cell>
        </row>
        <row r="53">
          <cell r="C53">
            <v>0</v>
          </cell>
          <cell r="D53">
            <v>629921</v>
          </cell>
          <cell r="E53">
            <v>641732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.109375" defaultRowHeight="13.2" x14ac:dyDescent="0.25"/>
  <cols>
    <col min="1" max="1" width="5.6640625" style="5" customWidth="1"/>
    <col min="2" max="2" width="35.6640625" style="5" customWidth="1"/>
    <col min="3" max="5" width="10.6640625" style="5" customWidth="1"/>
    <col min="6" max="6" width="10.6640625" style="6" customWidth="1"/>
    <col min="7" max="16384" width="9.109375" style="6"/>
  </cols>
  <sheetData>
    <row r="1" spans="1:10" s="2" customFormat="1" ht="15" customHeight="1" x14ac:dyDescent="0.25">
      <c r="A1" s="1"/>
      <c r="C1" s="3"/>
      <c r="D1" s="3"/>
      <c r="E1" s="3"/>
      <c r="F1" s="4" t="s">
        <v>0</v>
      </c>
    </row>
    <row r="2" spans="1:10" s="2" customFormat="1" ht="15" customHeight="1" x14ac:dyDescent="0.25">
      <c r="A2" s="1"/>
      <c r="B2" s="3"/>
      <c r="C2" s="3"/>
      <c r="D2" s="3"/>
      <c r="F2" s="4" t="str">
        <f>'[1]1.a sz. mellélet'!E2</f>
        <v>a   4/2017. (V.31.) önkormányzati rendelethez</v>
      </c>
    </row>
    <row r="3" spans="1:10" s="2" customFormat="1" ht="15" customHeight="1" x14ac:dyDescent="0.25">
      <c r="A3" s="1"/>
      <c r="B3" s="1"/>
      <c r="C3" s="1"/>
      <c r="D3" s="1"/>
      <c r="E3" s="1"/>
    </row>
    <row r="4" spans="1:10" s="2" customFormat="1" ht="15" customHeight="1" x14ac:dyDescent="0.25">
      <c r="A4" s="58" t="s">
        <v>1</v>
      </c>
      <c r="B4" s="58"/>
      <c r="C4" s="58"/>
      <c r="D4" s="58"/>
      <c r="E4" s="58"/>
      <c r="F4" s="58"/>
    </row>
    <row r="5" spans="1:10" s="2" customFormat="1" ht="15" customHeight="1" x14ac:dyDescent="0.25">
      <c r="A5" s="58" t="s">
        <v>2</v>
      </c>
      <c r="B5" s="58"/>
      <c r="C5" s="58"/>
      <c r="D5" s="58"/>
      <c r="E5" s="58"/>
      <c r="F5" s="58"/>
    </row>
    <row r="6" spans="1:10" ht="15" customHeight="1" x14ac:dyDescent="0.25"/>
    <row r="7" spans="1:10" s="2" customFormat="1" ht="15" customHeight="1" x14ac:dyDescent="0.25">
      <c r="A7" s="1"/>
      <c r="B7" s="1" t="s">
        <v>3</v>
      </c>
      <c r="C7" s="1"/>
      <c r="D7" s="1"/>
      <c r="E7" s="7" t="s">
        <v>4</v>
      </c>
    </row>
    <row r="8" spans="1:10" s="2" customFormat="1" ht="7.5" customHeight="1" thickBot="1" x14ac:dyDescent="0.3">
      <c r="A8" s="1"/>
      <c r="B8" s="1"/>
      <c r="C8" s="1"/>
      <c r="D8" s="1"/>
      <c r="E8" s="1"/>
    </row>
    <row r="9" spans="1:10" s="2" customFormat="1" ht="36.6" thickTop="1" x14ac:dyDescent="0.25">
      <c r="A9" s="8" t="s">
        <v>5</v>
      </c>
      <c r="B9" s="9" t="s">
        <v>6</v>
      </c>
      <c r="C9" s="10" t="s">
        <v>7</v>
      </c>
      <c r="D9" s="11" t="s">
        <v>8</v>
      </c>
      <c r="E9" s="12" t="s">
        <v>9</v>
      </c>
    </row>
    <row r="10" spans="1:10" s="2" customFormat="1" ht="13.8" thickBot="1" x14ac:dyDescent="0.3">
      <c r="A10" s="13" t="s">
        <v>10</v>
      </c>
      <c r="B10" s="14" t="s">
        <v>11</v>
      </c>
      <c r="C10" s="15" t="s">
        <v>12</v>
      </c>
      <c r="D10" s="16" t="s">
        <v>13</v>
      </c>
      <c r="E10" s="17" t="s">
        <v>14</v>
      </c>
    </row>
    <row r="11" spans="1:10" s="2" customFormat="1" ht="15" customHeight="1" thickTop="1" thickBot="1" x14ac:dyDescent="0.3">
      <c r="A11" s="18" t="s">
        <v>15</v>
      </c>
      <c r="B11" s="19" t="s">
        <v>16</v>
      </c>
      <c r="C11" s="20">
        <v>0</v>
      </c>
      <c r="D11" s="21">
        <v>0</v>
      </c>
      <c r="E11" s="22">
        <v>0</v>
      </c>
    </row>
    <row r="12" spans="1:10" s="2" customFormat="1" ht="15" customHeight="1" thickTop="1" thickBot="1" x14ac:dyDescent="0.3">
      <c r="A12" s="23" t="s">
        <v>17</v>
      </c>
      <c r="B12" s="24" t="s">
        <v>18</v>
      </c>
      <c r="C12" s="25">
        <v>0</v>
      </c>
      <c r="D12" s="26">
        <v>0</v>
      </c>
      <c r="E12" s="27">
        <v>0</v>
      </c>
    </row>
    <row r="13" spans="1:10" s="2" customFormat="1" ht="15" customHeight="1" thickTop="1" x14ac:dyDescent="0.25">
      <c r="A13" s="1"/>
      <c r="B13" s="28"/>
      <c r="C13" s="1"/>
      <c r="J13" s="29"/>
    </row>
    <row r="14" spans="1:10" s="2" customFormat="1" ht="15" customHeight="1" x14ac:dyDescent="0.25">
      <c r="A14" s="1"/>
      <c r="B14" s="1"/>
      <c r="C14" s="1"/>
      <c r="J14" s="29"/>
    </row>
    <row r="15" spans="1:10" s="2" customFormat="1" ht="15" customHeight="1" x14ac:dyDescent="0.25">
      <c r="A15" s="1"/>
      <c r="B15" s="1" t="s">
        <v>19</v>
      </c>
      <c r="C15" s="1"/>
      <c r="E15" s="7" t="s">
        <v>4</v>
      </c>
      <c r="I15" s="29"/>
    </row>
    <row r="16" spans="1:10" s="2" customFormat="1" ht="7.5" customHeight="1" thickBot="1" x14ac:dyDescent="0.3">
      <c r="A16" s="1"/>
      <c r="B16" s="1"/>
      <c r="C16" s="1"/>
      <c r="J16" s="29"/>
    </row>
    <row r="17" spans="1:10" s="2" customFormat="1" ht="36.6" thickTop="1" x14ac:dyDescent="0.25">
      <c r="A17" s="8" t="s">
        <v>5</v>
      </c>
      <c r="B17" s="9" t="s">
        <v>6</v>
      </c>
      <c r="C17" s="10" t="s">
        <v>7</v>
      </c>
      <c r="D17" s="11" t="s">
        <v>8</v>
      </c>
      <c r="E17" s="12" t="s">
        <v>9</v>
      </c>
      <c r="I17" s="29"/>
    </row>
    <row r="18" spans="1:10" s="2" customFormat="1" ht="13.8" thickBot="1" x14ac:dyDescent="0.3">
      <c r="A18" s="13" t="s">
        <v>10</v>
      </c>
      <c r="B18" s="14" t="s">
        <v>20</v>
      </c>
      <c r="C18" s="15" t="s">
        <v>12</v>
      </c>
      <c r="D18" s="16" t="s">
        <v>13</v>
      </c>
      <c r="E18" s="17" t="s">
        <v>14</v>
      </c>
      <c r="I18" s="30"/>
    </row>
    <row r="19" spans="1:10" s="2" customFormat="1" ht="15" customHeight="1" thickTop="1" x14ac:dyDescent="0.25">
      <c r="A19" s="31" t="s">
        <v>15</v>
      </c>
      <c r="B19" s="32" t="s">
        <v>21</v>
      </c>
      <c r="C19" s="33">
        <f>'[1]1.d sz. melléklet'!C11+'[1]1.d sz. melléklet'!C12</f>
        <v>77200000</v>
      </c>
      <c r="D19" s="33">
        <f>'[1]1.d sz. melléklet'!D11+'[1]1.d sz. melléklet'!D12</f>
        <v>77128510</v>
      </c>
      <c r="E19" s="34">
        <f>'[1]1.d sz. melléklet'!E11+'[1]1.d sz. melléklet'!E12</f>
        <v>91268550</v>
      </c>
      <c r="I19" s="30"/>
    </row>
    <row r="20" spans="1:10" s="2" customFormat="1" ht="24" x14ac:dyDescent="0.25">
      <c r="A20" s="35" t="s">
        <v>17</v>
      </c>
      <c r="B20" s="36" t="s">
        <v>22</v>
      </c>
      <c r="C20" s="37">
        <f>'[1]5.sz. melléklet'!C52</f>
        <v>2800000</v>
      </c>
      <c r="D20" s="37">
        <f>'[1]5.sz. melléklet'!D52</f>
        <v>5799999</v>
      </c>
      <c r="E20" s="38">
        <f>'[1]5.sz. melléklet'!E52</f>
        <v>5799999</v>
      </c>
      <c r="I20" s="30"/>
    </row>
    <row r="21" spans="1:10" s="2" customFormat="1" ht="15" customHeight="1" x14ac:dyDescent="0.25">
      <c r="A21" s="35" t="s">
        <v>23</v>
      </c>
      <c r="B21" s="36" t="s">
        <v>24</v>
      </c>
      <c r="C21" s="37">
        <v>0</v>
      </c>
      <c r="D21" s="39">
        <v>299000</v>
      </c>
      <c r="E21" s="40">
        <v>299000</v>
      </c>
      <c r="I21" s="29"/>
    </row>
    <row r="22" spans="1:10" s="2" customFormat="1" ht="15" customHeight="1" x14ac:dyDescent="0.25">
      <c r="A22" s="35" t="s">
        <v>25</v>
      </c>
      <c r="B22" s="36" t="s">
        <v>26</v>
      </c>
      <c r="C22" s="37">
        <f>'[1]5.sz. melléklet'!C53</f>
        <v>0</v>
      </c>
      <c r="D22" s="37">
        <f>'[1]5.sz. melléklet'!D53</f>
        <v>629921</v>
      </c>
      <c r="E22" s="38">
        <f>'[1]5.sz. melléklet'!E53</f>
        <v>641732</v>
      </c>
      <c r="I22" s="41"/>
    </row>
    <row r="23" spans="1:10" s="2" customFormat="1" ht="15" customHeight="1" thickBot="1" x14ac:dyDescent="0.3">
      <c r="A23" s="42" t="s">
        <v>27</v>
      </c>
      <c r="B23" s="43" t="s">
        <v>28</v>
      </c>
      <c r="C23" s="44">
        <f>'[1]1.d sz. melléklet'!C13</f>
        <v>300000</v>
      </c>
      <c r="D23" s="44">
        <f>'[1]1.d sz. melléklet'!D13</f>
        <v>208000</v>
      </c>
      <c r="E23" s="45">
        <f>'[1]1.d sz. melléklet'!E13</f>
        <v>235195</v>
      </c>
      <c r="I23" s="41"/>
    </row>
    <row r="24" spans="1:10" s="2" customFormat="1" ht="15" customHeight="1" thickTop="1" thickBot="1" x14ac:dyDescent="0.3">
      <c r="A24" s="23" t="s">
        <v>29</v>
      </c>
      <c r="B24" s="46" t="s">
        <v>18</v>
      </c>
      <c r="C24" s="47">
        <f>SUM(C19:C23)</f>
        <v>80300000</v>
      </c>
      <c r="D24" s="48">
        <f>SUM(D19:D23)</f>
        <v>84065430</v>
      </c>
      <c r="E24" s="49">
        <f>SUM(E19:E23)</f>
        <v>98244476</v>
      </c>
      <c r="I24" s="41"/>
    </row>
    <row r="25" spans="1:10" s="2" customFormat="1" ht="15" customHeight="1" thickTop="1" x14ac:dyDescent="0.25">
      <c r="A25" s="1"/>
      <c r="B25" s="50"/>
      <c r="C25" s="1"/>
      <c r="J25" s="41"/>
    </row>
    <row r="26" spans="1:10" s="2" customFormat="1" ht="15" customHeight="1" x14ac:dyDescent="0.25">
      <c r="A26" s="1"/>
      <c r="B26" s="1" t="s">
        <v>30</v>
      </c>
      <c r="C26" s="1"/>
      <c r="E26" s="7" t="s">
        <v>4</v>
      </c>
      <c r="I26" s="41"/>
    </row>
    <row r="27" spans="1:10" s="2" customFormat="1" ht="7.5" customHeight="1" thickBot="1" x14ac:dyDescent="0.3">
      <c r="A27" s="1"/>
      <c r="B27" s="1"/>
      <c r="C27" s="1"/>
      <c r="J27" s="41"/>
    </row>
    <row r="28" spans="1:10" s="2" customFormat="1" ht="36.6" thickTop="1" x14ac:dyDescent="0.25">
      <c r="A28" s="8" t="s">
        <v>5</v>
      </c>
      <c r="B28" s="9" t="s">
        <v>6</v>
      </c>
      <c r="C28" s="10" t="s">
        <v>7</v>
      </c>
      <c r="D28" s="11" t="s">
        <v>8</v>
      </c>
      <c r="E28" s="12" t="s">
        <v>9</v>
      </c>
      <c r="I28" s="41"/>
    </row>
    <row r="29" spans="1:10" s="2" customFormat="1" ht="13.8" thickBot="1" x14ac:dyDescent="0.3">
      <c r="A29" s="13" t="s">
        <v>10</v>
      </c>
      <c r="B29" s="14" t="s">
        <v>11</v>
      </c>
      <c r="C29" s="15" t="s">
        <v>12</v>
      </c>
      <c r="D29" s="16" t="s">
        <v>13</v>
      </c>
      <c r="E29" s="17" t="s">
        <v>14</v>
      </c>
      <c r="I29" s="41"/>
    </row>
    <row r="30" spans="1:10" s="2" customFormat="1" ht="15" customHeight="1" thickTop="1" x14ac:dyDescent="0.25">
      <c r="A30" s="31" t="s">
        <v>15</v>
      </c>
      <c r="B30" s="32" t="s">
        <v>31</v>
      </c>
      <c r="C30" s="51">
        <f>C24*0.5</f>
        <v>40150000</v>
      </c>
      <c r="D30" s="52">
        <f t="shared" ref="D30:E30" si="0">D24*0.5</f>
        <v>42032715</v>
      </c>
      <c r="E30" s="53">
        <f t="shared" si="0"/>
        <v>49122238</v>
      </c>
      <c r="I30" s="30"/>
    </row>
    <row r="31" spans="1:10" s="2" customFormat="1" ht="24.6" thickBot="1" x14ac:dyDescent="0.3">
      <c r="A31" s="42" t="s">
        <v>17</v>
      </c>
      <c r="B31" s="43" t="s">
        <v>32</v>
      </c>
      <c r="C31" s="44">
        <v>0</v>
      </c>
      <c r="D31" s="54">
        <v>0</v>
      </c>
      <c r="E31" s="55">
        <v>0</v>
      </c>
      <c r="I31" s="30"/>
    </row>
    <row r="32" spans="1:10" s="2" customFormat="1" ht="37.200000000000003" thickTop="1" thickBot="1" x14ac:dyDescent="0.3">
      <c r="A32" s="23" t="s">
        <v>23</v>
      </c>
      <c r="B32" s="56" t="s">
        <v>33</v>
      </c>
      <c r="C32" s="47">
        <f>SUM(C30:C31)</f>
        <v>40150000</v>
      </c>
      <c r="D32" s="48">
        <f>SUM(D30:D31)</f>
        <v>42032715</v>
      </c>
      <c r="E32" s="57">
        <f>SUM(E30:E31)</f>
        <v>49122238</v>
      </c>
      <c r="I32" s="29"/>
    </row>
    <row r="33" spans="10:10" ht="13.8" thickTop="1" x14ac:dyDescent="0.25">
      <c r="J33" s="41"/>
    </row>
    <row r="34" spans="10:10" x14ac:dyDescent="0.25">
      <c r="J34" s="41"/>
    </row>
    <row r="35" spans="10:10" x14ac:dyDescent="0.25">
      <c r="J35" s="41"/>
    </row>
  </sheetData>
  <sheetProtection selectLockedCells="1" selectUnlockedCells="1"/>
  <mergeCells count="2">
    <mergeCell ref="A4:F4"/>
    <mergeCell ref="A5:F5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2017-06-02T07:17:19Z</dcterms:created>
  <dcterms:modified xsi:type="dcterms:W3CDTF">2017-06-06T15:08:59Z</dcterms:modified>
</cp:coreProperties>
</file>