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tkárság\Desktop\"/>
    </mc:Choice>
  </mc:AlternateContent>
  <xr:revisionPtr revIDLastSave="0" documentId="13_ncr:1_{6CBC054A-7024-424C-A241-8FFEBCBF0EE5}" xr6:coauthVersionLast="46" xr6:coauthVersionMax="46" xr10:uidLastSave="{00000000-0000-0000-0000-000000000000}"/>
  <bookViews>
    <workbookView xWindow="-120" yWindow="-120" windowWidth="29040" windowHeight="15840" firstSheet="8" activeTab="17" xr2:uid="{00000000-000D-0000-FFFF-FFFF00000000}"/>
  </bookViews>
  <sheets>
    <sheet name="1 melléklet" sheetId="1" r:id="rId1"/>
    <sheet name="2 melléklet" sheetId="2" r:id="rId2"/>
    <sheet name="3 melléklet" sheetId="3" r:id="rId3"/>
    <sheet name="4 melléklet" sheetId="4" r:id="rId4"/>
    <sheet name="5 melléklet" sheetId="5" r:id="rId5"/>
    <sheet name="6 melléklet" sheetId="6" r:id="rId6"/>
    <sheet name="7 melléklet" sheetId="7" r:id="rId7"/>
    <sheet name="8 melléklet" sheetId="9" r:id="rId8"/>
    <sheet name="9 melléklet" sheetId="16" r:id="rId9"/>
    <sheet name="10 melléklet" sheetId="11" r:id="rId10"/>
    <sheet name="11 melléklet" sheetId="12" r:id="rId11"/>
    <sheet name="12 melléklet" sheetId="17" r:id="rId12"/>
    <sheet name="13 melléklet" sheetId="22" r:id="rId13"/>
    <sheet name="15 melléklet" sheetId="20" r:id="rId14"/>
    <sheet name="14 melléklet" sheetId="26" r:id="rId15"/>
    <sheet name="16 melléklet" sheetId="24" r:id="rId16"/>
    <sheet name="17 melléklet" sheetId="34" r:id="rId17"/>
    <sheet name="18 melléklet" sheetId="37" r:id="rId18"/>
    <sheet name="19. melléklet" sheetId="38" r:id="rId19"/>
  </sheets>
  <definedNames>
    <definedName name="_xlnm._FilterDatabase" localSheetId="17" hidden="1">'18 melléklet'!#REF!</definedName>
    <definedName name="_xlnm.Print_Area" localSheetId="18">'19. melléklet'!$A$2:$E$18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6" l="1"/>
  <c r="O9" i="2"/>
  <c r="C27" i="2"/>
  <c r="I14" i="24"/>
  <c r="I13" i="24"/>
  <c r="I12" i="24"/>
  <c r="I11" i="24"/>
  <c r="I10" i="24"/>
  <c r="C7" i="20"/>
  <c r="C4" i="20"/>
  <c r="C9" i="26"/>
  <c r="H22" i="4"/>
  <c r="C3" i="22"/>
  <c r="D3" i="22"/>
  <c r="E13" i="7"/>
  <c r="D13" i="7"/>
  <c r="F7" i="6"/>
  <c r="E7" i="6"/>
  <c r="D7" i="6"/>
  <c r="D13" i="5"/>
  <c r="D19" i="5"/>
  <c r="M10" i="3"/>
  <c r="I18" i="4" l="1"/>
  <c r="I17" i="4"/>
  <c r="I16" i="4"/>
  <c r="I14" i="4"/>
  <c r="I13" i="4"/>
  <c r="I12" i="4"/>
  <c r="G22" i="4"/>
  <c r="F22" i="4"/>
  <c r="E22" i="4"/>
  <c r="D22" i="4"/>
  <c r="H21" i="4"/>
  <c r="G21" i="4"/>
  <c r="F21" i="4"/>
  <c r="E21" i="4"/>
  <c r="D21" i="4"/>
  <c r="H20" i="4"/>
  <c r="G20" i="4"/>
  <c r="F20" i="4"/>
  <c r="E20" i="4"/>
  <c r="D20" i="4"/>
  <c r="C22" i="4"/>
  <c r="C21" i="4"/>
  <c r="C20" i="4"/>
  <c r="V4" i="3"/>
  <c r="U4" i="3"/>
  <c r="T4" i="3"/>
  <c r="V19" i="3"/>
  <c r="U19" i="3"/>
  <c r="T19" i="3"/>
  <c r="S19" i="3"/>
  <c r="V18" i="3"/>
  <c r="U18" i="3"/>
  <c r="T18" i="3"/>
  <c r="S18" i="3"/>
  <c r="V17" i="3"/>
  <c r="U17" i="3"/>
  <c r="T17" i="3"/>
  <c r="S17" i="3"/>
  <c r="V15" i="3"/>
  <c r="U15" i="3"/>
  <c r="T15" i="3"/>
  <c r="S15" i="3"/>
  <c r="V14" i="3"/>
  <c r="U14" i="3"/>
  <c r="T14" i="3"/>
  <c r="S14" i="3"/>
  <c r="V13" i="3"/>
  <c r="U13" i="3"/>
  <c r="T13" i="3"/>
  <c r="S13" i="3"/>
  <c r="V12" i="3"/>
  <c r="U12" i="3"/>
  <c r="T12" i="3"/>
  <c r="S12" i="3"/>
  <c r="V11" i="3"/>
  <c r="U11" i="3"/>
  <c r="T11" i="3"/>
  <c r="S11" i="3"/>
  <c r="V9" i="3"/>
  <c r="U9" i="3"/>
  <c r="T9" i="3"/>
  <c r="S9" i="3"/>
  <c r="V8" i="3"/>
  <c r="U8" i="3"/>
  <c r="T8" i="3"/>
  <c r="S8" i="3"/>
  <c r="V7" i="3"/>
  <c r="U7" i="3"/>
  <c r="T7" i="3"/>
  <c r="S7" i="3"/>
  <c r="V6" i="3"/>
  <c r="U6" i="3"/>
  <c r="T6" i="3"/>
  <c r="S6" i="3"/>
  <c r="V5" i="3"/>
  <c r="U5" i="3"/>
  <c r="T5" i="3"/>
  <c r="S5" i="3"/>
  <c r="S4" i="3"/>
  <c r="R20" i="3"/>
  <c r="Q20" i="3"/>
  <c r="P20" i="3"/>
  <c r="O20" i="3"/>
  <c r="R16" i="3"/>
  <c r="Q16" i="3"/>
  <c r="P16" i="3"/>
  <c r="O16" i="3"/>
  <c r="R10" i="3"/>
  <c r="R21" i="3" s="1"/>
  <c r="Q10" i="3"/>
  <c r="Q21" i="3" s="1"/>
  <c r="P10" i="3"/>
  <c r="P21" i="3" s="1"/>
  <c r="O10" i="3"/>
  <c r="O21" i="3" s="1"/>
  <c r="N20" i="3"/>
  <c r="M20" i="3"/>
  <c r="L20" i="3"/>
  <c r="K20" i="3"/>
  <c r="N16" i="3"/>
  <c r="M16" i="3"/>
  <c r="L16" i="3"/>
  <c r="K16" i="3"/>
  <c r="N10" i="3"/>
  <c r="N21" i="3" s="1"/>
  <c r="M21" i="3"/>
  <c r="L10" i="3"/>
  <c r="L21" i="3" s="1"/>
  <c r="K10" i="3"/>
  <c r="K21" i="3" s="1"/>
  <c r="U26" i="2" l="1"/>
  <c r="T26" i="2"/>
  <c r="S26" i="2"/>
  <c r="U25" i="2"/>
  <c r="T25" i="2"/>
  <c r="S25" i="2"/>
  <c r="U24" i="2"/>
  <c r="T24" i="2"/>
  <c r="S24" i="2"/>
  <c r="U23" i="2"/>
  <c r="T23" i="2"/>
  <c r="S23" i="2"/>
  <c r="U22" i="2"/>
  <c r="T22" i="2"/>
  <c r="S22" i="2"/>
  <c r="U21" i="2"/>
  <c r="T21" i="2"/>
  <c r="S21" i="2"/>
  <c r="U20" i="2"/>
  <c r="T20" i="2"/>
  <c r="S20" i="2"/>
  <c r="U19" i="2"/>
  <c r="T19" i="2"/>
  <c r="S19" i="2"/>
  <c r="U18" i="2"/>
  <c r="T18" i="2"/>
  <c r="S18" i="2"/>
  <c r="U17" i="2"/>
  <c r="T17" i="2"/>
  <c r="S17" i="2"/>
  <c r="U16" i="2"/>
  <c r="T16" i="2"/>
  <c r="S16" i="2"/>
  <c r="U14" i="2"/>
  <c r="T14" i="2"/>
  <c r="S14" i="2"/>
  <c r="U13" i="2"/>
  <c r="T13" i="2"/>
  <c r="S13" i="2"/>
  <c r="U12" i="2"/>
  <c r="T12" i="2"/>
  <c r="S12" i="2"/>
  <c r="U11" i="2"/>
  <c r="T11" i="2"/>
  <c r="S11" i="2"/>
  <c r="U10" i="2"/>
  <c r="T10" i="2"/>
  <c r="S10" i="2"/>
  <c r="U8" i="2"/>
  <c r="T8" i="2"/>
  <c r="S8" i="2"/>
  <c r="U7" i="2"/>
  <c r="T7" i="2"/>
  <c r="S7" i="2"/>
  <c r="U6" i="2"/>
  <c r="T6" i="2"/>
  <c r="S6" i="2"/>
  <c r="U5" i="2"/>
  <c r="T5" i="2"/>
  <c r="S5" i="2"/>
  <c r="U4" i="2"/>
  <c r="T4" i="2"/>
  <c r="S4" i="2"/>
  <c r="R27" i="2"/>
  <c r="Q27" i="2"/>
  <c r="P27" i="2"/>
  <c r="O27" i="2"/>
  <c r="O28" i="2" s="1"/>
  <c r="R15" i="2"/>
  <c r="Q15" i="2"/>
  <c r="P15" i="2"/>
  <c r="R9" i="2"/>
  <c r="Q9" i="2"/>
  <c r="P9" i="2"/>
  <c r="N27" i="2"/>
  <c r="M27" i="2"/>
  <c r="L27" i="2"/>
  <c r="K27" i="2"/>
  <c r="N15" i="2"/>
  <c r="M15" i="2"/>
  <c r="L15" i="2"/>
  <c r="N9" i="2"/>
  <c r="M9" i="2"/>
  <c r="L9" i="2"/>
  <c r="K9" i="2"/>
  <c r="M28" i="2" l="1"/>
  <c r="Q28" i="2"/>
  <c r="N28" i="2"/>
  <c r="K28" i="2"/>
  <c r="R28" i="2"/>
  <c r="P28" i="2"/>
  <c r="L28" i="2"/>
  <c r="C17" i="38"/>
  <c r="D17" i="38"/>
  <c r="E17" i="38"/>
  <c r="B17" i="38"/>
  <c r="F26" i="1" l="1"/>
  <c r="F8" i="1"/>
  <c r="D26" i="1"/>
  <c r="E26" i="1"/>
  <c r="C26" i="1"/>
  <c r="C10" i="3" l="1"/>
  <c r="C16" i="3"/>
  <c r="C20" i="3"/>
  <c r="D20" i="3"/>
  <c r="G27" i="2"/>
  <c r="S27" i="2" s="1"/>
  <c r="G9" i="2"/>
  <c r="C9" i="2"/>
  <c r="C15" i="2"/>
  <c r="S15" i="2" s="1"/>
  <c r="D15" i="2"/>
  <c r="E9" i="2"/>
  <c r="F9" i="2"/>
  <c r="D9" i="2"/>
  <c r="V5" i="2"/>
  <c r="V6" i="2"/>
  <c r="V7" i="2"/>
  <c r="V8" i="2"/>
  <c r="V10" i="2"/>
  <c r="V11" i="2"/>
  <c r="V12" i="2"/>
  <c r="V13" i="2"/>
  <c r="V14" i="2"/>
  <c r="V16" i="2"/>
  <c r="V17" i="2"/>
  <c r="V18" i="2"/>
  <c r="V19" i="2"/>
  <c r="V20" i="2"/>
  <c r="V21" i="2"/>
  <c r="V22" i="2"/>
  <c r="V23" i="2"/>
  <c r="V24" i="2"/>
  <c r="V25" i="2"/>
  <c r="V26" i="2"/>
  <c r="V4" i="2"/>
  <c r="I3" i="24"/>
  <c r="I4" i="24"/>
  <c r="I5" i="24"/>
  <c r="I6" i="24"/>
  <c r="I7" i="24"/>
  <c r="I8" i="24"/>
  <c r="I2" i="24"/>
  <c r="D9" i="26"/>
  <c r="H10" i="22"/>
  <c r="H3" i="22"/>
  <c r="D12" i="22"/>
  <c r="K18" i="1"/>
  <c r="L18" i="1"/>
  <c r="M18" i="1"/>
  <c r="J18" i="1"/>
  <c r="K14" i="1"/>
  <c r="L14" i="1"/>
  <c r="M14" i="1"/>
  <c r="J14" i="1"/>
  <c r="K8" i="1"/>
  <c r="K27" i="1" s="1"/>
  <c r="L8" i="1"/>
  <c r="L27" i="1" s="1"/>
  <c r="M8" i="1"/>
  <c r="M27" i="1" s="1"/>
  <c r="J8" i="1"/>
  <c r="J27" i="1" s="1"/>
  <c r="D14" i="1"/>
  <c r="E14" i="1"/>
  <c r="F14" i="1"/>
  <c r="F27" i="1" s="1"/>
  <c r="C14" i="1"/>
  <c r="D8" i="1"/>
  <c r="D27" i="1" s="1"/>
  <c r="E8" i="1"/>
  <c r="E27" i="1" s="1"/>
  <c r="C8" i="1"/>
  <c r="D31" i="17"/>
  <c r="E31" i="17"/>
  <c r="F31" i="17"/>
  <c r="D16" i="17"/>
  <c r="E16" i="17"/>
  <c r="F16" i="17"/>
  <c r="C16" i="17"/>
  <c r="S9" i="2" l="1"/>
  <c r="G28" i="2"/>
  <c r="C28" i="2"/>
  <c r="C27" i="1"/>
  <c r="C21" i="3"/>
  <c r="V27" i="2"/>
  <c r="D11" i="12"/>
  <c r="S28" i="2" l="1"/>
  <c r="I5" i="16"/>
  <c r="E13" i="11" l="1"/>
  <c r="D13" i="11"/>
  <c r="D12" i="26" l="1"/>
  <c r="D13" i="26" s="1"/>
  <c r="C13" i="11"/>
  <c r="E13" i="5" l="1"/>
  <c r="E19" i="5"/>
  <c r="E20" i="5" l="1"/>
  <c r="D5" i="34" l="1"/>
  <c r="I5" i="4" l="1"/>
  <c r="I6" i="4"/>
  <c r="I8" i="4"/>
  <c r="I9" i="4"/>
  <c r="I10" i="4"/>
  <c r="I4" i="4"/>
  <c r="I22" i="4" l="1"/>
  <c r="I20" i="4"/>
  <c r="I21" i="4"/>
  <c r="E30" i="7"/>
  <c r="E11" i="7"/>
  <c r="E16" i="7" s="1"/>
  <c r="C29" i="7"/>
  <c r="D24" i="7"/>
  <c r="C24" i="7"/>
  <c r="D11" i="7"/>
  <c r="D16" i="7" s="1"/>
  <c r="C11" i="7"/>
  <c r="D4" i="7"/>
  <c r="C4" i="7"/>
  <c r="C19" i="5"/>
  <c r="C30" i="7" l="1"/>
  <c r="C16" i="7"/>
  <c r="C31" i="7" s="1"/>
  <c r="D30" i="7"/>
  <c r="D20" i="5"/>
  <c r="D31" i="7" l="1"/>
  <c r="C12" i="26"/>
  <c r="G10" i="22"/>
  <c r="G3" i="22"/>
  <c r="C12" i="22"/>
  <c r="C8" i="22"/>
  <c r="G20" i="3"/>
  <c r="S20" i="3" s="1"/>
  <c r="G16" i="3"/>
  <c r="S16" i="3" s="1"/>
  <c r="G10" i="3"/>
  <c r="S10" i="3" s="1"/>
  <c r="C5" i="34"/>
  <c r="G6" i="1"/>
  <c r="G21" i="3" l="1"/>
  <c r="S21" i="3" s="1"/>
  <c r="C13" i="26"/>
  <c r="C18" i="22"/>
  <c r="G18" i="22"/>
  <c r="E4" i="7" l="1"/>
  <c r="E31" i="7" s="1"/>
  <c r="D16" i="3" l="1"/>
  <c r="I27" i="24"/>
  <c r="I22" i="24"/>
  <c r="I23" i="24"/>
  <c r="I24" i="24"/>
  <c r="I21" i="24"/>
  <c r="D20" i="24"/>
  <c r="D25" i="24" s="1"/>
  <c r="E20" i="24"/>
  <c r="E25" i="24" s="1"/>
  <c r="F20" i="24"/>
  <c r="F25" i="24" s="1"/>
  <c r="G20" i="24"/>
  <c r="G25" i="24" s="1"/>
  <c r="H20" i="24"/>
  <c r="H25" i="24" s="1"/>
  <c r="C20" i="24"/>
  <c r="C25" i="24" s="1"/>
  <c r="I18" i="24"/>
  <c r="I19" i="24"/>
  <c r="I17" i="24"/>
  <c r="D15" i="24"/>
  <c r="E15" i="24"/>
  <c r="F15" i="24"/>
  <c r="G15" i="24"/>
  <c r="H15" i="24"/>
  <c r="C15" i="24"/>
  <c r="D9" i="24"/>
  <c r="E9" i="24"/>
  <c r="F9" i="24"/>
  <c r="G9" i="24"/>
  <c r="H9" i="24"/>
  <c r="C9" i="24"/>
  <c r="C15" i="20"/>
  <c r="C19" i="20" s="1"/>
  <c r="H16" i="24" l="1"/>
  <c r="I15" i="24"/>
  <c r="H26" i="24"/>
  <c r="F16" i="24"/>
  <c r="F26" i="24" s="1"/>
  <c r="D16" i="24"/>
  <c r="D26" i="24" s="1"/>
  <c r="C16" i="24"/>
  <c r="C26" i="24" s="1"/>
  <c r="E16" i="24"/>
  <c r="E26" i="24" s="1"/>
  <c r="I9" i="24"/>
  <c r="I25" i="24"/>
  <c r="G16" i="24"/>
  <c r="G26" i="24" s="1"/>
  <c r="I20" i="24"/>
  <c r="I26" i="24" l="1"/>
  <c r="I16" i="24"/>
  <c r="F15" i="2"/>
  <c r="E15" i="2"/>
  <c r="F27" i="2"/>
  <c r="E27" i="2"/>
  <c r="D27" i="2"/>
  <c r="H9" i="2"/>
  <c r="T9" i="2" s="1"/>
  <c r="I9" i="2"/>
  <c r="U9" i="2" s="1"/>
  <c r="J9" i="2"/>
  <c r="V9" i="2" s="1"/>
  <c r="H15" i="2"/>
  <c r="T15" i="2" s="1"/>
  <c r="I15" i="2"/>
  <c r="J15" i="2"/>
  <c r="U15" i="2" l="1"/>
  <c r="E28" i="2"/>
  <c r="V15" i="2"/>
  <c r="V28" i="2" s="1"/>
  <c r="D28" i="2"/>
  <c r="F28" i="2"/>
  <c r="E23" i="9"/>
  <c r="E13" i="9"/>
  <c r="C10" i="9"/>
  <c r="D10" i="3"/>
  <c r="C4" i="9"/>
  <c r="C5" i="9"/>
  <c r="C12" i="9"/>
  <c r="D12" i="9"/>
  <c r="E25" i="9"/>
  <c r="D23" i="9"/>
  <c r="D24" i="9"/>
  <c r="D25" i="9"/>
  <c r="D22" i="9"/>
  <c r="C23" i="9"/>
  <c r="C24" i="9"/>
  <c r="C25" i="9"/>
  <c r="D9" i="9"/>
  <c r="D10" i="9"/>
  <c r="D13" i="9"/>
  <c r="C9" i="9"/>
  <c r="C11" i="9"/>
  <c r="C13" i="9"/>
  <c r="C8" i="9"/>
  <c r="C8" i="20"/>
  <c r="C20" i="20"/>
  <c r="D8" i="22"/>
  <c r="D18" i="22" s="1"/>
  <c r="C5" i="16"/>
  <c r="D5" i="16"/>
  <c r="E5" i="16"/>
  <c r="F5" i="16"/>
  <c r="G5" i="16"/>
  <c r="H5" i="16"/>
  <c r="G7" i="6"/>
  <c r="F10" i="3"/>
  <c r="H10" i="3"/>
  <c r="I10" i="3"/>
  <c r="J10" i="3"/>
  <c r="E16" i="3"/>
  <c r="F16" i="3"/>
  <c r="H16" i="3"/>
  <c r="T16" i="3" s="1"/>
  <c r="I16" i="3"/>
  <c r="J16" i="3"/>
  <c r="E20" i="3"/>
  <c r="F20" i="3"/>
  <c r="H20" i="3"/>
  <c r="T20" i="3" s="1"/>
  <c r="I20" i="3"/>
  <c r="J20" i="3"/>
  <c r="H27" i="2"/>
  <c r="T27" i="2" s="1"/>
  <c r="I27" i="2"/>
  <c r="I28" i="2" s="1"/>
  <c r="U28" i="2" s="1"/>
  <c r="J27" i="2"/>
  <c r="J28" i="2" s="1"/>
  <c r="C3" i="9"/>
  <c r="D3" i="9"/>
  <c r="D4" i="9"/>
  <c r="D5" i="9"/>
  <c r="C18" i="9"/>
  <c r="D18" i="9"/>
  <c r="E18" i="9"/>
  <c r="C19" i="9"/>
  <c r="E19" i="9"/>
  <c r="D20" i="9"/>
  <c r="E20" i="9"/>
  <c r="C30" i="9"/>
  <c r="D30" i="9"/>
  <c r="H28" i="2"/>
  <c r="E10" i="3"/>
  <c r="H18" i="22"/>
  <c r="U20" i="3" l="1"/>
  <c r="V20" i="3"/>
  <c r="U27" i="2"/>
  <c r="V16" i="3"/>
  <c r="U16" i="3"/>
  <c r="V10" i="3"/>
  <c r="U10" i="3"/>
  <c r="D21" i="3"/>
  <c r="T10" i="3"/>
  <c r="T28" i="2"/>
  <c r="E29" i="9"/>
  <c r="I21" i="3"/>
  <c r="H21" i="3"/>
  <c r="D26" i="9"/>
  <c r="D27" i="9" s="1"/>
  <c r="C18" i="20"/>
  <c r="C16" i="20"/>
  <c r="C20" i="9"/>
  <c r="C21" i="9" s="1"/>
  <c r="D6" i="9"/>
  <c r="D7" i="9" s="1"/>
  <c r="C6" i="9"/>
  <c r="C7" i="9" s="1"/>
  <c r="J5" i="16"/>
  <c r="F21" i="3"/>
  <c r="J21" i="3"/>
  <c r="E26" i="9"/>
  <c r="E21" i="3"/>
  <c r="U21" i="3" s="1"/>
  <c r="C22" i="9"/>
  <c r="C14" i="9"/>
  <c r="D14" i="9"/>
  <c r="D19" i="9"/>
  <c r="D21" i="9" s="1"/>
  <c r="E12" i="9"/>
  <c r="E10" i="9"/>
  <c r="E11" i="9"/>
  <c r="D11" i="9"/>
  <c r="N13" i="1"/>
  <c r="E9" i="9"/>
  <c r="E30" i="9"/>
  <c r="E5" i="9"/>
  <c r="G4" i="1"/>
  <c r="G17" i="1"/>
  <c r="G19" i="1"/>
  <c r="E6" i="9"/>
  <c r="E8" i="9"/>
  <c r="E3" i="9"/>
  <c r="E4" i="9"/>
  <c r="E21" i="9"/>
  <c r="G2" i="1"/>
  <c r="N12" i="1"/>
  <c r="G12" i="1"/>
  <c r="E24" i="9"/>
  <c r="G3" i="1"/>
  <c r="V21" i="3" l="1"/>
  <c r="T21" i="3"/>
  <c r="C26" i="9"/>
  <c r="C27" i="9" s="1"/>
  <c r="G5" i="1"/>
  <c r="D8" i="9"/>
  <c r="E14" i="9"/>
  <c r="D32" i="9"/>
  <c r="D15" i="9"/>
  <c r="D16" i="9" s="1"/>
  <c r="N8" i="1"/>
  <c r="G26" i="1"/>
  <c r="G11" i="1"/>
  <c r="G8" i="1"/>
  <c r="N18" i="1"/>
  <c r="E22" i="9"/>
  <c r="E27" i="9" s="1"/>
  <c r="N14" i="1"/>
  <c r="C31" i="17"/>
  <c r="G24" i="1"/>
  <c r="E7" i="9"/>
  <c r="D28" i="9"/>
  <c r="D29" i="9" s="1"/>
  <c r="C15" i="9"/>
  <c r="C16" i="9" s="1"/>
  <c r="C28" i="9" l="1"/>
  <c r="C29" i="9" s="1"/>
  <c r="C31" i="9" s="1"/>
  <c r="C32" i="9"/>
  <c r="G13" i="1"/>
  <c r="E15" i="9"/>
  <c r="E31" i="9"/>
  <c r="G14" i="1"/>
  <c r="D31" i="9"/>
  <c r="N27" i="1"/>
  <c r="G27" i="1"/>
  <c r="E28" i="9"/>
  <c r="E32" i="9"/>
  <c r="C13" i="5"/>
  <c r="C20" i="5" s="1"/>
</calcChain>
</file>

<file path=xl/sharedStrings.xml><?xml version="1.0" encoding="utf-8"?>
<sst xmlns="http://schemas.openxmlformats.org/spreadsheetml/2006/main" count="4060" uniqueCount="1948">
  <si>
    <t>Immateriális javak</t>
  </si>
  <si>
    <t>Tárgyi eszközök</t>
  </si>
  <si>
    <t>II</t>
  </si>
  <si>
    <t>Befeketett pü. eszközök</t>
  </si>
  <si>
    <t>E</t>
  </si>
  <si>
    <t>B</t>
  </si>
  <si>
    <t>Készletek</t>
  </si>
  <si>
    <t>Követelések</t>
  </si>
  <si>
    <t>F</t>
  </si>
  <si>
    <t>Értékpapírok</t>
  </si>
  <si>
    <t>Pénzeszközök</t>
  </si>
  <si>
    <t>V.</t>
  </si>
  <si>
    <t>Eszközök összesen</t>
  </si>
  <si>
    <t>Források összesen</t>
  </si>
  <si>
    <t>Teljesítés</t>
  </si>
  <si>
    <t>Sor-szám</t>
  </si>
  <si>
    <t>Megnevezés</t>
  </si>
  <si>
    <t>Immat javak</t>
  </si>
  <si>
    <t>Terven felüli értékcsökkenés nyitó állománya</t>
  </si>
  <si>
    <t>Teljesen (0-ig) leírt eszközök bruttó értéke</t>
  </si>
  <si>
    <t>Ellátottak pénzbeli juttatásai</t>
  </si>
  <si>
    <t>megnevezés</t>
  </si>
  <si>
    <t>C</t>
  </si>
  <si>
    <t>M e g  n e v e z é s</t>
  </si>
  <si>
    <t>Eredeti előirányzat</t>
  </si>
  <si>
    <t>Módosított előirányzat</t>
  </si>
  <si>
    <t>S. sz.</t>
  </si>
  <si>
    <t>Tejesítés/ Módosított előirányzat (%)</t>
  </si>
  <si>
    <t>Éves teljesítés</t>
  </si>
  <si>
    <t xml:space="preserve">további </t>
  </si>
  <si>
    <t>tétel (db)</t>
  </si>
  <si>
    <t>Ft</t>
  </si>
  <si>
    <t>Összes támogatás:</t>
  </si>
  <si>
    <t>Módosított  előitányzat</t>
  </si>
  <si>
    <t>tény:</t>
  </si>
  <si>
    <t>Önkormányzat</t>
  </si>
  <si>
    <t xml:space="preserve">Munka törvénykönyves </t>
  </si>
  <si>
    <t>önkormányzati képviselő</t>
  </si>
  <si>
    <t>eredeti:</t>
  </si>
  <si>
    <t>módosított:</t>
  </si>
  <si>
    <t>Felhalmozási bevételek</t>
  </si>
  <si>
    <t>Tevékenység nettó eredményszemléletű bevétele</t>
  </si>
  <si>
    <t>Aktivált saját teljesítmények értéke</t>
  </si>
  <si>
    <t>Egyéb ereményszemléletű bevételek</t>
  </si>
  <si>
    <t>Anyagjellegű ráfordítások</t>
  </si>
  <si>
    <t>Személyi jellegű ráfordítások</t>
  </si>
  <si>
    <t>Értékcsökkenési leírás</t>
  </si>
  <si>
    <t>Egyéb Ráfordítások</t>
  </si>
  <si>
    <t>VII.</t>
  </si>
  <si>
    <t>VIII.</t>
  </si>
  <si>
    <t>IX.</t>
  </si>
  <si>
    <t>Pénzügyi műveletek ereményszemléletű bevételei</t>
  </si>
  <si>
    <t>Pénzügyi műveletek ráfordításai</t>
  </si>
  <si>
    <t>Pénzügyi műveletek ereménye (VIII-IX)</t>
  </si>
  <si>
    <t>Tevékenység eredménye (I+-II+III-IV-V-VI-VII)</t>
  </si>
  <si>
    <t>Közhatalmi bevételek</t>
  </si>
  <si>
    <t>MŰKÖDÉSI KÖLTSÉGVETÉS BEVÉTELEI</t>
  </si>
  <si>
    <t>Működési célú átvett pénzeszközök államháztartáson kívülről</t>
  </si>
  <si>
    <t>%</t>
  </si>
  <si>
    <t>Nemzeti vagyonba tartozó befektetett eszközök összesen</t>
  </si>
  <si>
    <t>Működési célú támogatások államháztartáson belülről</t>
  </si>
  <si>
    <t>Működési bevételek összesen</t>
  </si>
  <si>
    <t>FELHALMOZÁSI KÖLTSÉGVETÉS BEVÉTELEI</t>
  </si>
  <si>
    <t>Felhalmozási célú átvett pénzeszközök államháztartáson kívülről</t>
  </si>
  <si>
    <t>Felhalmozási célú támogatások államháztartáson belülről</t>
  </si>
  <si>
    <t>Felhalmozási bevételek összesen</t>
  </si>
  <si>
    <t>III</t>
  </si>
  <si>
    <t>FINANSZÍROZÁSI CÉLÚ MŰVELETEK</t>
  </si>
  <si>
    <t>MŰKÖDÉSI HIÁNY BELSŐ FINANSZÍROZÁSA</t>
  </si>
  <si>
    <t>Előző évi költségvetési maradvány</t>
  </si>
  <si>
    <t>Előző évi vállalkozási maradvány</t>
  </si>
  <si>
    <t>Államháztartáson belüli megelőlegezések</t>
  </si>
  <si>
    <t>FELHALMOZÁSI HIÁNY BELSŐ FINANSZÍROZÁSA</t>
  </si>
  <si>
    <t>FELHALMOZÁSI HIÁNY KÜLSŐ FINANSZÍROZÁSA</t>
  </si>
  <si>
    <t>Értékpapír kibocsátása, értékesítése</t>
  </si>
  <si>
    <t>Hitel, kölcsön felvétele</t>
  </si>
  <si>
    <t>BEVÉTELEK MINDÖSSZESEN (I+II+III)</t>
  </si>
  <si>
    <t>IV</t>
  </si>
  <si>
    <t>MŰKÖDÉSI KÖLTSÉGVETÉS KIADÁSAI</t>
  </si>
  <si>
    <t>Munkaadókat terhelő járulékok és szociális hozzájárulási adó</t>
  </si>
  <si>
    <t>Egyéb működési célú kiadások</t>
  </si>
  <si>
    <t>Működési tartalék (általános, cél)</t>
  </si>
  <si>
    <t>Működési kiadások összesen</t>
  </si>
  <si>
    <t>V</t>
  </si>
  <si>
    <t>FELHALMOZÁSI KÖLTSÉGVETÉS KIADÁSAI</t>
  </si>
  <si>
    <t>Beruházások</t>
  </si>
  <si>
    <t>Felújítások</t>
  </si>
  <si>
    <t>Egyéb felhalmozási kiadások</t>
  </si>
  <si>
    <t>Fejlesztési céltartalék</t>
  </si>
  <si>
    <t>Felhalmozási kiadások összesen</t>
  </si>
  <si>
    <t>VI</t>
  </si>
  <si>
    <t>Értékpapír vásárlása, visszavásárlása</t>
  </si>
  <si>
    <t>Finanszírozási célú műveletek összesen</t>
  </si>
  <si>
    <t>KIADÁSOK MINDÖSSZESEN (IV+V+VI)</t>
  </si>
  <si>
    <t>Egyéb felhalmozási célú kiadások</t>
  </si>
  <si>
    <t>Működési célú visszatérítendő támogatások, kölcsönök nyújtása</t>
  </si>
  <si>
    <t>Egyéb működési célú támogatások</t>
  </si>
  <si>
    <t>Felhalmozási célú visszatérítendő támogatások, kölcsönök nyújtása</t>
  </si>
  <si>
    <t>Egyéb felhalmozási célú kiadások összesen:</t>
  </si>
  <si>
    <t>Pénzeszköz átadások összesen:</t>
  </si>
  <si>
    <t>Működési célú bev. Össz. (1+…4)</t>
  </si>
  <si>
    <t>Működési tartalékok</t>
  </si>
  <si>
    <t>Működési célú kiad. Össz. (6+…11)</t>
  </si>
  <si>
    <t>Működési hiány (5-12)</t>
  </si>
  <si>
    <t xml:space="preserve">Működési hiány finanszírozás belső forrásból </t>
  </si>
  <si>
    <t>Felhalmozási célú bevételek össz. (15+…17)</t>
  </si>
  <si>
    <t>Finanszírozási célú műveletek</t>
  </si>
  <si>
    <t>Felhalmozási célú kiadások össz.(19+...23)</t>
  </si>
  <si>
    <t>Felhalmozási hiány (18-24)</t>
  </si>
  <si>
    <t>Felhalmozási hiány finanszírozása belső forrásból</t>
  </si>
  <si>
    <t>Felhalmozási hiány finanszírozása külső forrásból</t>
  </si>
  <si>
    <t>Önkormányzat bevételei összesen:(5+14+18+26+27)</t>
  </si>
  <si>
    <t>Önkormányzat kiadásai összesen:(12+24)</t>
  </si>
  <si>
    <t>függő átfutó</t>
  </si>
  <si>
    <t>Tartalékok</t>
  </si>
  <si>
    <t xml:space="preserve"> ebből önkormányzat működési támogatása</t>
  </si>
  <si>
    <t>B E V É T E L E K</t>
  </si>
  <si>
    <t>K I A D Á S O K</t>
  </si>
  <si>
    <t>Intézményi működési bevételek</t>
  </si>
  <si>
    <t>Személyi juttatások</t>
  </si>
  <si>
    <t>Dologi kiadások</t>
  </si>
  <si>
    <t>Bevételek összesen:</t>
  </si>
  <si>
    <t>Kiadások összesen</t>
  </si>
  <si>
    <t>M e g n e v e z é s</t>
  </si>
  <si>
    <t>I.</t>
  </si>
  <si>
    <t>II.</t>
  </si>
  <si>
    <t>III.</t>
  </si>
  <si>
    <t>Mindösszesen</t>
  </si>
  <si>
    <t>I</t>
  </si>
  <si>
    <t>Beruházás</t>
  </si>
  <si>
    <t>Összesen:</t>
  </si>
  <si>
    <t>Felújítás</t>
  </si>
  <si>
    <t>I. Működési bevételek és kiadások</t>
  </si>
  <si>
    <t>II. Felhalmozási célú bevételek és kiadások</t>
  </si>
  <si>
    <t>Összesen</t>
  </si>
  <si>
    <t>Koncesszióba, vagyonkezelésbe átad.</t>
  </si>
  <si>
    <t>Nemzeti vagyonba tartozó forgóeszközök összesen</t>
  </si>
  <si>
    <t>Aktív időbeli elhatárolások</t>
  </si>
  <si>
    <t>Költségvetési évben esedékes</t>
  </si>
  <si>
    <t>Költségvetési évet követően esedékes</t>
  </si>
  <si>
    <t>Követelés jellegű sajátos elszámolások</t>
  </si>
  <si>
    <t>Egyéb sajátos eszköz oldali elszámolások</t>
  </si>
  <si>
    <t>G</t>
  </si>
  <si>
    <t>Nemzeti vagyon induló értéke</t>
  </si>
  <si>
    <t>Nemzeti vagyon változásai</t>
  </si>
  <si>
    <t>Egyéb eszközök induláskori értéke és változásai</t>
  </si>
  <si>
    <t>Felhalmozott eredmény</t>
  </si>
  <si>
    <t>Eszközök értékhelyesbítésének forrása</t>
  </si>
  <si>
    <t>VI.</t>
  </si>
  <si>
    <t>Mérleg szerinti eredmény</t>
  </si>
  <si>
    <t>H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</si>
  <si>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</si>
  <si>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</si>
  <si>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</si>
  <si>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</si>
  <si>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Egyéb sajátos forrásoldali elszámolások</t>
  </si>
  <si>
    <t>J</t>
  </si>
  <si>
    <t>Kincstári számlavezetéssel kapcsolatos elszámolások</t>
  </si>
  <si>
    <t>K</t>
  </si>
  <si>
    <t>Passzív időbeli elhatárolások</t>
  </si>
  <si>
    <t>Alaptevékenység költségvetési bevételei</t>
  </si>
  <si>
    <t>Alaptevékenység költségvetési kiadásai</t>
  </si>
  <si>
    <t>Alaptevékenység költségvetési egyenlege (01-02)</t>
  </si>
  <si>
    <t>Alaptevékenység finanszírozási bevételei</t>
  </si>
  <si>
    <t>Alaptevékenység finanszírozási kiadásai</t>
  </si>
  <si>
    <t>Alaptevékenység finanszírozási egyenlege (3-4)</t>
  </si>
  <si>
    <t>Vállalkozási tevékenység költségvetési bevételei</t>
  </si>
  <si>
    <t>Vállalkozási tevékenység költségvetési egyenlege (5-6)</t>
  </si>
  <si>
    <t>IV:</t>
  </si>
  <si>
    <t>A)</t>
  </si>
  <si>
    <t>B)</t>
  </si>
  <si>
    <t>C)</t>
  </si>
  <si>
    <t>E)</t>
  </si>
  <si>
    <t>F)</t>
  </si>
  <si>
    <t>G)</t>
  </si>
  <si>
    <t>Vállalkozási tevékenység finanszírozási bevételei</t>
  </si>
  <si>
    <t>Vállalkozási tevékenység finanszírozási kiadásai</t>
  </si>
  <si>
    <t>Vállalkozási tevékenység finanszírozási egyenlege (7-8)</t>
  </si>
  <si>
    <t>Összes maradvány (A+B)</t>
  </si>
  <si>
    <t>Alaptevékenység szabad maradványa (A-D)</t>
  </si>
  <si>
    <t>Vállalkozási tevékenységet terhelő befizetési kötelezettség (B*0,1)</t>
  </si>
  <si>
    <t>Vállalkozási tevékenység felhasználható maradványa (B-F)</t>
  </si>
  <si>
    <t>Alaptevékenység maradványa (I+II)</t>
  </si>
  <si>
    <t>Vállalkozási tevékenység maradványa (III+IV)</t>
  </si>
  <si>
    <t>D)</t>
  </si>
  <si>
    <t>Alaptevékenység kötelezettségvállalással terhelt mardványa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</si>
  <si>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</si>
  <si>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</si>
  <si>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</si>
  <si>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</si>
  <si>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Koncesszíióba, vagyonkezelésbe adott eszközök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</si>
  <si>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</si>
  <si>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</si>
  <si>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</si>
  <si>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</si>
  <si>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</si>
  <si>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vagyonekezelésbe vétel miatti átvétel, vagyonkezelői jog visszavétele</t>
  </si>
  <si>
    <t>Egyéb növekedés</t>
  </si>
  <si>
    <t>Összes novekedés (2+…..+7)</t>
  </si>
  <si>
    <t>Értékesítés</t>
  </si>
  <si>
    <t>Hiány, selejtezés, megsemmisülés</t>
  </si>
  <si>
    <t>Térítésmentes átadás</t>
  </si>
  <si>
    <t>Költségetési szerv, társulás alapításkori átadás, vagyonkezelésbe adás miatti átadás, vagyonkezelői jog visszaadása</t>
  </si>
  <si>
    <t>Egyéb csökkenés</t>
  </si>
  <si>
    <t>Összes csökkenés (9+….+13)</t>
  </si>
  <si>
    <t>Bruttó érték összesen (1+8-14)</t>
  </si>
  <si>
    <t>Terven felüli értékcsökkenés visszaírás, kivezetés</t>
  </si>
  <si>
    <t>Terven felüli értékcsökkenés növekedése</t>
  </si>
  <si>
    <t>Terv szerinti értékcsökkenés növekedése</t>
  </si>
  <si>
    <t>Terv szerinti értékcsökkenés csökkenése</t>
  </si>
  <si>
    <t xml:space="preserve">Terv szerinti értékcsökkenés nyitó állománya </t>
  </si>
  <si>
    <t>Terv szerinti értékcsökkenés záró állomány (16+17-18)</t>
  </si>
  <si>
    <t>Terven felüli értékcsökkenés záró állománya (20+21-22)</t>
  </si>
  <si>
    <t>Értékcsökkenés összesen (19+23)</t>
  </si>
  <si>
    <t>Eszközök nettó értéke (15-24)</t>
  </si>
  <si>
    <t>ebből felhalmozási célú önkormányzati támogatás</t>
  </si>
  <si>
    <t>Fejlesztési kiadások</t>
  </si>
  <si>
    <t>Összes kötelezettség:</t>
  </si>
  <si>
    <t>sor.sz.</t>
  </si>
  <si>
    <t>Intézmény megnevezése</t>
  </si>
  <si>
    <t>Felhalmozási kiadás összesen:</t>
  </si>
  <si>
    <t>összesen</t>
  </si>
  <si>
    <t>s.sz.</t>
  </si>
  <si>
    <t>IV.</t>
  </si>
  <si>
    <t>Intézmény</t>
  </si>
  <si>
    <t>Köztisztviselő</t>
  </si>
  <si>
    <t>Közalkalmazott</t>
  </si>
  <si>
    <t>közfoglalkoztatott</t>
  </si>
  <si>
    <t>Finanszírozási műveletek bevételei</t>
  </si>
  <si>
    <t>E S Z K Ö Z Ö K</t>
  </si>
  <si>
    <t>F O R R Á S O K</t>
  </si>
  <si>
    <t>Előző év</t>
  </si>
  <si>
    <t>Tárgy év</t>
  </si>
  <si>
    <t>A</t>
  </si>
  <si>
    <t>D</t>
  </si>
  <si>
    <t>Saját tőke összesen</t>
  </si>
  <si>
    <t>Hitel, kölcsön törlesztése, állami támogatás megelőlegezés</t>
  </si>
  <si>
    <t>Értékpapír kibocsátása, értékesítése, állami támogatás előlege</t>
  </si>
  <si>
    <t>Részesedések nyitó állománya</t>
  </si>
  <si>
    <t>Részesedések záró állománya</t>
  </si>
  <si>
    <t>Sorsz.</t>
  </si>
  <si>
    <t>Részesedés megnevezése</t>
  </si>
  <si>
    <t>Államháztartáson belüli megelőlegezés</t>
  </si>
  <si>
    <t xml:space="preserve"> Teljesítés</t>
  </si>
  <si>
    <t>Költségvetési évet követően esedékes kötelezettségek dologi kiadásokra</t>
  </si>
  <si>
    <t>Tárgy  év</t>
  </si>
  <si>
    <t>Vállalkozási tevékenység költségvetési kiadásai</t>
  </si>
  <si>
    <t>Eredeti</t>
  </si>
  <si>
    <t>Módosított</t>
  </si>
  <si>
    <t xml:space="preserve">Eredeti </t>
  </si>
  <si>
    <t>Elvonások és befizetések</t>
  </si>
  <si>
    <t>Egyéb működési célú kiadások összesen:</t>
  </si>
  <si>
    <t>Bevétel</t>
  </si>
  <si>
    <t>Kiadás</t>
  </si>
  <si>
    <t>Összeg</t>
  </si>
  <si>
    <t>2017. Teljesítés</t>
  </si>
  <si>
    <t>Pályázat keretében foglalkoztatott</t>
  </si>
  <si>
    <t>Saját forrás</t>
  </si>
  <si>
    <t>Mérleg szerinti eredmény (+-A+-B)</t>
  </si>
  <si>
    <t xml:space="preserve">Engedélyezett álláshely/Foglalkoztatotti létszám </t>
  </si>
  <si>
    <t>ÁH belüli megelőlegezés</t>
  </si>
  <si>
    <t>Állami támogatás megelőlegezés kiadása</t>
  </si>
  <si>
    <t>:</t>
  </si>
  <si>
    <t>Beszámoló szerinti visszafizetés</t>
  </si>
  <si>
    <t>Hitel, kölcsön felvétele, megelőlegezés</t>
  </si>
  <si>
    <t>Adatok E Ft-ban</t>
  </si>
  <si>
    <t>Költségvetési év</t>
  </si>
  <si>
    <t>Saját bevétel</t>
  </si>
  <si>
    <t xml:space="preserve"> helyi adóból és a települési adóból származó bevétel</t>
  </si>
  <si>
    <t>az önkormányzati vagyon és az önkormányzatot megillető vagyoni értékű
jog értékesítéséből és hasznosításából származó bevétel (bérleti díj)</t>
  </si>
  <si>
    <t>az osztalék, a koncessziós díj és a hozambevétel</t>
  </si>
  <si>
    <t>a tárgyi eszköz és az immateriális jószág, részvény, részesedés, vállalat
értékesítéséből vagy privatizációból származó bevétel</t>
  </si>
  <si>
    <t>bírság-, pótlék- és díjbevétel</t>
  </si>
  <si>
    <t>a kezesség-, illetve garanciavállalással kapcsolatos megtérülés</t>
  </si>
  <si>
    <t>Saját bevétel összesen:</t>
  </si>
  <si>
    <t>2020         tény</t>
  </si>
  <si>
    <t>2019        tény</t>
  </si>
  <si>
    <t>2018             tény</t>
  </si>
  <si>
    <t>2017            tény</t>
  </si>
  <si>
    <t>2019. Teljesítés</t>
  </si>
  <si>
    <t>Murony Községi Önkormányzat</t>
  </si>
  <si>
    <t>Murony Óvoda</t>
  </si>
  <si>
    <t>Murony Alapszolgáltató</t>
  </si>
  <si>
    <t>Közös Önkormányzat</t>
  </si>
  <si>
    <t>Óvoda</t>
  </si>
  <si>
    <t>Alapszolgáltató</t>
  </si>
  <si>
    <t xml:space="preserve">Óvoda </t>
  </si>
  <si>
    <t>Járdaépítés</t>
  </si>
  <si>
    <t>2019. évi teljesítés</t>
  </si>
  <si>
    <t xml:space="preserve">Alföldvíz - Havaria Express </t>
  </si>
  <si>
    <t>Óvodai udvar</t>
  </si>
  <si>
    <t xml:space="preserve">Rendezvénytér </t>
  </si>
  <si>
    <t>Levéltár</t>
  </si>
  <si>
    <t>Egyéb kisértékű tárgyieszköz</t>
  </si>
  <si>
    <t>Szolgálati lakás</t>
  </si>
  <si>
    <t>Orvosi rendelő fejlesztés</t>
  </si>
  <si>
    <t>Orvosi eszköz</t>
  </si>
  <si>
    <t>Egyéb működési célú támogatások államháztartáson belülre</t>
  </si>
  <si>
    <t>Civil szervezetek támogatása</t>
  </si>
  <si>
    <t>Egyéb pályázati önerő (tartalék)</t>
  </si>
  <si>
    <t>Kölcsönnyújtás a lakosságnak</t>
  </si>
  <si>
    <t>Alföldvíz részvény</t>
  </si>
  <si>
    <r>
      <rPr>
        <sz val="10"/>
        <rFont val="Arial"/>
        <family val="2"/>
        <charset val="238"/>
      </rPr>
      <t>Nyomtatas datuma: 2021-03-05</t>
    </r>
  </si>
  <si>
    <r>
      <rPr>
        <sz val="10"/>
        <rFont val="Arial"/>
        <family val="2"/>
        <charset val="238"/>
      </rPr>
      <t>MURONY KOZSEG ONKORMANYZATA</t>
    </r>
  </si>
  <si>
    <r>
      <rPr>
        <b/>
        <sz val="12"/>
        <rFont val="Arial"/>
        <family val="2"/>
        <charset val="238"/>
      </rPr>
      <t>Befektetett eszkozok listaja</t>
    </r>
  </si>
  <si>
    <r>
      <rPr>
        <b/>
        <u/>
        <sz val="10"/>
        <rFont val="Arial"/>
        <family val="2"/>
        <charset val="238"/>
      </rPr>
      <t>Szurofeltetelek:</t>
    </r>
  </si>
  <si>
    <r>
      <rPr>
        <sz val="9"/>
        <rFont val="Arial"/>
        <family val="2"/>
        <charset val="238"/>
      </rPr>
      <t>[{szures= }]</t>
    </r>
  </si>
  <si>
    <r>
      <rPr>
        <sz val="8"/>
        <rFont val="Arial"/>
        <family val="2"/>
        <charset val="238"/>
      </rPr>
      <t>Fokonyvi szam</t>
    </r>
  </si>
  <si>
    <r>
      <rPr>
        <sz val="8"/>
        <rFont val="Arial"/>
        <family val="2"/>
        <charset val="238"/>
      </rPr>
      <t>Megnevezes</t>
    </r>
  </si>
  <si>
    <r>
      <rPr>
        <sz val="8"/>
        <rFont val="Arial"/>
        <family val="2"/>
        <charset val="238"/>
      </rPr>
      <t>Vonalkod</t>
    </r>
  </si>
  <si>
    <r>
      <rPr>
        <sz val="8"/>
        <rFont val="Arial"/>
        <family val="2"/>
        <charset val="238"/>
      </rPr>
      <t>Azonos^t6k</t>
    </r>
  </si>
  <si>
    <r>
      <rPr>
        <sz val="8"/>
        <rFont val="Arial"/>
        <family val="2"/>
        <charset val="238"/>
      </rPr>
      <t>Koltseghely kodja es neve / szobaszam</t>
    </r>
  </si>
  <si>
    <r>
      <rPr>
        <sz val="8"/>
        <rFont val="Arial"/>
        <family val="2"/>
        <charset val="238"/>
      </rPr>
      <t>Nyilvantarta sba vetel datuma</t>
    </r>
  </si>
  <si>
    <r>
      <rPr>
        <sz val="8"/>
        <rFont val="Arial"/>
        <family val="2"/>
        <charset val="238"/>
      </rPr>
      <t>Brutto ertek</t>
    </r>
  </si>
  <si>
    <r>
      <rPr>
        <sz val="8"/>
        <rFont val="Arial"/>
        <family val="2"/>
        <charset val="238"/>
      </rPr>
      <t>Ertek- csokkenes</t>
    </r>
  </si>
  <si>
    <r>
      <rPr>
        <sz val="8"/>
        <rFont val="Arial"/>
        <family val="2"/>
        <charset val="238"/>
      </rPr>
      <t>Netto ertek</t>
    </r>
  </si>
  <si>
    <r>
      <rPr>
        <sz val="8"/>
        <rFont val="Arial"/>
        <family val="2"/>
        <charset val="238"/>
      </rPr>
      <t>Gumiburkolat 100x100x7 voros</t>
    </r>
  </si>
  <si>
    <r>
      <rPr>
        <sz val="8"/>
        <rFont val="Arial"/>
        <family val="2"/>
        <charset val="238"/>
      </rPr>
      <t>LtSz.</t>
    </r>
  </si>
  <si>
    <r>
      <rPr>
        <sz val="8"/>
        <rFont val="Arial"/>
        <family val="2"/>
        <charset val="238"/>
      </rPr>
      <t>2021/31/22/6</t>
    </r>
  </si>
  <si>
    <r>
      <rPr>
        <sz val="8"/>
        <rFont val="Arial"/>
        <family val="2"/>
        <charset val="238"/>
      </rPr>
      <t>9 - Ovoda</t>
    </r>
  </si>
  <si>
    <r>
      <rPr>
        <sz val="8"/>
        <rFont val="Arial"/>
        <family val="2"/>
        <charset val="238"/>
      </rPr>
      <t>2020-12-18</t>
    </r>
  </si>
  <si>
    <r>
      <rPr>
        <sz val="8"/>
        <rFont val="Arial"/>
        <family val="2"/>
        <charset val="238"/>
      </rPr>
      <t>Gumiburkolat 100x100x4,5 voros</t>
    </r>
  </si>
  <si>
    <r>
      <rPr>
        <sz val="8"/>
        <rFont val="Arial"/>
        <family val="2"/>
        <charset val="238"/>
      </rPr>
      <t>2021/31/22/5</t>
    </r>
  </si>
  <si>
    <r>
      <rPr>
        <sz val="8"/>
        <rFont val="Arial"/>
        <family val="2"/>
        <charset val="238"/>
      </rPr>
      <t>9 -Ovoda</t>
    </r>
  </si>
  <si>
    <r>
      <rPr>
        <sz val="8"/>
        <rFont val="Arial"/>
        <family val="2"/>
        <charset val="238"/>
      </rPr>
      <t>Gumiburkolat 100x100x3 voros</t>
    </r>
  </si>
  <si>
    <r>
      <rPr>
        <sz val="8"/>
        <rFont val="Arial"/>
        <family val="2"/>
        <charset val="238"/>
      </rPr>
      <t>2021/31/22/4</t>
    </r>
  </si>
  <si>
    <r>
      <rPr>
        <sz val="8"/>
        <rFont val="Arial"/>
        <family val="2"/>
        <charset val="238"/>
      </rPr>
      <t>Lengo Gyalogut Polygo</t>
    </r>
  </si>
  <si>
    <r>
      <rPr>
        <sz val="8"/>
        <rFont val="Arial"/>
        <family val="2"/>
        <charset val="238"/>
      </rPr>
      <t>2021/31/22/3</t>
    </r>
  </si>
  <si>
    <r>
      <rPr>
        <sz val="8"/>
        <rFont val="Arial"/>
        <family val="2"/>
        <charset val="238"/>
      </rPr>
      <t>feszekhinta</t>
    </r>
  </si>
  <si>
    <r>
      <rPr>
        <sz val="8"/>
        <rFont val="Arial"/>
        <family val="2"/>
        <charset val="238"/>
      </rPr>
      <t>2021/31/22/2</t>
    </r>
  </si>
  <si>
    <r>
      <rPr>
        <sz val="8"/>
        <rFont val="Arial"/>
        <family val="2"/>
        <charset val="238"/>
      </rPr>
      <t>kettornyos eszkoz II</t>
    </r>
  </si>
  <si>
    <r>
      <rPr>
        <sz val="8"/>
        <rFont val="Arial"/>
        <family val="2"/>
        <charset val="238"/>
      </rPr>
      <t>2021/31/22/1</t>
    </r>
  </si>
  <si>
    <r>
      <rPr>
        <sz val="8"/>
        <rFont val="Arial"/>
        <family val="2"/>
        <charset val="238"/>
      </rPr>
      <t>acel koszoru</t>
    </r>
  </si>
  <si>
    <r>
      <rPr>
        <sz val="8"/>
        <rFont val="Arial"/>
        <family val="2"/>
        <charset val="238"/>
      </rPr>
      <t>2021/32/22/8</t>
    </r>
  </si>
  <si>
    <r>
      <rPr>
        <sz val="8"/>
        <rFont val="Arial"/>
        <family val="2"/>
        <charset val="238"/>
      </rPr>
      <t>1 - Muvelodesi Haz</t>
    </r>
  </si>
  <si>
    <r>
      <rPr>
        <sz val="8"/>
        <rFont val="Arial"/>
        <family val="2"/>
        <charset val="238"/>
      </rPr>
      <t>fenyfuzer</t>
    </r>
  </si>
  <si>
    <r>
      <rPr>
        <sz val="8"/>
        <rFont val="Arial"/>
        <family val="2"/>
        <charset val="238"/>
      </rPr>
      <t>2021/32/22/7</t>
    </r>
  </si>
  <si>
    <r>
      <rPr>
        <sz val="8"/>
        <rFont val="Arial"/>
        <family val="2"/>
        <charset val="238"/>
      </rPr>
      <t>4 - Onkoramanyzat</t>
    </r>
  </si>
  <si>
    <r>
      <rPr>
        <sz val="8"/>
        <rFont val="Arial"/>
        <family val="2"/>
        <charset val="238"/>
      </rPr>
      <t>2020-12-15</t>
    </r>
  </si>
  <si>
    <r>
      <rPr>
        <sz val="8"/>
        <rFont val="Arial"/>
        <family val="2"/>
        <charset val="238"/>
      </rPr>
      <t>2021/32/22/6</t>
    </r>
  </si>
  <si>
    <r>
      <rPr>
        <sz val="8"/>
        <rFont val="Arial"/>
        <family val="2"/>
        <charset val="238"/>
      </rPr>
      <t>2020-11-20</t>
    </r>
  </si>
  <si>
    <r>
      <rPr>
        <sz val="8"/>
        <rFont val="Arial"/>
        <family val="2"/>
        <charset val="238"/>
      </rPr>
      <t>ruter</t>
    </r>
  </si>
  <si>
    <r>
      <rPr>
        <sz val="8"/>
        <rFont val="Arial"/>
        <family val="2"/>
        <charset val="238"/>
      </rPr>
      <t>2021/32/22/1</t>
    </r>
  </si>
  <si>
    <r>
      <rPr>
        <sz val="8"/>
        <rFont val="Arial"/>
        <family val="2"/>
        <charset val="238"/>
      </rPr>
      <t>2020-11-02</t>
    </r>
  </si>
  <si>
    <r>
      <rPr>
        <sz val="8"/>
        <rFont val="Arial"/>
        <family val="2"/>
        <charset val="238"/>
      </rPr>
      <t>alkoholszonda</t>
    </r>
  </si>
  <si>
    <r>
      <rPr>
        <sz val="8"/>
        <rFont val="Arial"/>
        <family val="2"/>
        <charset val="238"/>
      </rPr>
      <t>2021/32/22/2</t>
    </r>
  </si>
  <si>
    <r>
      <rPr>
        <sz val="8"/>
        <rFont val="Arial"/>
        <family val="2"/>
        <charset val="238"/>
      </rPr>
      <t>2020-11-04</t>
    </r>
  </si>
  <si>
    <r>
      <rPr>
        <sz val="8"/>
        <rFont val="Arial"/>
        <family val="2"/>
        <charset val="238"/>
      </rPr>
      <t>babazaszlo</t>
    </r>
  </si>
  <si>
    <r>
      <rPr>
        <sz val="8"/>
        <rFont val="Arial"/>
        <family val="2"/>
        <charset val="238"/>
      </rPr>
      <t>2021/32/22/3</t>
    </r>
  </si>
  <si>
    <r>
      <rPr>
        <sz val="8"/>
        <rFont val="Arial"/>
        <family val="2"/>
        <charset val="238"/>
      </rPr>
      <t>2020-11-10</t>
    </r>
  </si>
  <si>
    <r>
      <rPr>
        <sz val="8"/>
        <rFont val="Arial"/>
        <family val="2"/>
        <charset val="238"/>
      </rPr>
      <t>utverurogep</t>
    </r>
  </si>
  <si>
    <r>
      <rPr>
        <sz val="8"/>
        <rFont val="Arial"/>
        <family val="2"/>
        <charset val="238"/>
      </rPr>
      <t>2021/32/22/4</t>
    </r>
  </si>
  <si>
    <r>
      <rPr>
        <sz val="8"/>
        <rFont val="Arial"/>
        <family val="2"/>
        <charset val="238"/>
      </rPr>
      <t>6 - Varosgazdalkodas</t>
    </r>
  </si>
  <si>
    <r>
      <rPr>
        <sz val="8"/>
        <rFont val="Arial"/>
        <family val="2"/>
        <charset val="238"/>
      </rPr>
      <t>2020-11-12</t>
    </r>
  </si>
  <si>
    <r>
      <rPr>
        <sz val="8"/>
        <rFont val="Arial"/>
        <family val="2"/>
        <charset val="238"/>
      </rPr>
      <t>padloszonyeg</t>
    </r>
  </si>
  <si>
    <r>
      <rPr>
        <sz val="8"/>
        <rFont val="Arial"/>
        <family val="2"/>
        <charset val="238"/>
      </rPr>
      <t>2021/32/22/5</t>
    </r>
  </si>
  <si>
    <r>
      <rPr>
        <sz val="8"/>
        <rFont val="Arial"/>
        <family val="2"/>
        <charset val="238"/>
      </rPr>
      <t>rendezveny ter</t>
    </r>
  </si>
  <si>
    <r>
      <rPr>
        <sz val="8"/>
        <rFont val="Arial"/>
        <family val="2"/>
        <charset val="238"/>
      </rPr>
      <t>2020/31/18/6</t>
    </r>
  </si>
  <si>
    <r>
      <rPr>
        <sz val="8"/>
        <rFont val="Arial"/>
        <family val="2"/>
        <charset val="238"/>
      </rPr>
      <t>2020-10-16</t>
    </r>
  </si>
  <si>
    <r>
      <rPr>
        <sz val="8"/>
        <rFont val="Arial"/>
        <family val="2"/>
        <charset val="238"/>
      </rPr>
      <t>S-Max M25L 1:1 konyokdarab SN: A2071714</t>
    </r>
  </si>
  <si>
    <r>
      <rPr>
        <sz val="8"/>
        <rFont val="Arial"/>
        <family val="2"/>
        <charset val="238"/>
      </rPr>
      <t>2020/32/22/82</t>
    </r>
  </si>
  <si>
    <r>
      <rPr>
        <sz val="8"/>
        <rFont val="Arial"/>
        <family val="2"/>
        <charset val="238"/>
      </rPr>
      <t>5 - Fogaszati rendelo</t>
    </r>
  </si>
  <si>
    <r>
      <rPr>
        <sz val="10"/>
        <rFont val="Arial"/>
        <family val="2"/>
        <charset val="238"/>
      </rPr>
      <t>Oldal: 1</t>
    </r>
  </si>
  <si>
    <r>
      <rPr>
        <sz val="8"/>
        <rFont val="Arial"/>
        <family val="2"/>
        <charset val="238"/>
      </rPr>
      <t>S-Max M65 1:1 egyenesdarab SN</t>
    </r>
  </si>
  <si>
    <r>
      <rPr>
        <sz val="8"/>
        <rFont val="Arial"/>
        <family val="2"/>
        <charset val="238"/>
      </rPr>
      <t>2020/32/22/81</t>
    </r>
  </si>
  <si>
    <r>
      <rPr>
        <sz val="8"/>
        <rFont val="Arial"/>
        <family val="2"/>
        <charset val="238"/>
      </rPr>
      <t>kezeloegyseg</t>
    </r>
  </si>
  <si>
    <r>
      <rPr>
        <sz val="8"/>
        <rFont val="Arial"/>
        <family val="2"/>
        <charset val="238"/>
      </rPr>
      <t>2020/31/22/4</t>
    </r>
  </si>
  <si>
    <r>
      <rPr>
        <sz val="8"/>
        <rFont val="Arial"/>
        <family val="2"/>
        <charset val="238"/>
      </rPr>
      <t>2020-10-27</t>
    </r>
  </si>
  <si>
    <r>
      <rPr>
        <sz val="8"/>
        <rFont val="Arial"/>
        <family val="2"/>
        <charset val="238"/>
      </rPr>
      <t>kompresszor szivomotor</t>
    </r>
  </si>
  <si>
    <r>
      <rPr>
        <sz val="8"/>
        <rFont val="Arial"/>
        <family val="2"/>
        <charset val="238"/>
      </rPr>
      <t>2020/31/22/3</t>
    </r>
  </si>
  <si>
    <r>
      <rPr>
        <sz val="8"/>
        <rFont val="Arial"/>
        <family val="2"/>
        <charset val="238"/>
      </rPr>
      <t>fuggonykarnis</t>
    </r>
  </si>
  <si>
    <r>
      <rPr>
        <sz val="8"/>
        <rFont val="Arial"/>
        <family val="2"/>
        <charset val="238"/>
      </rPr>
      <t>2020/32/22/80</t>
    </r>
  </si>
  <si>
    <r>
      <rPr>
        <sz val="8"/>
        <rFont val="Arial"/>
        <family val="2"/>
        <charset val="238"/>
      </rPr>
      <t>2020-10-21</t>
    </r>
  </si>
  <si>
    <r>
      <rPr>
        <sz val="8"/>
        <rFont val="Arial"/>
        <family val="2"/>
        <charset val="238"/>
      </rPr>
      <t>kupongyujto szrv</t>
    </r>
  </si>
  <si>
    <r>
      <rPr>
        <sz val="8"/>
        <rFont val="Arial"/>
        <family val="2"/>
        <charset val="238"/>
      </rPr>
      <t>2020/32/22/79</t>
    </r>
  </si>
  <si>
    <r>
      <rPr>
        <sz val="8"/>
        <rFont val="Arial"/>
        <family val="2"/>
        <charset val="238"/>
      </rPr>
      <t>evovilla lugana</t>
    </r>
  </si>
  <si>
    <r>
      <rPr>
        <sz val="8"/>
        <rFont val="Arial"/>
        <family val="2"/>
        <charset val="238"/>
      </rPr>
      <t>2020/32/22/78</t>
    </r>
  </si>
  <si>
    <r>
      <rPr>
        <sz val="8"/>
        <rFont val="Arial"/>
        <family val="2"/>
        <charset val="238"/>
      </rPr>
      <t>2020-10-08</t>
    </r>
  </si>
  <si>
    <r>
      <rPr>
        <sz val="8"/>
        <rFont val="Arial"/>
        <family val="2"/>
        <charset val="238"/>
      </rPr>
      <t>szemetes hamuzos 56,5 cm</t>
    </r>
  </si>
  <si>
    <r>
      <rPr>
        <sz val="8"/>
        <rFont val="Arial"/>
        <family val="2"/>
        <charset val="238"/>
      </rPr>
      <t>2020/32/22/77</t>
    </r>
  </si>
  <si>
    <r>
      <rPr>
        <sz val="8"/>
        <rFont val="Arial"/>
        <family val="2"/>
        <charset val="238"/>
      </rPr>
      <t>s6*borssz6r6 2r fem 40ml</t>
    </r>
  </si>
  <si>
    <r>
      <rPr>
        <sz val="8"/>
        <rFont val="Arial"/>
        <family val="2"/>
        <charset val="238"/>
      </rPr>
      <t>2020/32/22/76</t>
    </r>
  </si>
  <si>
    <r>
      <rPr>
        <sz val="8"/>
        <rFont val="Arial"/>
        <family val="2"/>
        <charset val="238"/>
      </rPr>
      <t>sutivilla</t>
    </r>
  </si>
  <si>
    <r>
      <rPr>
        <sz val="8"/>
        <rFont val="Arial"/>
        <family val="2"/>
        <charset val="238"/>
      </rPr>
      <t>2020/32/22/75</t>
    </r>
  </si>
  <si>
    <r>
      <rPr>
        <sz val="8"/>
        <rFont val="Arial"/>
        <family val="2"/>
        <charset val="238"/>
      </rPr>
      <t>pohar wisky 300 ml falcon</t>
    </r>
  </si>
  <si>
    <r>
      <rPr>
        <sz val="8"/>
        <rFont val="Arial"/>
        <family val="2"/>
        <charset val="238"/>
      </rPr>
      <t>2020/32/22/74</t>
    </r>
  </si>
  <si>
    <r>
      <rPr>
        <sz val="8"/>
        <rFont val="Arial"/>
        <family val="2"/>
        <charset val="238"/>
      </rPr>
      <t>pohar presszo 80 ml</t>
    </r>
  </si>
  <si>
    <r>
      <rPr>
        <sz val="8"/>
        <rFont val="Arial"/>
        <family val="2"/>
        <charset val="238"/>
      </rPr>
      <t>2020/32/22/73</t>
    </r>
  </si>
  <si>
    <r>
      <rPr>
        <sz val="8"/>
        <rFont val="Arial"/>
        <family val="2"/>
        <charset val="238"/>
      </rPr>
      <t>pohar likor Y 40 ml</t>
    </r>
  </si>
  <si>
    <r>
      <rPr>
        <sz val="8"/>
        <rFont val="Arial"/>
        <family val="2"/>
        <charset val="238"/>
      </rPr>
      <t>2020/32/22/72</t>
    </r>
  </si>
  <si>
    <r>
      <rPr>
        <sz val="8"/>
        <rFont val="Arial"/>
        <family val="2"/>
        <charset val="238"/>
      </rPr>
      <t>palacsintasuto</t>
    </r>
  </si>
  <si>
    <r>
      <rPr>
        <sz val="8"/>
        <rFont val="Arial"/>
        <family val="2"/>
        <charset val="238"/>
      </rPr>
      <t>2020/32/22/71</t>
    </r>
  </si>
  <si>
    <r>
      <rPr>
        <sz val="8"/>
        <rFont val="Arial"/>
        <family val="2"/>
        <charset val="238"/>
      </rPr>
      <t>mokkakanal lugana</t>
    </r>
  </si>
  <si>
    <r>
      <rPr>
        <sz val="8"/>
        <rFont val="Arial"/>
        <family val="2"/>
        <charset val="238"/>
      </rPr>
      <t>2020/32/22/70</t>
    </r>
  </si>
  <si>
    <r>
      <rPr>
        <sz val="8"/>
        <rFont val="Arial"/>
        <family val="2"/>
        <charset val="238"/>
      </rPr>
      <t>melytanyer 23 cm cadic</t>
    </r>
  </si>
  <si>
    <r>
      <rPr>
        <sz val="8"/>
        <rFont val="Arial"/>
        <family val="2"/>
        <charset val="238"/>
      </rPr>
      <t>2020/32/22/69</t>
    </r>
  </si>
  <si>
    <r>
      <rPr>
        <sz val="8"/>
        <rFont val="Arial"/>
        <family val="2"/>
        <charset val="238"/>
      </rPr>
      <t>lapostanyer 25 cm cadix</t>
    </r>
  </si>
  <si>
    <r>
      <rPr>
        <sz val="8"/>
        <rFont val="Arial"/>
        <family val="2"/>
        <charset val="238"/>
      </rPr>
      <t>2020/32/22/68</t>
    </r>
  </si>
  <si>
    <r>
      <rPr>
        <sz val="8"/>
        <rFont val="Arial"/>
        <family val="2"/>
        <charset val="238"/>
      </rPr>
      <t>italtermosz pumpas 37 cm 2,5 l</t>
    </r>
  </si>
  <si>
    <r>
      <rPr>
        <sz val="8"/>
        <rFont val="Arial"/>
        <family val="2"/>
        <charset val="238"/>
      </rPr>
      <t>2020/32/22/67</t>
    </r>
  </si>
  <si>
    <r>
      <rPr>
        <sz val="8"/>
        <rFont val="Arial"/>
        <family val="2"/>
        <charset val="238"/>
      </rPr>
      <t>hoallo levestal 2,5 l 6636</t>
    </r>
  </si>
  <si>
    <r>
      <rPr>
        <sz val="8"/>
        <rFont val="Arial"/>
        <family val="2"/>
        <charset val="238"/>
      </rPr>
      <t>2020/32/22/66</t>
    </r>
  </si>
  <si>
    <r>
      <rPr>
        <sz val="8"/>
        <rFont val="Arial"/>
        <family val="2"/>
        <charset val="238"/>
      </rPr>
      <t>2020/32/22/65</t>
    </r>
  </si>
  <si>
    <r>
      <rPr>
        <sz val="8"/>
        <rFont val="Arial"/>
        <family val="2"/>
        <charset val="238"/>
      </rPr>
      <t>evokanal lugana</t>
    </r>
  </si>
  <si>
    <r>
      <rPr>
        <sz val="8"/>
        <rFont val="Arial"/>
        <family val="2"/>
        <charset val="238"/>
      </rPr>
      <t>2020/32/22/64</t>
    </r>
  </si>
  <si>
    <r>
      <rPr>
        <sz val="8"/>
        <rFont val="Arial"/>
        <family val="2"/>
        <charset val="238"/>
      </rPr>
      <t>csemegetanyer 19 cm cadix</t>
    </r>
  </si>
  <si>
    <r>
      <rPr>
        <sz val="8"/>
        <rFont val="Arial"/>
        <family val="2"/>
        <charset val="238"/>
      </rPr>
      <t>2020/32/22/63</t>
    </r>
  </si>
  <si>
    <r>
      <rPr>
        <sz val="10"/>
        <rFont val="Arial"/>
        <family val="2"/>
        <charset val="238"/>
      </rPr>
      <t>Oldal: 2</t>
    </r>
  </si>
  <si>
    <r>
      <rPr>
        <sz val="8"/>
        <rFont val="Arial"/>
        <family val="2"/>
        <charset val="238"/>
      </rPr>
      <t>csesze + alj 220 ml cadix</t>
    </r>
  </si>
  <si>
    <r>
      <rPr>
        <sz val="8"/>
        <rFont val="Arial"/>
        <family val="2"/>
        <charset val="238"/>
      </rPr>
      <t>2020/32/22/62</t>
    </r>
  </si>
  <si>
    <r>
      <rPr>
        <sz val="8"/>
        <rFont val="Arial"/>
        <family val="2"/>
        <charset val="238"/>
      </rPr>
      <t>classia merokanal</t>
    </r>
  </si>
  <si>
    <r>
      <rPr>
        <sz val="8"/>
        <rFont val="Arial"/>
        <family val="2"/>
        <charset val="238"/>
      </rPr>
      <t>2020/32/22/61</t>
    </r>
  </si>
  <si>
    <r>
      <rPr>
        <sz val="8"/>
        <rFont val="Arial"/>
        <family val="2"/>
        <charset val="238"/>
      </rPr>
      <t>Telepulesi rendezesi terv</t>
    </r>
  </si>
  <si>
    <r>
      <rPr>
        <sz val="8"/>
        <rFont val="Arial"/>
        <family val="2"/>
        <charset val="238"/>
      </rPr>
      <t>2020/11/11/5</t>
    </r>
  </si>
  <si>
    <r>
      <rPr>
        <sz val="8"/>
        <rFont val="Arial"/>
        <family val="2"/>
        <charset val="238"/>
      </rPr>
      <t>2020-10-01</t>
    </r>
  </si>
  <si>
    <r>
      <rPr>
        <sz val="8"/>
        <rFont val="Arial"/>
        <family val="2"/>
        <charset val="238"/>
      </rPr>
      <t>Haccp Muv. Haz</t>
    </r>
  </si>
  <si>
    <r>
      <rPr>
        <sz val="8"/>
        <rFont val="Arial"/>
        <family val="2"/>
        <charset val="238"/>
      </rPr>
      <t>2020/11/11/4</t>
    </r>
  </si>
  <si>
    <r>
      <rPr>
        <sz val="8"/>
        <rFont val="Arial"/>
        <family val="2"/>
        <charset val="238"/>
      </rPr>
      <t>taninform 2005</t>
    </r>
  </si>
  <si>
    <r>
      <rPr>
        <sz val="8"/>
        <rFont val="Arial"/>
        <family val="2"/>
        <charset val="238"/>
      </rPr>
      <t>2020/11/11/3</t>
    </r>
  </si>
  <si>
    <r>
      <rPr>
        <sz val="8"/>
        <rFont val="Arial"/>
        <family val="2"/>
        <charset val="238"/>
      </rPr>
      <t>program</t>
    </r>
  </si>
  <si>
    <r>
      <rPr>
        <sz val="8"/>
        <rFont val="Arial"/>
        <family val="2"/>
        <charset val="238"/>
      </rPr>
      <t>2020/11/11/2</t>
    </r>
  </si>
  <si>
    <r>
      <rPr>
        <sz val="8"/>
        <rFont val="Arial"/>
        <family val="2"/>
        <charset val="238"/>
      </rPr>
      <t>vektoros digit terkep</t>
    </r>
  </si>
  <si>
    <r>
      <rPr>
        <sz val="8"/>
        <rFont val="Arial"/>
        <family val="2"/>
        <charset val="238"/>
      </rPr>
      <t>2020/11/11/1</t>
    </r>
  </si>
  <si>
    <r>
      <rPr>
        <sz val="8"/>
        <rFont val="Arial"/>
        <family val="2"/>
        <charset val="238"/>
      </rPr>
      <t>folyekony hull. kor. ved.</t>
    </r>
  </si>
  <si>
    <r>
      <rPr>
        <sz val="8"/>
        <rFont val="Arial"/>
        <family val="2"/>
        <charset val="238"/>
      </rPr>
      <t>2020/14/11/1</t>
    </r>
  </si>
  <si>
    <r>
      <rPr>
        <sz val="8"/>
        <rFont val="Arial"/>
        <family val="2"/>
        <charset val="238"/>
      </rPr>
      <t>v^zk6zmu vagyon ertekelese meglevo iv6v^zhal6zat epftmeny</t>
    </r>
  </si>
  <si>
    <r>
      <rPr>
        <sz val="8"/>
        <rFont val="Arial"/>
        <family val="2"/>
        <charset val="238"/>
      </rPr>
      <t>2020/11/18/1</t>
    </r>
  </si>
  <si>
    <r>
      <rPr>
        <sz val="8"/>
        <rFont val="Arial"/>
        <family val="2"/>
        <charset val="238"/>
      </rPr>
      <t>7 - Murony Kozseg terulete</t>
    </r>
  </si>
  <si>
    <r>
      <rPr>
        <sz val="8"/>
        <rFont val="Arial"/>
        <family val="2"/>
        <charset val="238"/>
      </rPr>
      <t>vasalodeszka</t>
    </r>
  </si>
  <si>
    <r>
      <rPr>
        <sz val="8"/>
        <rFont val="Arial"/>
        <family val="2"/>
        <charset val="238"/>
      </rPr>
      <t>2020/32/22/60</t>
    </r>
  </si>
  <si>
    <r>
      <rPr>
        <sz val="8"/>
        <rFont val="Arial"/>
        <family val="2"/>
        <charset val="238"/>
      </rPr>
      <t>2020-09-11</t>
    </r>
  </si>
  <si>
    <r>
      <rPr>
        <sz val="8"/>
        <rFont val="Arial"/>
        <family val="2"/>
        <charset val="238"/>
      </rPr>
      <t>TP-Link</t>
    </r>
  </si>
  <si>
    <r>
      <rPr>
        <sz val="8"/>
        <rFont val="Arial"/>
        <family val="2"/>
        <charset val="238"/>
      </rPr>
      <t>2020/32/22/59</t>
    </r>
  </si>
  <si>
    <r>
      <rPr>
        <sz val="8"/>
        <rFont val="Arial"/>
        <family val="2"/>
        <charset val="238"/>
      </rPr>
      <t>2020-09-02</t>
    </r>
  </si>
  <si>
    <r>
      <rPr>
        <sz val="8"/>
        <rFont val="Arial"/>
        <family val="2"/>
        <charset val="238"/>
      </rPr>
      <t>ollo</t>
    </r>
  </si>
  <si>
    <r>
      <rPr>
        <sz val="8"/>
        <rFont val="Arial"/>
        <family val="2"/>
        <charset val="238"/>
      </rPr>
      <t>2020/32/22/58</t>
    </r>
  </si>
  <si>
    <r>
      <rPr>
        <sz val="8"/>
        <rFont val="Arial"/>
        <family val="2"/>
        <charset val="238"/>
      </rPr>
      <t>2020-09-01</t>
    </r>
  </si>
  <si>
    <r>
      <rPr>
        <sz val="8"/>
        <rFont val="Arial"/>
        <family val="2"/>
        <charset val="238"/>
      </rPr>
      <t>papirvagogep</t>
    </r>
  </si>
  <si>
    <r>
      <rPr>
        <sz val="8"/>
        <rFont val="Arial"/>
        <family val="2"/>
        <charset val="238"/>
      </rPr>
      <t>2020/32/22/57</t>
    </r>
  </si>
  <si>
    <r>
      <rPr>
        <sz val="8"/>
        <rFont val="Arial"/>
        <family val="2"/>
        <charset val="238"/>
      </rPr>
      <t>hosszabbftokabel</t>
    </r>
  </si>
  <si>
    <r>
      <rPr>
        <sz val="8"/>
        <rFont val="Arial"/>
        <family val="2"/>
        <charset val="238"/>
      </rPr>
      <t>2020/32/22/56</t>
    </r>
  </si>
  <si>
    <r>
      <rPr>
        <sz val="8"/>
        <rFont val="Arial"/>
        <family val="2"/>
        <charset val="238"/>
      </rPr>
      <t>2020-08-24</t>
    </r>
  </si>
  <si>
    <r>
      <rPr>
        <sz val="8"/>
        <rFont val="Arial"/>
        <family val="2"/>
        <charset val="238"/>
      </rPr>
      <t>hosszabbito</t>
    </r>
  </si>
  <si>
    <r>
      <rPr>
        <sz val="8"/>
        <rFont val="Arial"/>
        <family val="2"/>
        <charset val="238"/>
      </rPr>
      <t>2020/32/22/55</t>
    </r>
  </si>
  <si>
    <r>
      <rPr>
        <sz val="8"/>
        <rFont val="Arial"/>
        <family val="2"/>
        <charset val="238"/>
      </rPr>
      <t>kabelteszter</t>
    </r>
  </si>
  <si>
    <r>
      <rPr>
        <sz val="8"/>
        <rFont val="Arial"/>
        <family val="2"/>
        <charset val="238"/>
      </rPr>
      <t>2020/32/22/54</t>
    </r>
  </si>
  <si>
    <r>
      <rPr>
        <sz val="8"/>
        <rFont val="Arial"/>
        <family val="2"/>
        <charset val="238"/>
      </rPr>
      <t>2020-08-10</t>
    </r>
  </si>
  <si>
    <r>
      <rPr>
        <sz val="8"/>
        <rFont val="Arial"/>
        <family val="2"/>
        <charset val="238"/>
      </rPr>
      <t>kresz tabla</t>
    </r>
  </si>
  <si>
    <r>
      <rPr>
        <sz val="8"/>
        <rFont val="Arial"/>
        <family val="2"/>
        <charset val="238"/>
      </rPr>
      <t>2020/32/22/53</t>
    </r>
  </si>
  <si>
    <r>
      <rPr>
        <sz val="8"/>
        <rFont val="Arial"/>
        <family val="2"/>
        <charset val="238"/>
      </rPr>
      <t>2020-08-06</t>
    </r>
  </si>
  <si>
    <r>
      <rPr>
        <sz val="8"/>
        <rFont val="Arial"/>
        <family val="2"/>
        <charset val="238"/>
      </rPr>
      <t>posta lada</t>
    </r>
  </si>
  <si>
    <r>
      <rPr>
        <sz val="8"/>
        <rFont val="Arial"/>
        <family val="2"/>
        <charset val="238"/>
      </rPr>
      <t>2020/32/22/52</t>
    </r>
  </si>
  <si>
    <r>
      <rPr>
        <sz val="8"/>
        <rFont val="Arial"/>
        <family val="2"/>
        <charset val="238"/>
      </rPr>
      <t>2020-08-05</t>
    </r>
  </si>
  <si>
    <r>
      <rPr>
        <sz val="8"/>
        <rFont val="Arial"/>
        <family val="2"/>
        <charset val="238"/>
      </rPr>
      <t>metszoollo</t>
    </r>
  </si>
  <si>
    <r>
      <rPr>
        <sz val="8"/>
        <rFont val="Arial"/>
        <family val="2"/>
        <charset val="238"/>
      </rPr>
      <t>2020/32/22/51</t>
    </r>
  </si>
  <si>
    <r>
      <rPr>
        <sz val="8"/>
        <rFont val="Arial"/>
        <family val="2"/>
        <charset val="238"/>
      </rPr>
      <t>2020-08-03</t>
    </r>
  </si>
  <si>
    <r>
      <rPr>
        <sz val="8"/>
        <rFont val="Arial"/>
        <family val="2"/>
        <charset val="238"/>
      </rPr>
      <t>letra</t>
    </r>
  </si>
  <si>
    <r>
      <rPr>
        <sz val="8"/>
        <rFont val="Arial"/>
        <family val="2"/>
        <charset val="238"/>
      </rPr>
      <t>2020/32/22/50</t>
    </r>
  </si>
  <si>
    <r>
      <rPr>
        <sz val="8"/>
        <rFont val="Arial"/>
        <family val="2"/>
        <charset val="238"/>
      </rPr>
      <t>rendezvenyter</t>
    </r>
  </si>
  <si>
    <r>
      <rPr>
        <sz val="8"/>
        <rFont val="Arial"/>
        <family val="2"/>
        <charset val="238"/>
      </rPr>
      <t>2020/31/18/5</t>
    </r>
  </si>
  <si>
    <r>
      <rPr>
        <sz val="8"/>
        <rFont val="Arial"/>
        <family val="2"/>
        <charset val="238"/>
      </rPr>
      <t>2020-08-15</t>
    </r>
  </si>
  <si>
    <r>
      <rPr>
        <sz val="10"/>
        <rFont val="Arial"/>
        <family val="2"/>
        <charset val="238"/>
      </rPr>
      <t>Oldal: 3</t>
    </r>
  </si>
  <si>
    <r>
      <rPr>
        <sz val="8"/>
        <rFont val="Arial"/>
        <family val="2"/>
        <charset val="238"/>
      </rPr>
      <t>jarda</t>
    </r>
  </si>
  <si>
    <r>
      <rPr>
        <sz val="8"/>
        <rFont val="Arial"/>
        <family val="2"/>
        <charset val="238"/>
      </rPr>
      <t>2020/31/18/4</t>
    </r>
  </si>
  <si>
    <r>
      <rPr>
        <sz val="8"/>
        <rFont val="Arial"/>
        <family val="2"/>
        <charset val="238"/>
      </rPr>
      <t>2020-07-15</t>
    </r>
  </si>
  <si>
    <r>
      <rPr>
        <sz val="8"/>
        <rFont val="Arial"/>
        <family val="2"/>
        <charset val="238"/>
      </rPr>
      <t>2020/31/18/3</t>
    </r>
  </si>
  <si>
    <r>
      <rPr>
        <sz val="8"/>
        <rFont val="Arial"/>
        <family val="2"/>
        <charset val="238"/>
      </rPr>
      <t>2020/31/18/2</t>
    </r>
  </si>
  <si>
    <r>
      <rPr>
        <sz val="8"/>
        <rFont val="Arial"/>
        <family val="2"/>
        <charset val="238"/>
      </rPr>
      <t>havaria epyftesi rekonstrukcio</t>
    </r>
  </si>
  <si>
    <r>
      <rPr>
        <sz val="8"/>
        <rFont val="Arial"/>
        <family val="2"/>
        <charset val="238"/>
      </rPr>
      <t>2020/31/18/1</t>
    </r>
  </si>
  <si>
    <r>
      <rPr>
        <sz val="8"/>
        <rFont val="Arial"/>
        <family val="2"/>
        <charset val="238"/>
      </rPr>
      <t>2020-07-01</t>
    </r>
  </si>
  <si>
    <r>
      <rPr>
        <sz val="8"/>
        <rFont val="Arial"/>
        <family val="2"/>
        <charset val="238"/>
      </rPr>
      <t>Elektro Voice ZLX12P aktiv hangfal</t>
    </r>
  </si>
  <si>
    <r>
      <rPr>
        <sz val="8"/>
        <rFont val="Arial"/>
        <family val="2"/>
        <charset val="238"/>
      </rPr>
      <t>2020/32/22/49</t>
    </r>
  </si>
  <si>
    <r>
      <rPr>
        <sz val="8"/>
        <rFont val="Arial"/>
        <family val="2"/>
        <charset val="238"/>
      </rPr>
      <t>131122 - Muvelodesi Haz</t>
    </r>
  </si>
  <si>
    <r>
      <rPr>
        <sz val="8"/>
        <rFont val="Arial"/>
        <family val="2"/>
        <charset val="238"/>
      </rPr>
      <t>ASoundcraft EPM 8 keveropult</t>
    </r>
  </si>
  <si>
    <r>
      <rPr>
        <sz val="8"/>
        <rFont val="Arial"/>
        <family val="2"/>
        <charset val="238"/>
      </rPr>
      <t>2020/32/22/48</t>
    </r>
  </si>
  <si>
    <r>
      <rPr>
        <sz val="8"/>
        <rFont val="Arial"/>
        <family val="2"/>
        <charset val="238"/>
      </rPr>
      <t>SHURE SM-58-LC dinamikus mikrofon</t>
    </r>
  </si>
  <si>
    <r>
      <rPr>
        <sz val="8"/>
        <rFont val="Arial"/>
        <family val="2"/>
        <charset val="238"/>
      </rPr>
      <t>2020/32/22/47</t>
    </r>
  </si>
  <si>
    <r>
      <rPr>
        <sz val="8"/>
        <rFont val="Arial"/>
        <family val="2"/>
        <charset val="238"/>
      </rPr>
      <t>Vas hangfalallvany SPS023</t>
    </r>
  </si>
  <si>
    <r>
      <rPr>
        <sz val="8"/>
        <rFont val="Arial"/>
        <family val="2"/>
        <charset val="238"/>
      </rPr>
      <t>2020/32/22/46</t>
    </r>
  </si>
  <si>
    <r>
      <rPr>
        <sz val="8"/>
        <rFont val="Arial"/>
        <family val="2"/>
        <charset val="238"/>
      </rPr>
      <t>MS-109 Fem tonkos gemes mikrofon allvany</t>
    </r>
  </si>
  <si>
    <r>
      <rPr>
        <sz val="8"/>
        <rFont val="Arial"/>
        <family val="2"/>
        <charset val="238"/>
      </rPr>
      <t>2020/32/22/45</t>
    </r>
  </si>
  <si>
    <r>
      <rPr>
        <sz val="8"/>
        <rFont val="Arial"/>
        <family val="2"/>
        <charset val="238"/>
      </rPr>
      <t>20 m-es Roxtone Mikrofon kabel XLR mam-XLR papa</t>
    </r>
  </si>
  <si>
    <r>
      <rPr>
        <sz val="8"/>
        <rFont val="Arial"/>
        <family val="2"/>
        <charset val="238"/>
      </rPr>
      <t>2020/32/22/37</t>
    </r>
  </si>
  <si>
    <r>
      <rPr>
        <sz val="8"/>
        <rFont val="Arial"/>
        <family val="2"/>
        <charset val="238"/>
      </rPr>
      <t>Roxtone Mikrofon kesz kabel 10 m</t>
    </r>
  </si>
  <si>
    <r>
      <rPr>
        <sz val="8"/>
        <rFont val="Arial"/>
        <family val="2"/>
        <charset val="238"/>
      </rPr>
      <t>2020/32/22/44</t>
    </r>
  </si>
  <si>
    <r>
      <rPr>
        <sz val="8"/>
        <rFont val="Arial"/>
        <family val="2"/>
        <charset val="238"/>
      </rPr>
      <t>akkumulatoros zsebvaku</t>
    </r>
  </si>
  <si>
    <r>
      <rPr>
        <sz val="8"/>
        <rFont val="Arial"/>
        <family val="2"/>
        <charset val="238"/>
      </rPr>
      <t>2020/32/22/35</t>
    </r>
  </si>
  <si>
    <r>
      <rPr>
        <sz val="8"/>
        <rFont val="Arial"/>
        <family val="2"/>
        <charset val="238"/>
      </rPr>
      <t>2020-07-27</t>
    </r>
  </si>
  <si>
    <r>
      <rPr>
        <sz val="8"/>
        <rFont val="Arial"/>
        <family val="2"/>
        <charset val="238"/>
      </rPr>
      <t>erintesnelkuli lazmero</t>
    </r>
  </si>
  <si>
    <r>
      <rPr>
        <sz val="8"/>
        <rFont val="Arial"/>
        <family val="2"/>
        <charset val="238"/>
      </rPr>
      <t>2020/32/22/34</t>
    </r>
  </si>
  <si>
    <r>
      <rPr>
        <sz val="8"/>
        <rFont val="Arial"/>
        <family val="2"/>
        <charset val="238"/>
      </rPr>
      <t>14 - Gondoazasi Kozpont</t>
    </r>
  </si>
  <si>
    <r>
      <rPr>
        <sz val="8"/>
        <rFont val="Arial"/>
        <family val="2"/>
        <charset val="238"/>
      </rPr>
      <t>2020-07-14</t>
    </r>
  </si>
  <si>
    <r>
      <rPr>
        <sz val="8"/>
        <rFont val="Arial"/>
        <family val="2"/>
        <charset val="238"/>
      </rPr>
      <t>szamitogepes tapegyseg</t>
    </r>
  </si>
  <si>
    <r>
      <rPr>
        <sz val="8"/>
        <rFont val="Arial"/>
        <family val="2"/>
        <charset val="238"/>
      </rPr>
      <t>2020/32/20/1</t>
    </r>
  </si>
  <si>
    <r>
      <rPr>
        <sz val="8"/>
        <rFont val="Arial"/>
        <family val="2"/>
        <charset val="238"/>
      </rPr>
      <t>2020-07-13</t>
    </r>
  </si>
  <si>
    <r>
      <rPr>
        <sz val="8"/>
        <rFont val="Arial"/>
        <family val="2"/>
        <charset val="238"/>
      </rPr>
      <t>kavefozo</t>
    </r>
  </si>
  <si>
    <r>
      <rPr>
        <sz val="8"/>
        <rFont val="Arial"/>
        <family val="2"/>
        <charset val="238"/>
      </rPr>
      <t>2020/32/22/33</t>
    </r>
  </si>
  <si>
    <r>
      <rPr>
        <sz val="8"/>
        <rFont val="Arial"/>
        <family val="2"/>
        <charset val="238"/>
      </rPr>
      <t>2020-06-11</t>
    </r>
  </si>
  <si>
    <r>
      <rPr>
        <sz val="8"/>
        <rFont val="Arial"/>
        <family val="2"/>
        <charset val="238"/>
      </rPr>
      <t>akumlator</t>
    </r>
  </si>
  <si>
    <r>
      <rPr>
        <sz val="8"/>
        <rFont val="Arial"/>
        <family val="2"/>
        <charset val="238"/>
      </rPr>
      <t>2020/32/22/32</t>
    </r>
  </si>
  <si>
    <r>
      <rPr>
        <sz val="8"/>
        <rFont val="Arial"/>
        <family val="2"/>
        <charset val="238"/>
      </rPr>
      <t>2020-06-05</t>
    </r>
  </si>
  <si>
    <r>
      <rPr>
        <sz val="8"/>
        <rFont val="Arial"/>
        <family val="2"/>
        <charset val="238"/>
      </rPr>
      <t>gumilap jatszoterre</t>
    </r>
  </si>
  <si>
    <r>
      <rPr>
        <sz val="8"/>
        <rFont val="Arial"/>
        <family val="2"/>
        <charset val="238"/>
      </rPr>
      <t>2020/32/22/31</t>
    </r>
  </si>
  <si>
    <r>
      <rPr>
        <sz val="8"/>
        <rFont val="Arial"/>
        <family val="2"/>
        <charset val="238"/>
      </rPr>
      <t>2020-06-04</t>
    </r>
  </si>
  <si>
    <r>
      <rPr>
        <sz val="8"/>
        <rFont val="Arial"/>
        <family val="2"/>
        <charset val="238"/>
      </rPr>
      <t>matrica feszfto</t>
    </r>
  </si>
  <si>
    <r>
      <rPr>
        <sz val="8"/>
        <rFont val="Arial"/>
        <family val="2"/>
        <charset val="238"/>
      </rPr>
      <t>2020/32/22/30</t>
    </r>
  </si>
  <si>
    <r>
      <rPr>
        <sz val="8"/>
        <rFont val="Arial"/>
        <family val="2"/>
        <charset val="238"/>
      </rPr>
      <t>2020-05-20</t>
    </r>
  </si>
  <si>
    <r>
      <rPr>
        <sz val="8"/>
        <rFont val="Arial"/>
        <family val="2"/>
        <charset val="238"/>
      </rPr>
      <t>csakany</t>
    </r>
  </si>
  <si>
    <r>
      <rPr>
        <sz val="8"/>
        <rFont val="Arial"/>
        <family val="2"/>
        <charset val="238"/>
      </rPr>
      <t>2020/32/22/29</t>
    </r>
  </si>
  <si>
    <r>
      <rPr>
        <sz val="8"/>
        <rFont val="Arial"/>
        <family val="2"/>
        <charset val="238"/>
      </rPr>
      <t>2020-05-11</t>
    </r>
  </si>
  <si>
    <r>
      <rPr>
        <sz val="8"/>
        <rFont val="Arial"/>
        <family val="2"/>
        <charset val="238"/>
      </rPr>
      <t>aso</t>
    </r>
  </si>
  <si>
    <r>
      <rPr>
        <sz val="8"/>
        <rFont val="Arial"/>
        <family val="2"/>
        <charset val="238"/>
      </rPr>
      <t>2020/32/22/28</t>
    </r>
  </si>
  <si>
    <r>
      <rPr>
        <sz val="8"/>
        <rFont val="Arial"/>
        <family val="2"/>
        <charset val="238"/>
      </rPr>
      <t>lapat</t>
    </r>
  </si>
  <si>
    <r>
      <rPr>
        <sz val="8"/>
        <rFont val="Arial"/>
        <family val="2"/>
        <charset val="238"/>
      </rPr>
      <t>2020/32/22/27</t>
    </r>
  </si>
  <si>
    <r>
      <rPr>
        <sz val="10"/>
        <rFont val="Arial"/>
        <family val="2"/>
        <charset val="238"/>
      </rPr>
      <t>Oldal: 4</t>
    </r>
  </si>
  <si>
    <r>
      <rPr>
        <sz val="8"/>
        <rFont val="Arial"/>
        <family val="2"/>
        <charset val="238"/>
      </rPr>
      <t>kapa</t>
    </r>
  </si>
  <si>
    <r>
      <rPr>
        <sz val="8"/>
        <rFont val="Arial"/>
        <family val="2"/>
        <charset val="238"/>
      </rPr>
      <t>2020/32/22/25</t>
    </r>
  </si>
  <si>
    <r>
      <rPr>
        <sz val="8"/>
        <rFont val="Arial"/>
        <family val="2"/>
        <charset val="238"/>
      </rPr>
      <t>villa</t>
    </r>
  </si>
  <si>
    <r>
      <rPr>
        <sz val="8"/>
        <rFont val="Arial"/>
        <family val="2"/>
        <charset val="238"/>
      </rPr>
      <t>2020/32/22/24</t>
    </r>
  </si>
  <si>
    <r>
      <rPr>
        <sz val="8"/>
        <rFont val="Arial"/>
        <family val="2"/>
        <charset val="238"/>
      </rPr>
      <t>2020-05-12</t>
    </r>
  </si>
  <si>
    <r>
      <rPr>
        <sz val="8"/>
        <rFont val="Arial"/>
        <family val="2"/>
        <charset val="238"/>
      </rPr>
      <t>talicska</t>
    </r>
  </si>
  <si>
    <r>
      <rPr>
        <sz val="8"/>
        <rFont val="Arial"/>
        <family val="2"/>
        <charset val="238"/>
      </rPr>
      <t>2020/31/22/2</t>
    </r>
  </si>
  <si>
    <r>
      <rPr>
        <sz val="8"/>
        <rFont val="Arial"/>
        <family val="2"/>
        <charset val="238"/>
      </rPr>
      <t>lapatnyel</t>
    </r>
  </si>
  <si>
    <r>
      <rPr>
        <sz val="8"/>
        <rFont val="Arial"/>
        <family val="2"/>
        <charset val="238"/>
      </rPr>
      <t>2020/32/22/23</t>
    </r>
  </si>
  <si>
    <r>
      <rPr>
        <sz val="8"/>
        <rFont val="Arial"/>
        <family val="2"/>
        <charset val="238"/>
      </rPr>
      <t>2020-04-27</t>
    </r>
  </si>
  <si>
    <r>
      <rPr>
        <sz val="8"/>
        <rFont val="Arial"/>
        <family val="2"/>
        <charset val="238"/>
      </rPr>
      <t>jatszoteri hinta</t>
    </r>
  </si>
  <si>
    <r>
      <rPr>
        <sz val="8"/>
        <rFont val="Arial"/>
        <family val="2"/>
        <charset val="238"/>
      </rPr>
      <t>2020/32/22/22</t>
    </r>
  </si>
  <si>
    <r>
      <rPr>
        <sz val="8"/>
        <rFont val="Arial"/>
        <family val="2"/>
        <charset val="238"/>
      </rPr>
      <t>2020-04-22</t>
    </r>
  </si>
  <si>
    <r>
      <rPr>
        <sz val="8"/>
        <rFont val="Arial"/>
        <family val="2"/>
        <charset val="238"/>
      </rPr>
      <t>permetezo</t>
    </r>
  </si>
  <si>
    <r>
      <rPr>
        <sz val="8"/>
        <rFont val="Arial"/>
        <family val="2"/>
        <charset val="238"/>
      </rPr>
      <t>2020/32/22/21</t>
    </r>
  </si>
  <si>
    <r>
      <rPr>
        <sz val="8"/>
        <rFont val="Arial"/>
        <family val="2"/>
        <charset val="238"/>
      </rPr>
      <t>2020-04-03</t>
    </r>
  </si>
  <si>
    <r>
      <rPr>
        <sz val="8"/>
        <rFont val="Arial"/>
        <family val="2"/>
        <charset val="238"/>
      </rPr>
      <t>keztorlo adagolo</t>
    </r>
  </si>
  <si>
    <r>
      <rPr>
        <sz val="8"/>
        <rFont val="Arial"/>
        <family val="2"/>
        <charset val="238"/>
      </rPr>
      <t>2020/32/22/20</t>
    </r>
  </si>
  <si>
    <r>
      <rPr>
        <sz val="8"/>
        <rFont val="Arial"/>
        <family val="2"/>
        <charset val="238"/>
      </rPr>
      <t>2020-03-11</t>
    </r>
  </si>
  <si>
    <r>
      <rPr>
        <sz val="8"/>
        <rFont val="Arial"/>
        <family val="2"/>
        <charset val="238"/>
      </rPr>
      <t>maghomero</t>
    </r>
  </si>
  <si>
    <r>
      <rPr>
        <sz val="8"/>
        <rFont val="Arial"/>
        <family val="2"/>
        <charset val="238"/>
      </rPr>
      <t>2020/32/22/19</t>
    </r>
  </si>
  <si>
    <r>
      <rPr>
        <sz val="8"/>
        <rFont val="Arial"/>
        <family val="2"/>
        <charset val="238"/>
      </rPr>
      <t>8 - Konyha</t>
    </r>
  </si>
  <si>
    <r>
      <rPr>
        <sz val="8"/>
        <rFont val="Arial"/>
        <family val="2"/>
        <charset val="238"/>
      </rPr>
      <t>2020-02-26</t>
    </r>
  </si>
  <si>
    <r>
      <rPr>
        <sz val="8"/>
        <rFont val="Arial"/>
        <family val="2"/>
        <charset val="238"/>
      </rPr>
      <t>kancso</t>
    </r>
  </si>
  <si>
    <r>
      <rPr>
        <sz val="8"/>
        <rFont val="Arial"/>
        <family val="2"/>
        <charset val="238"/>
      </rPr>
      <t>2020/32/22/18</t>
    </r>
  </si>
  <si>
    <r>
      <rPr>
        <sz val="8"/>
        <rFont val="Arial"/>
        <family val="2"/>
        <charset val="238"/>
      </rPr>
      <t>2020-02-21</t>
    </r>
  </si>
  <si>
    <r>
      <rPr>
        <sz val="8"/>
        <rFont val="Arial"/>
        <family val="2"/>
        <charset val="238"/>
      </rPr>
      <t>foliaheggeszto</t>
    </r>
  </si>
  <si>
    <r>
      <rPr>
        <sz val="8"/>
        <rFont val="Arial"/>
        <family val="2"/>
        <charset val="238"/>
      </rPr>
      <t>2020/32/22/17</t>
    </r>
  </si>
  <si>
    <r>
      <rPr>
        <sz val="8"/>
        <rFont val="Arial"/>
        <family val="2"/>
        <charset val="238"/>
      </rPr>
      <t>2020-02-07</t>
    </r>
  </si>
  <si>
    <r>
      <rPr>
        <sz val="8"/>
        <rFont val="Arial"/>
        <family val="2"/>
        <charset val="238"/>
      </rPr>
      <t>Tamron</t>
    </r>
  </si>
  <si>
    <r>
      <rPr>
        <sz val="8"/>
        <rFont val="Arial"/>
        <family val="2"/>
        <charset val="238"/>
      </rPr>
      <t>2020/32/22/16</t>
    </r>
  </si>
  <si>
    <r>
      <rPr>
        <sz val="8"/>
        <rFont val="Arial"/>
        <family val="2"/>
        <charset val="238"/>
      </rPr>
      <t>2020-02-04</t>
    </r>
  </si>
  <si>
    <r>
      <rPr>
        <sz val="8"/>
        <rFont val="Arial"/>
        <family val="2"/>
        <charset val="238"/>
      </rPr>
      <t>laminalogep</t>
    </r>
  </si>
  <si>
    <r>
      <rPr>
        <sz val="8"/>
        <rFont val="Arial"/>
        <family val="2"/>
        <charset val="238"/>
      </rPr>
      <t>2020/32/222/1</t>
    </r>
  </si>
  <si>
    <r>
      <rPr>
        <sz val="8"/>
        <rFont val="Arial"/>
        <family val="2"/>
        <charset val="238"/>
      </rPr>
      <t>2020-01-29</t>
    </r>
  </si>
  <si>
    <r>
      <rPr>
        <sz val="8"/>
        <rFont val="Arial"/>
        <family val="2"/>
        <charset val="238"/>
      </rPr>
      <t>nyomtato</t>
    </r>
  </si>
  <si>
    <r>
      <rPr>
        <sz val="8"/>
        <rFont val="Arial"/>
        <family val="2"/>
        <charset val="238"/>
      </rPr>
      <t>2020/32/22/1</t>
    </r>
  </si>
  <si>
    <r>
      <rPr>
        <sz val="8"/>
        <rFont val="Arial"/>
        <family val="2"/>
        <charset val="238"/>
      </rPr>
      <t>2019-11-13</t>
    </r>
  </si>
  <si>
    <r>
      <rPr>
        <sz val="8"/>
        <rFont val="Arial"/>
        <family val="2"/>
        <charset val="238"/>
      </rPr>
      <t>mosdo csaptelep ovodahoz</t>
    </r>
  </si>
  <si>
    <r>
      <rPr>
        <sz val="8"/>
        <rFont val="Arial"/>
        <family val="2"/>
        <charset val="238"/>
      </rPr>
      <t>2020/32/22/2</t>
    </r>
  </si>
  <si>
    <r>
      <rPr>
        <sz val="8"/>
        <rFont val="Arial"/>
        <family val="2"/>
        <charset val="238"/>
      </rPr>
      <t>2019-11-12</t>
    </r>
  </si>
  <si>
    <r>
      <rPr>
        <sz val="8"/>
        <rFont val="Arial"/>
        <family val="2"/>
        <charset val="238"/>
      </rPr>
      <t>mikrohuNamu suto</t>
    </r>
  </si>
  <si>
    <r>
      <rPr>
        <sz val="8"/>
        <rFont val="Arial"/>
        <family val="2"/>
        <charset val="238"/>
      </rPr>
      <t>2020/32/22/3</t>
    </r>
  </si>
  <si>
    <r>
      <rPr>
        <sz val="8"/>
        <rFont val="Arial"/>
        <family val="2"/>
        <charset val="238"/>
      </rPr>
      <t>2019-11-18</t>
    </r>
  </si>
  <si>
    <r>
      <rPr>
        <sz val="8"/>
        <rFont val="Arial"/>
        <family val="2"/>
        <charset val="238"/>
      </rPr>
      <t>2020/32/22/4</t>
    </r>
  </si>
  <si>
    <r>
      <rPr>
        <sz val="8"/>
        <rFont val="Arial"/>
        <family val="2"/>
        <charset val="238"/>
      </rPr>
      <t>2019-12-06</t>
    </r>
  </si>
  <si>
    <r>
      <rPr>
        <sz val="8"/>
        <rFont val="Arial"/>
        <family val="2"/>
        <charset val="238"/>
      </rPr>
      <t>dekor vilagftas onkormanyzat</t>
    </r>
  </si>
  <si>
    <r>
      <rPr>
        <sz val="8"/>
        <rFont val="Arial"/>
        <family val="2"/>
        <charset val="238"/>
      </rPr>
      <t>2020/32/22/5</t>
    </r>
  </si>
  <si>
    <r>
      <rPr>
        <sz val="8"/>
        <rFont val="Arial"/>
        <family val="2"/>
        <charset val="238"/>
      </rPr>
      <t>2019-12-04</t>
    </r>
  </si>
  <si>
    <r>
      <rPr>
        <sz val="8"/>
        <rFont val="Arial"/>
        <family val="2"/>
        <charset val="238"/>
      </rPr>
      <t>vezetekes telefon onkormanyzat</t>
    </r>
  </si>
  <si>
    <r>
      <rPr>
        <sz val="8"/>
        <rFont val="Arial"/>
        <family val="2"/>
        <charset val="238"/>
      </rPr>
      <t>2020/32/22/6</t>
    </r>
  </si>
  <si>
    <r>
      <rPr>
        <sz val="8"/>
        <rFont val="Arial"/>
        <family val="2"/>
        <charset val="238"/>
      </rPr>
      <t>2019-12-11</t>
    </r>
  </si>
  <si>
    <r>
      <rPr>
        <sz val="8"/>
        <rFont val="Arial"/>
        <family val="2"/>
        <charset val="238"/>
      </rPr>
      <t>vezetekes telefon fogaszat</t>
    </r>
  </si>
  <si>
    <r>
      <rPr>
        <sz val="8"/>
        <rFont val="Arial"/>
        <family val="2"/>
        <charset val="238"/>
      </rPr>
      <t>2020/32/22/7</t>
    </r>
  </si>
  <si>
    <r>
      <rPr>
        <sz val="8"/>
        <rFont val="Arial"/>
        <family val="2"/>
        <charset val="238"/>
      </rPr>
      <t>hosugarzo onkormanyzat</t>
    </r>
  </si>
  <si>
    <r>
      <rPr>
        <sz val="8"/>
        <rFont val="Arial"/>
        <family val="2"/>
        <charset val="238"/>
      </rPr>
      <t>2020/32/22/8</t>
    </r>
  </si>
  <si>
    <r>
      <rPr>
        <sz val="8"/>
        <rFont val="Arial"/>
        <family val="2"/>
        <charset val="238"/>
      </rPr>
      <t>szen monoxid mero orvosi rend.</t>
    </r>
  </si>
  <si>
    <r>
      <rPr>
        <sz val="8"/>
        <rFont val="Arial"/>
        <family val="2"/>
        <charset val="238"/>
      </rPr>
      <t>2020/32/22/9</t>
    </r>
  </si>
  <si>
    <r>
      <rPr>
        <sz val="8"/>
        <rFont val="Arial"/>
        <family val="2"/>
        <charset val="238"/>
      </rPr>
      <t>12 - Orvosi Rendelo</t>
    </r>
  </si>
  <si>
    <r>
      <rPr>
        <sz val="8"/>
        <rFont val="Arial"/>
        <family val="2"/>
        <charset val="238"/>
      </rPr>
      <t>2019-12-16</t>
    </r>
  </si>
  <si>
    <r>
      <rPr>
        <sz val="10"/>
        <rFont val="Arial"/>
        <family val="2"/>
        <charset val="238"/>
      </rPr>
      <t>Oldal: 5</t>
    </r>
  </si>
  <si>
    <r>
      <rPr>
        <sz val="8"/>
        <rFont val="Arial"/>
        <family val="2"/>
        <charset val="238"/>
      </rPr>
      <t>ultrahangos asztali depurator fogorvos</t>
    </r>
  </si>
  <si>
    <r>
      <rPr>
        <sz val="8"/>
        <rFont val="Arial"/>
        <family val="2"/>
        <charset val="238"/>
      </rPr>
      <t>LtSz.: 2020/31/22/1</t>
    </r>
  </si>
  <si>
    <r>
      <rPr>
        <sz val="8"/>
        <rFont val="Arial"/>
        <family val="2"/>
        <charset val="238"/>
      </rPr>
      <t>2019-12-18</t>
    </r>
  </si>
  <si>
    <r>
      <rPr>
        <sz val="8"/>
        <rFont val="Arial"/>
        <family val="2"/>
        <charset val="238"/>
      </rPr>
      <t>luxator keszlet</t>
    </r>
  </si>
  <si>
    <r>
      <rPr>
        <sz val="8"/>
        <rFont val="Arial"/>
        <family val="2"/>
        <charset val="238"/>
      </rPr>
      <t>LtSz.: 2020/32/22/10</t>
    </r>
  </si>
  <si>
    <r>
      <rPr>
        <sz val="8"/>
        <rFont val="Arial"/>
        <family val="2"/>
        <charset val="238"/>
      </rPr>
      <t>2019-12-20</t>
    </r>
  </si>
  <si>
    <r>
      <rPr>
        <sz val="8"/>
        <rFont val="Arial"/>
        <family val="2"/>
        <charset val="238"/>
      </rPr>
      <t>foghuzo</t>
    </r>
  </si>
  <si>
    <r>
      <rPr>
        <sz val="8"/>
        <rFont val="Arial"/>
        <family val="2"/>
        <charset val="238"/>
      </rPr>
      <t>LtSz.: 2020/32/22/11</t>
    </r>
  </si>
  <si>
    <r>
      <rPr>
        <sz val="8"/>
        <rFont val="Arial"/>
        <family val="2"/>
        <charset val="238"/>
      </rPr>
      <t>LtSz.: 2020/32/22/12</t>
    </r>
  </si>
  <si>
    <r>
      <rPr>
        <sz val="8"/>
        <rFont val="Arial"/>
        <family val="2"/>
        <charset val="238"/>
      </rPr>
      <t>LtSz.: 2020/32/22/13</t>
    </r>
  </si>
  <si>
    <r>
      <rPr>
        <sz val="8"/>
        <rFont val="Arial"/>
        <family val="2"/>
        <charset val="238"/>
      </rPr>
      <t>LtSz.: 2020/32/22/14</t>
    </r>
  </si>
  <si>
    <r>
      <rPr>
        <sz val="8"/>
        <rFont val="Arial"/>
        <family val="2"/>
        <charset val="238"/>
      </rPr>
      <t>Woodpecker -Led B fotopolimerizaios lampa</t>
    </r>
  </si>
  <si>
    <r>
      <rPr>
        <sz val="8"/>
        <rFont val="Arial"/>
        <family val="2"/>
        <charset val="238"/>
      </rPr>
      <t>LtSz.: 2020/32/22/15</t>
    </r>
  </si>
  <si>
    <r>
      <rPr>
        <sz val="8"/>
        <rFont val="Arial"/>
        <family val="2"/>
        <charset val="238"/>
      </rPr>
      <t>canon objektiv</t>
    </r>
  </si>
  <si>
    <r>
      <rPr>
        <sz val="8"/>
        <rFont val="Arial"/>
        <family val="2"/>
        <charset val="238"/>
      </rPr>
      <t>LtSz.: 2019/32/22/2</t>
    </r>
  </si>
  <si>
    <r>
      <rPr>
        <sz val="8"/>
        <rFont val="Arial"/>
        <family val="2"/>
        <charset val="238"/>
      </rPr>
      <t>2019-04-16</t>
    </r>
  </si>
  <si>
    <r>
      <rPr>
        <sz val="8"/>
        <rFont val="Arial"/>
        <family val="2"/>
        <charset val="238"/>
      </rPr>
      <t>fuggony</t>
    </r>
  </si>
  <si>
    <r>
      <rPr>
        <sz val="8"/>
        <rFont val="Arial"/>
        <family val="2"/>
        <charset val="238"/>
      </rPr>
      <t>LtSz.: 2019/32/243/2</t>
    </r>
  </si>
  <si>
    <r>
      <rPr>
        <sz val="8"/>
        <rFont val="Arial"/>
        <family val="2"/>
        <charset val="238"/>
      </rPr>
      <t>2019-04-11</t>
    </r>
  </si>
  <si>
    <r>
      <rPr>
        <sz val="8"/>
        <rFont val="Arial"/>
        <family val="2"/>
        <charset val="238"/>
      </rPr>
      <t>e-szemelyi olvaso</t>
    </r>
  </si>
  <si>
    <r>
      <rPr>
        <sz val="8"/>
        <rFont val="Arial"/>
        <family val="2"/>
        <charset val="238"/>
      </rPr>
      <t>LtSz.: 2019/32/210/1</t>
    </r>
  </si>
  <si>
    <r>
      <rPr>
        <sz val="8"/>
        <rFont val="Arial"/>
        <family val="2"/>
        <charset val="238"/>
      </rPr>
      <t>2019-05-23</t>
    </r>
  </si>
  <si>
    <r>
      <rPr>
        <sz val="8"/>
        <rFont val="Arial"/>
        <family val="2"/>
        <charset val="238"/>
      </rPr>
      <t>elektromos szsekreny rekonstrukcio</t>
    </r>
  </si>
  <si>
    <r>
      <rPr>
        <sz val="8"/>
        <rFont val="Arial"/>
        <family val="2"/>
        <charset val="238"/>
      </rPr>
      <t>LtSz.: 2019/31/15/4</t>
    </r>
  </si>
  <si>
    <r>
      <rPr>
        <sz val="8"/>
        <rFont val="Arial"/>
        <family val="2"/>
        <charset val="238"/>
      </rPr>
      <t>2019-06-05</t>
    </r>
  </si>
  <si>
    <r>
      <rPr>
        <sz val="8"/>
        <rFont val="Arial"/>
        <family val="2"/>
        <charset val="238"/>
      </rPr>
      <t>fenykepezogep vaz</t>
    </r>
  </si>
  <si>
    <r>
      <rPr>
        <sz val="8"/>
        <rFont val="Arial"/>
        <family val="2"/>
        <charset val="238"/>
      </rPr>
      <t>LtSz.: 2019/32/247/1</t>
    </r>
  </si>
  <si>
    <r>
      <rPr>
        <sz val="8"/>
        <rFont val="Arial"/>
        <family val="2"/>
        <charset val="238"/>
      </rPr>
      <t>2019-08-22</t>
    </r>
  </si>
  <si>
    <r>
      <rPr>
        <sz val="8"/>
        <rFont val="Arial"/>
        <family val="2"/>
        <charset val="238"/>
      </rPr>
      <t>fukasza</t>
    </r>
  </si>
  <si>
    <r>
      <rPr>
        <sz val="8"/>
        <rFont val="Arial"/>
        <family val="2"/>
        <charset val="238"/>
      </rPr>
      <t>LtSz.: 2019/32/2303/1</t>
    </r>
  </si>
  <si>
    <r>
      <rPr>
        <sz val="8"/>
        <rFont val="Arial"/>
        <family val="2"/>
        <charset val="238"/>
      </rPr>
      <t>2019-07-16</t>
    </r>
  </si>
  <si>
    <r>
      <rPr>
        <sz val="8"/>
        <rFont val="Arial"/>
        <family val="2"/>
        <charset val="238"/>
      </rPr>
      <t>akkumulator</t>
    </r>
  </si>
  <si>
    <r>
      <rPr>
        <sz val="8"/>
        <rFont val="Arial"/>
        <family val="2"/>
        <charset val="238"/>
      </rPr>
      <t>LtSz.: 2019/32/22/1</t>
    </r>
  </si>
  <si>
    <r>
      <rPr>
        <sz val="8"/>
        <rFont val="Arial"/>
        <family val="2"/>
        <charset val="238"/>
      </rPr>
      <t>2019-07-10</t>
    </r>
  </si>
  <si>
    <r>
      <rPr>
        <sz val="8"/>
        <rFont val="Arial"/>
        <family val="2"/>
        <charset val="238"/>
      </rPr>
      <t>viaszkes</t>
    </r>
  </si>
  <si>
    <r>
      <rPr>
        <sz val="8"/>
        <rFont val="Arial"/>
        <family val="2"/>
        <charset val="238"/>
      </rPr>
      <t>LtSz.: 2019/32/242/5</t>
    </r>
  </si>
  <si>
    <r>
      <rPr>
        <sz val="8"/>
        <rFont val="Arial"/>
        <family val="2"/>
        <charset val="238"/>
      </rPr>
      <t>2019-05-02</t>
    </r>
  </si>
  <si>
    <r>
      <rPr>
        <sz val="8"/>
        <rFont val="Arial"/>
        <family val="2"/>
        <charset val="238"/>
      </rPr>
      <t>classzicai fogszinkulcs</t>
    </r>
  </si>
  <si>
    <r>
      <rPr>
        <sz val="8"/>
        <rFont val="Arial"/>
        <family val="2"/>
        <charset val="238"/>
      </rPr>
      <t>LtSz.: 2019/32/242/4</t>
    </r>
  </si>
  <si>
    <r>
      <rPr>
        <sz val="8"/>
        <rFont val="Arial"/>
        <family val="2"/>
        <charset val="238"/>
      </rPr>
      <t>2019-04-26</t>
    </r>
  </si>
  <si>
    <r>
      <rPr>
        <sz val="8"/>
        <rFont val="Arial"/>
        <family val="2"/>
        <charset val="238"/>
      </rPr>
      <t>koronaeltavolfto</t>
    </r>
  </si>
  <si>
    <r>
      <rPr>
        <sz val="8"/>
        <rFont val="Arial"/>
        <family val="2"/>
        <charset val="238"/>
      </rPr>
      <t>LtSz.: 2019/32/242/3</t>
    </r>
  </si>
  <si>
    <r>
      <rPr>
        <sz val="8"/>
        <rFont val="Arial"/>
        <family val="2"/>
        <charset val="238"/>
      </rPr>
      <t>polirozo gumi, feher, kehely forma</t>
    </r>
  </si>
  <si>
    <r>
      <rPr>
        <sz val="8"/>
        <rFont val="Arial"/>
        <family val="2"/>
        <charset val="238"/>
      </rPr>
      <t>LtSz.: 2019/32/242/2</t>
    </r>
  </si>
  <si>
    <r>
      <rPr>
        <sz val="8"/>
        <rFont val="Arial"/>
        <family val="2"/>
        <charset val="238"/>
      </rPr>
      <t>Turbina, COXO, LED generatoros 4 lyuku veggel</t>
    </r>
  </si>
  <si>
    <r>
      <rPr>
        <sz val="8"/>
        <rFont val="Arial"/>
        <family val="2"/>
        <charset val="238"/>
      </rPr>
      <t>LtSz.: 2019/32/242/1</t>
    </r>
  </si>
  <si>
    <r>
      <rPr>
        <sz val="8"/>
        <rFont val="Arial"/>
        <family val="2"/>
        <charset val="238"/>
      </rPr>
      <t>Muvelodesi Haz energetikai felujrtas</t>
    </r>
  </si>
  <si>
    <r>
      <rPr>
        <sz val="8"/>
        <rFont val="Arial"/>
        <family val="2"/>
        <charset val="238"/>
      </rPr>
      <t>LtSz.: 2019/31/15/2</t>
    </r>
  </si>
  <si>
    <r>
      <rPr>
        <sz val="8"/>
        <rFont val="Arial"/>
        <family val="2"/>
        <charset val="238"/>
      </rPr>
      <t>2019-05-17</t>
    </r>
  </si>
  <si>
    <r>
      <rPr>
        <sz val="8"/>
        <rFont val="Arial"/>
        <family val="2"/>
        <charset val="238"/>
      </rPr>
      <t>LtSz.: 2019/31/15/3</t>
    </r>
  </si>
  <si>
    <r>
      <rPr>
        <sz val="10"/>
        <rFont val="Arial"/>
        <family val="2"/>
        <charset val="238"/>
      </rPr>
      <t>Oldal: 6</t>
    </r>
  </si>
  <si>
    <r>
      <rPr>
        <sz val="8"/>
        <rFont val="Arial"/>
        <family val="2"/>
        <charset val="238"/>
      </rPr>
      <t>Muvelodesi Haz felujftas</t>
    </r>
  </si>
  <si>
    <r>
      <rPr>
        <sz val="8"/>
        <rFont val="Arial"/>
        <family val="2"/>
        <charset val="238"/>
      </rPr>
      <t>2019/31/15/1</t>
    </r>
  </si>
  <si>
    <r>
      <rPr>
        <sz val="8"/>
        <rFont val="Arial"/>
        <family val="2"/>
        <charset val="238"/>
      </rPr>
      <t>2019-05-03</t>
    </r>
  </si>
  <si>
    <r>
      <rPr>
        <sz val="8"/>
        <rFont val="Arial"/>
        <family val="2"/>
        <charset val="238"/>
      </rPr>
      <t>forraszto pisztoly</t>
    </r>
  </si>
  <si>
    <r>
      <rPr>
        <sz val="8"/>
        <rFont val="Arial"/>
        <family val="2"/>
        <charset val="238"/>
      </rPr>
      <t>2019/12/22/114</t>
    </r>
  </si>
  <si>
    <r>
      <rPr>
        <sz val="8"/>
        <rFont val="Arial"/>
        <family val="2"/>
        <charset val="238"/>
      </rPr>
      <t>2019-01-01</t>
    </r>
  </si>
  <si>
    <r>
      <rPr>
        <sz val="8"/>
        <rFont val="Arial"/>
        <family val="2"/>
        <charset val="238"/>
      </rPr>
      <t>karnis szett</t>
    </r>
  </si>
  <si>
    <r>
      <rPr>
        <sz val="8"/>
        <rFont val="Arial"/>
        <family val="2"/>
        <charset val="238"/>
      </rPr>
      <t>2019/12/228/7</t>
    </r>
  </si>
  <si>
    <r>
      <rPr>
        <sz val="8"/>
        <rFont val="Arial"/>
        <family val="2"/>
        <charset val="238"/>
      </rPr>
      <t>szamftastechnikai eszk</t>
    </r>
  </si>
  <si>
    <r>
      <rPr>
        <sz val="8"/>
        <rFont val="Arial"/>
        <family val="2"/>
        <charset val="238"/>
      </rPr>
      <t>2019/11/22/15</t>
    </r>
  </si>
  <si>
    <r>
      <rPr>
        <sz val="8"/>
        <rFont val="Arial"/>
        <family val="2"/>
        <charset val="238"/>
      </rPr>
      <t>Tamop-os laptop</t>
    </r>
  </si>
  <si>
    <r>
      <rPr>
        <sz val="8"/>
        <rFont val="Arial"/>
        <family val="2"/>
        <charset val="238"/>
      </rPr>
      <t>2019/11/215/1</t>
    </r>
  </si>
  <si>
    <r>
      <rPr>
        <sz val="8"/>
        <rFont val="Arial"/>
        <family val="2"/>
        <charset val="238"/>
      </rPr>
      <t>asp gepek</t>
    </r>
  </si>
  <si>
    <r>
      <rPr>
        <sz val="8"/>
        <rFont val="Arial"/>
        <family val="2"/>
        <charset val="238"/>
      </rPr>
      <t>2019/11/200/2</t>
    </r>
  </si>
  <si>
    <r>
      <rPr>
        <sz val="8"/>
        <rFont val="Arial"/>
        <family val="2"/>
        <charset val="238"/>
      </rPr>
      <t>2019/11/200/1</t>
    </r>
  </si>
  <si>
    <r>
      <rPr>
        <sz val="8"/>
        <rFont val="Arial"/>
        <family val="2"/>
        <charset val="238"/>
      </rPr>
      <t>telefon</t>
    </r>
  </si>
  <si>
    <r>
      <rPr>
        <sz val="8"/>
        <rFont val="Arial"/>
        <family val="2"/>
        <charset val="238"/>
      </rPr>
      <t>2019/12/225/2</t>
    </r>
  </si>
  <si>
    <r>
      <rPr>
        <sz val="8"/>
        <rFont val="Arial"/>
        <family val="2"/>
        <charset val="238"/>
      </rPr>
      <t>yamoto Magyarorszag</t>
    </r>
  </si>
  <si>
    <r>
      <rPr>
        <sz val="8"/>
        <rFont val="Arial"/>
        <family val="2"/>
        <charset val="238"/>
      </rPr>
      <t>2019/12/22/108</t>
    </r>
  </si>
  <si>
    <r>
      <rPr>
        <sz val="8"/>
        <rFont val="Arial"/>
        <family val="2"/>
        <charset val="238"/>
      </rPr>
      <t>canon ir 2020-i fenymasolo</t>
    </r>
  </si>
  <si>
    <r>
      <rPr>
        <sz val="8"/>
        <rFont val="Arial"/>
        <family val="2"/>
        <charset val="238"/>
      </rPr>
      <t>2019/11/201/1</t>
    </r>
  </si>
  <si>
    <r>
      <rPr>
        <sz val="8"/>
        <rFont val="Arial"/>
        <family val="2"/>
        <charset val="238"/>
      </rPr>
      <t>canon vaz EOS 76</t>
    </r>
  </si>
  <si>
    <r>
      <rPr>
        <sz val="8"/>
        <rFont val="Arial"/>
        <family val="2"/>
        <charset val="238"/>
      </rPr>
      <t>2019/12/247/8</t>
    </r>
  </si>
  <si>
    <r>
      <rPr>
        <sz val="8"/>
        <rFont val="Arial"/>
        <family val="2"/>
        <charset val="238"/>
      </rPr>
      <t>szivattyu</t>
    </r>
  </si>
  <si>
    <r>
      <rPr>
        <sz val="8"/>
        <rFont val="Arial"/>
        <family val="2"/>
        <charset val="238"/>
      </rPr>
      <t>2019/12/22/107</t>
    </r>
  </si>
  <si>
    <r>
      <rPr>
        <sz val="8"/>
        <rFont val="Arial"/>
        <family val="2"/>
        <charset val="238"/>
      </rPr>
      <t>kave fozo</t>
    </r>
  </si>
  <si>
    <r>
      <rPr>
        <sz val="8"/>
        <rFont val="Arial"/>
        <family val="2"/>
        <charset val="238"/>
      </rPr>
      <t>2019/12/22/106</t>
    </r>
  </si>
  <si>
    <r>
      <rPr>
        <sz val="8"/>
        <rFont val="Arial"/>
        <family val="2"/>
        <charset val="238"/>
      </rPr>
      <t>2019/12/225/1</t>
    </r>
  </si>
  <si>
    <r>
      <rPr>
        <sz val="8"/>
        <rFont val="Arial"/>
        <family val="2"/>
        <charset val="238"/>
      </rPr>
      <t>motoros kasza</t>
    </r>
  </si>
  <si>
    <r>
      <rPr>
        <sz val="8"/>
        <rFont val="Arial"/>
        <family val="2"/>
        <charset val="238"/>
      </rPr>
      <t>2019/12/22/105</t>
    </r>
  </si>
  <si>
    <r>
      <rPr>
        <sz val="8"/>
        <rFont val="Arial"/>
        <family val="2"/>
        <charset val="238"/>
      </rPr>
      <t>utazo adapter</t>
    </r>
  </si>
  <si>
    <r>
      <rPr>
        <sz val="8"/>
        <rFont val="Arial"/>
        <family val="2"/>
        <charset val="238"/>
      </rPr>
      <t>2019/12/22/104</t>
    </r>
  </si>
  <si>
    <r>
      <rPr>
        <sz val="8"/>
        <rFont val="Arial"/>
        <family val="2"/>
        <charset val="238"/>
      </rPr>
      <t>canon vaku</t>
    </r>
  </si>
  <si>
    <r>
      <rPr>
        <sz val="8"/>
        <rFont val="Arial"/>
        <family val="2"/>
        <charset val="238"/>
      </rPr>
      <t>2019/12/22/103</t>
    </r>
  </si>
  <si>
    <r>
      <rPr>
        <sz val="8"/>
        <rFont val="Arial"/>
        <family val="2"/>
        <charset val="238"/>
      </rPr>
      <t>muanyaf hinta</t>
    </r>
  </si>
  <si>
    <r>
      <rPr>
        <sz val="8"/>
        <rFont val="Arial"/>
        <family val="2"/>
        <charset val="238"/>
      </rPr>
      <t>2019/12/22/102</t>
    </r>
  </si>
  <si>
    <r>
      <rPr>
        <sz val="8"/>
        <rFont val="Arial"/>
        <family val="2"/>
        <charset val="238"/>
      </rPr>
      <t>csecsemomerleg</t>
    </r>
  </si>
  <si>
    <r>
      <rPr>
        <sz val="8"/>
        <rFont val="Arial"/>
        <family val="2"/>
        <charset val="238"/>
      </rPr>
      <t>2019/12/22/101</t>
    </r>
  </si>
  <si>
    <r>
      <rPr>
        <sz val="8"/>
        <rFont val="Arial"/>
        <family val="2"/>
        <charset val="238"/>
      </rPr>
      <t>13 - Vedonoi szolgalat</t>
    </r>
  </si>
  <si>
    <r>
      <rPr>
        <sz val="8"/>
        <rFont val="Arial"/>
        <family val="2"/>
        <charset val="238"/>
      </rPr>
      <t>video kartya</t>
    </r>
  </si>
  <si>
    <r>
      <rPr>
        <sz val="8"/>
        <rFont val="Arial"/>
        <family val="2"/>
        <charset val="238"/>
      </rPr>
      <t>2019/12/247/7</t>
    </r>
  </si>
  <si>
    <r>
      <rPr>
        <sz val="8"/>
        <rFont val="Arial"/>
        <family val="2"/>
        <charset val="238"/>
      </rPr>
      <t>elektromos lancelezo</t>
    </r>
  </si>
  <si>
    <r>
      <rPr>
        <sz val="8"/>
        <rFont val="Arial"/>
        <family val="2"/>
        <charset val="238"/>
      </rPr>
      <t>2019/12/22/100</t>
    </r>
  </si>
  <si>
    <r>
      <rPr>
        <sz val="10"/>
        <rFont val="Arial"/>
        <family val="2"/>
        <charset val="238"/>
      </rPr>
      <t>Oldal: 7</t>
    </r>
  </si>
  <si>
    <r>
      <rPr>
        <sz val="8"/>
        <rFont val="Arial"/>
        <family val="2"/>
        <charset val="238"/>
      </rPr>
      <t>vfzmu telep gep baerendezes KBRV</t>
    </r>
  </si>
  <si>
    <r>
      <rPr>
        <sz val="8"/>
        <rFont val="Arial"/>
        <family val="2"/>
        <charset val="238"/>
      </rPr>
      <t>LtSz.: 2019/11/22/14</t>
    </r>
  </si>
  <si>
    <r>
      <rPr>
        <sz val="8"/>
        <rFont val="Arial"/>
        <family val="2"/>
        <charset val="238"/>
      </rPr>
      <t>vfzmutelep gep berendezes KBRV</t>
    </r>
  </si>
  <si>
    <r>
      <rPr>
        <sz val="8"/>
        <rFont val="Arial"/>
        <family val="2"/>
        <charset val="238"/>
      </rPr>
      <t>LtSz.: 2019/11/22/13</t>
    </r>
  </si>
  <si>
    <r>
      <rPr>
        <sz val="8"/>
        <rFont val="Arial"/>
        <family val="2"/>
        <charset val="238"/>
      </rPr>
      <t>LtSz.: 2019/11/22/12</t>
    </r>
  </si>
  <si>
    <r>
      <rPr>
        <sz val="8"/>
        <rFont val="Arial"/>
        <family val="2"/>
        <charset val="238"/>
      </rPr>
      <t>egyedi objektumok KBRV</t>
    </r>
  </si>
  <si>
    <r>
      <rPr>
        <sz val="8"/>
        <rFont val="Arial"/>
        <family val="2"/>
        <charset val="238"/>
      </rPr>
      <t>LtSz.: 2019/11/22/11</t>
    </r>
  </si>
  <si>
    <r>
      <rPr>
        <sz val="8"/>
        <rFont val="Arial"/>
        <family val="2"/>
        <charset val="238"/>
      </rPr>
      <t>LtSz.: 2019/11/22/10</t>
    </r>
  </si>
  <si>
    <r>
      <rPr>
        <sz val="8"/>
        <rFont val="Arial"/>
        <family val="2"/>
        <charset val="238"/>
      </rPr>
      <t>LtSz.: 2019/11/22/9</t>
    </r>
  </si>
  <si>
    <r>
      <rPr>
        <sz val="8"/>
        <rFont val="Arial"/>
        <family val="2"/>
        <charset val="238"/>
      </rPr>
      <t>vfzmutelep gep berendezes KEOP</t>
    </r>
  </si>
  <si>
    <r>
      <rPr>
        <sz val="8"/>
        <rFont val="Arial"/>
        <family val="2"/>
        <charset val="238"/>
      </rPr>
      <t>LtSz.: 2019/11/22/8</t>
    </r>
  </si>
  <si>
    <r>
      <rPr>
        <sz val="8"/>
        <rFont val="Arial"/>
        <family val="2"/>
        <charset val="238"/>
      </rPr>
      <t>vfzmu telep gep berendezes KEOP</t>
    </r>
  </si>
  <si>
    <r>
      <rPr>
        <sz val="8"/>
        <rFont val="Arial"/>
        <family val="2"/>
        <charset val="238"/>
      </rPr>
      <t>LtSz.: 2019/11/22/7</t>
    </r>
  </si>
  <si>
    <r>
      <rPr>
        <sz val="8"/>
        <rFont val="Arial"/>
        <family val="2"/>
        <charset val="238"/>
      </rPr>
      <t>LtSz.: 2019/11/22/6</t>
    </r>
  </si>
  <si>
    <r>
      <rPr>
        <sz val="8"/>
        <rFont val="Arial"/>
        <family val="2"/>
        <charset val="238"/>
      </rPr>
      <t>egyedi objektum gep KEOP</t>
    </r>
  </si>
  <si>
    <r>
      <rPr>
        <sz val="8"/>
        <rFont val="Arial"/>
        <family val="2"/>
        <charset val="238"/>
      </rPr>
      <t>LtSz.: 2019/11/22/5</t>
    </r>
  </si>
  <si>
    <r>
      <rPr>
        <sz val="8"/>
        <rFont val="Arial"/>
        <family val="2"/>
        <charset val="238"/>
      </rPr>
      <t>LtSz.: 2019/11/22/4</t>
    </r>
  </si>
  <si>
    <r>
      <rPr>
        <sz val="8"/>
        <rFont val="Arial"/>
        <family val="2"/>
        <charset val="238"/>
      </rPr>
      <t>iranyftastechnikai berendezes KEOP</t>
    </r>
  </si>
  <si>
    <r>
      <rPr>
        <sz val="8"/>
        <rFont val="Arial"/>
        <family val="2"/>
        <charset val="238"/>
      </rPr>
      <t>LtSz.: 2019/11/22/3</t>
    </r>
  </si>
  <si>
    <r>
      <rPr>
        <sz val="8"/>
        <rFont val="Arial"/>
        <family val="2"/>
        <charset val="238"/>
      </rPr>
      <t>melyfurasu kut gep berendezes KEOP</t>
    </r>
  </si>
  <si>
    <r>
      <rPr>
        <sz val="8"/>
        <rFont val="Arial"/>
        <family val="2"/>
        <charset val="238"/>
      </rPr>
      <t>LtSz.: 2019/11/230/1</t>
    </r>
  </si>
  <si>
    <r>
      <rPr>
        <sz val="8"/>
        <rFont val="Arial"/>
        <family val="2"/>
        <charset val="238"/>
      </rPr>
      <t>epson nyomtato</t>
    </r>
  </si>
  <si>
    <r>
      <rPr>
        <sz val="8"/>
        <rFont val="Arial"/>
        <family val="2"/>
        <charset val="238"/>
      </rPr>
      <t>LtSz.: 2019/12/204/2</t>
    </r>
  </si>
  <si>
    <r>
      <rPr>
        <sz val="8"/>
        <rFont val="Arial"/>
        <family val="2"/>
        <charset val="238"/>
      </rPr>
      <t>szarzuzo</t>
    </r>
  </si>
  <si>
    <r>
      <rPr>
        <sz val="8"/>
        <rFont val="Arial"/>
        <family val="2"/>
        <charset val="238"/>
      </rPr>
      <t>LtSz.: 2019/11/22/2</t>
    </r>
  </si>
  <si>
    <r>
      <rPr>
        <sz val="8"/>
        <rFont val="Arial"/>
        <family val="2"/>
        <charset val="238"/>
      </rPr>
      <t>sorpad</t>
    </r>
  </si>
  <si>
    <r>
      <rPr>
        <sz val="8"/>
        <rFont val="Arial"/>
        <family val="2"/>
        <charset val="238"/>
      </rPr>
      <t>LtSz.: 2019/11/228/1</t>
    </r>
  </si>
  <si>
    <r>
      <rPr>
        <sz val="8"/>
        <rFont val="Arial"/>
        <family val="2"/>
        <charset val="238"/>
      </rPr>
      <t>hosugarzo</t>
    </r>
  </si>
  <si>
    <r>
      <rPr>
        <sz val="8"/>
        <rFont val="Arial"/>
        <family val="2"/>
        <charset val="238"/>
      </rPr>
      <t>LtSz.: 2019/12/22/99</t>
    </r>
  </si>
  <si>
    <r>
      <rPr>
        <sz val="8"/>
        <rFont val="Arial"/>
        <family val="2"/>
        <charset val="238"/>
      </rPr>
      <t>Canon EF 85 mm objektum</t>
    </r>
  </si>
  <si>
    <r>
      <rPr>
        <sz val="8"/>
        <rFont val="Arial"/>
        <family val="2"/>
        <charset val="238"/>
      </rPr>
      <t>LtSz.: 2019/12/247/6</t>
    </r>
  </si>
  <si>
    <r>
      <rPr>
        <sz val="8"/>
        <rFont val="Arial"/>
        <family val="2"/>
        <charset val="238"/>
      </rPr>
      <t>anyakonyvi szalag</t>
    </r>
  </si>
  <si>
    <r>
      <rPr>
        <sz val="8"/>
        <rFont val="Arial"/>
        <family val="2"/>
        <charset val="238"/>
      </rPr>
      <t>LtSz.: 2019/12/243/2</t>
    </r>
  </si>
  <si>
    <r>
      <rPr>
        <sz val="8"/>
        <rFont val="Arial"/>
        <family val="2"/>
        <charset val="238"/>
      </rPr>
      <t>porszrvo</t>
    </r>
  </si>
  <si>
    <r>
      <rPr>
        <sz val="8"/>
        <rFont val="Arial"/>
        <family val="2"/>
        <charset val="238"/>
      </rPr>
      <t>LtSz.: 2019/12/22/98</t>
    </r>
  </si>
  <si>
    <r>
      <rPr>
        <sz val="8"/>
        <rFont val="Arial"/>
        <family val="2"/>
        <charset val="238"/>
      </rPr>
      <t>LtSz.: 2019/12/22/97</t>
    </r>
  </si>
  <si>
    <r>
      <rPr>
        <sz val="10"/>
        <rFont val="Arial"/>
        <family val="2"/>
        <charset val="238"/>
      </rPr>
      <t>Oldal: 8</t>
    </r>
  </si>
  <si>
    <r>
      <rPr>
        <sz val="8"/>
        <rFont val="Arial"/>
        <family val="2"/>
        <charset val="238"/>
      </rPr>
      <t>bozotvago</t>
    </r>
  </si>
  <si>
    <r>
      <rPr>
        <sz val="8"/>
        <rFont val="Arial"/>
        <family val="2"/>
        <charset val="238"/>
      </rPr>
      <t>2019/12/22/96</t>
    </r>
  </si>
  <si>
    <r>
      <rPr>
        <sz val="8"/>
        <rFont val="Arial"/>
        <family val="2"/>
        <charset val="238"/>
      </rPr>
      <t>pohar</t>
    </r>
  </si>
  <si>
    <r>
      <rPr>
        <sz val="8"/>
        <rFont val="Arial"/>
        <family val="2"/>
        <charset val="238"/>
      </rPr>
      <t>2019/12/22/95</t>
    </r>
  </si>
  <si>
    <r>
      <rPr>
        <sz val="8"/>
        <rFont val="Arial"/>
        <family val="2"/>
        <charset val="238"/>
      </rPr>
      <t>keringteto szivattyu</t>
    </r>
  </si>
  <si>
    <r>
      <rPr>
        <sz val="8"/>
        <rFont val="Arial"/>
        <family val="2"/>
        <charset val="238"/>
      </rPr>
      <t>2019/12/22/94</t>
    </r>
  </si>
  <si>
    <r>
      <rPr>
        <sz val="8"/>
        <rFont val="Arial"/>
        <family val="2"/>
        <charset val="238"/>
      </rPr>
      <t>2019/12/22/93</t>
    </r>
  </si>
  <si>
    <r>
      <rPr>
        <sz val="8"/>
        <rFont val="Arial"/>
        <family val="2"/>
        <charset val="238"/>
      </rPr>
      <t>lengo hosszabbfto</t>
    </r>
  </si>
  <si>
    <r>
      <rPr>
        <sz val="8"/>
        <rFont val="Arial"/>
        <family val="2"/>
        <charset val="238"/>
      </rPr>
      <t>2019/12/22/92</t>
    </r>
  </si>
  <si>
    <r>
      <rPr>
        <sz val="8"/>
        <rFont val="Arial"/>
        <family val="2"/>
        <charset val="238"/>
      </rPr>
      <t>Samsung SCX-4521F nyomtato</t>
    </r>
  </si>
  <si>
    <r>
      <rPr>
        <sz val="8"/>
        <rFont val="Arial"/>
        <family val="2"/>
        <charset val="238"/>
      </rPr>
      <t>2019/12/22/91</t>
    </r>
  </si>
  <si>
    <r>
      <rPr>
        <sz val="8"/>
        <rFont val="Arial"/>
        <family val="2"/>
        <charset val="238"/>
      </rPr>
      <t>2019/12/22/90</t>
    </r>
  </si>
  <si>
    <r>
      <rPr>
        <sz val="8"/>
        <rFont val="Arial"/>
        <family val="2"/>
        <charset val="238"/>
      </rPr>
      <t>kalapacs</t>
    </r>
  </si>
  <si>
    <r>
      <rPr>
        <sz val="8"/>
        <rFont val="Arial"/>
        <family val="2"/>
        <charset val="238"/>
      </rPr>
      <t>2019/12/22/89</t>
    </r>
  </si>
  <si>
    <r>
      <rPr>
        <sz val="8"/>
        <rFont val="Arial"/>
        <family val="2"/>
        <charset val="238"/>
      </rPr>
      <t>funyfto</t>
    </r>
  </si>
  <si>
    <r>
      <rPr>
        <sz val="8"/>
        <rFont val="Arial"/>
        <family val="2"/>
        <charset val="238"/>
      </rPr>
      <t>2019/12/22/88</t>
    </r>
  </si>
  <si>
    <r>
      <rPr>
        <sz val="8"/>
        <rFont val="Arial"/>
        <family val="2"/>
        <charset val="238"/>
      </rPr>
      <t>2019/12/247/5</t>
    </r>
  </si>
  <si>
    <r>
      <rPr>
        <sz val="8"/>
        <rFont val="Arial"/>
        <family val="2"/>
        <charset val="238"/>
      </rPr>
      <t>benzinmotoros fukasza</t>
    </r>
  </si>
  <si>
    <r>
      <rPr>
        <sz val="8"/>
        <rFont val="Arial"/>
        <family val="2"/>
        <charset val="238"/>
      </rPr>
      <t>2019/12/230/10</t>
    </r>
  </si>
  <si>
    <r>
      <rPr>
        <sz val="8"/>
        <rFont val="Arial"/>
        <family val="2"/>
        <charset val="238"/>
      </rPr>
      <t>kezilabda kapu</t>
    </r>
  </si>
  <si>
    <r>
      <rPr>
        <sz val="8"/>
        <rFont val="Arial"/>
        <family val="2"/>
        <charset val="238"/>
      </rPr>
      <t>2019/12/22/87</t>
    </r>
  </si>
  <si>
    <r>
      <rPr>
        <sz val="8"/>
        <rFont val="Arial"/>
        <family val="2"/>
        <charset val="238"/>
      </rPr>
      <t>2019/12/22/86</t>
    </r>
  </si>
  <si>
    <r>
      <rPr>
        <sz val="8"/>
        <rFont val="Arial"/>
        <family val="2"/>
        <charset val="238"/>
      </rPr>
      <t>xerox nyomtato</t>
    </r>
  </si>
  <si>
    <r>
      <rPr>
        <sz val="8"/>
        <rFont val="Arial"/>
        <family val="2"/>
        <charset val="238"/>
      </rPr>
      <t>2019/11/204/1</t>
    </r>
  </si>
  <si>
    <r>
      <rPr>
        <sz val="8"/>
        <rFont val="Arial"/>
        <family val="2"/>
        <charset val="238"/>
      </rPr>
      <t>szamftogep</t>
    </r>
  </si>
  <si>
    <r>
      <rPr>
        <sz val="8"/>
        <rFont val="Arial"/>
        <family val="2"/>
        <charset val="238"/>
      </rPr>
      <t>2019/12/200/8</t>
    </r>
  </si>
  <si>
    <r>
      <rPr>
        <sz val="8"/>
        <rFont val="Arial"/>
        <family val="2"/>
        <charset val="238"/>
      </rPr>
      <t>magzati szrv hang hallgato</t>
    </r>
  </si>
  <si>
    <r>
      <rPr>
        <sz val="8"/>
        <rFont val="Arial"/>
        <family val="2"/>
        <charset val="238"/>
      </rPr>
      <t>2019/12/22/85</t>
    </r>
  </si>
  <si>
    <r>
      <rPr>
        <sz val="8"/>
        <rFont val="Arial"/>
        <family val="2"/>
        <charset val="238"/>
      </rPr>
      <t>radio kioldo szett</t>
    </r>
  </si>
  <si>
    <r>
      <rPr>
        <sz val="8"/>
        <rFont val="Arial"/>
        <family val="2"/>
        <charset val="238"/>
      </rPr>
      <t>2019/12/22/84</t>
    </r>
  </si>
  <si>
    <r>
      <rPr>
        <sz val="8"/>
        <rFont val="Arial"/>
        <family val="2"/>
        <charset val="238"/>
      </rPr>
      <t>2019/12/200/7</t>
    </r>
  </si>
  <si>
    <r>
      <rPr>
        <sz val="8"/>
        <rFont val="Arial"/>
        <family val="2"/>
        <charset val="238"/>
      </rPr>
      <t>vfzmelegfto boyler</t>
    </r>
  </si>
  <si>
    <r>
      <rPr>
        <sz val="8"/>
        <rFont val="Arial"/>
        <family val="2"/>
        <charset val="238"/>
      </rPr>
      <t>2019/12/22/83</t>
    </r>
  </si>
  <si>
    <r>
      <rPr>
        <sz val="8"/>
        <rFont val="Arial"/>
        <family val="2"/>
        <charset val="238"/>
      </rPr>
      <t>15 - vfzmu epulet</t>
    </r>
  </si>
  <si>
    <r>
      <rPr>
        <sz val="8"/>
        <rFont val="Arial"/>
        <family val="2"/>
        <charset val="238"/>
      </rPr>
      <t>hasitobalta</t>
    </r>
  </si>
  <si>
    <r>
      <rPr>
        <sz val="8"/>
        <rFont val="Arial"/>
        <family val="2"/>
        <charset val="238"/>
      </rPr>
      <t>2019/12/2303/2</t>
    </r>
  </si>
  <si>
    <r>
      <rPr>
        <sz val="8"/>
        <rFont val="Arial"/>
        <family val="2"/>
        <charset val="238"/>
      </rPr>
      <t>fototaska</t>
    </r>
  </si>
  <si>
    <r>
      <rPr>
        <sz val="8"/>
        <rFont val="Arial"/>
        <family val="2"/>
        <charset val="238"/>
      </rPr>
      <t>2019/12/247/4</t>
    </r>
  </si>
  <si>
    <r>
      <rPr>
        <sz val="10"/>
        <rFont val="Arial"/>
        <family val="2"/>
        <charset val="238"/>
      </rPr>
      <t>Oldal: 9</t>
    </r>
  </si>
  <si>
    <r>
      <rPr>
        <sz val="8"/>
        <rFont val="Arial"/>
        <family val="2"/>
        <charset val="238"/>
      </rPr>
      <t>zetor potkocsi</t>
    </r>
  </si>
  <si>
    <r>
      <rPr>
        <sz val="8"/>
        <rFont val="Arial"/>
        <family val="2"/>
        <charset val="238"/>
      </rPr>
      <t>2019/11/2301/2</t>
    </r>
  </si>
  <si>
    <r>
      <rPr>
        <sz val="8"/>
        <rFont val="Arial"/>
        <family val="2"/>
        <charset val="238"/>
      </rPr>
      <t>csavarbehjto gep</t>
    </r>
  </si>
  <si>
    <r>
      <rPr>
        <sz val="8"/>
        <rFont val="Arial"/>
        <family val="2"/>
        <charset val="238"/>
      </rPr>
      <t>2019/12/2303/1</t>
    </r>
  </si>
  <si>
    <r>
      <rPr>
        <sz val="8"/>
        <rFont val="Arial"/>
        <family val="2"/>
        <charset val="238"/>
      </rPr>
      <t>fujiti siemens v. kartya</t>
    </r>
  </si>
  <si>
    <r>
      <rPr>
        <sz val="8"/>
        <rFont val="Arial"/>
        <family val="2"/>
        <charset val="238"/>
      </rPr>
      <t>2019/12/247/3</t>
    </r>
  </si>
  <si>
    <r>
      <rPr>
        <sz val="8"/>
        <rFont val="Arial"/>
        <family val="2"/>
        <charset val="238"/>
      </rPr>
      <t>fogaszati eszkozok</t>
    </r>
  </si>
  <si>
    <r>
      <rPr>
        <sz val="8"/>
        <rFont val="Arial"/>
        <family val="2"/>
        <charset val="238"/>
      </rPr>
      <t>2019/12/22/82</t>
    </r>
  </si>
  <si>
    <r>
      <rPr>
        <sz val="8"/>
        <rFont val="Arial"/>
        <family val="2"/>
        <charset val="238"/>
      </rPr>
      <t>zaszlo</t>
    </r>
  </si>
  <si>
    <r>
      <rPr>
        <sz val="8"/>
        <rFont val="Arial"/>
        <family val="2"/>
        <charset val="238"/>
      </rPr>
      <t>2019/12/22/81</t>
    </r>
  </si>
  <si>
    <r>
      <rPr>
        <sz val="8"/>
        <rFont val="Arial"/>
        <family val="2"/>
        <charset val="238"/>
      </rPr>
      <t>hutoszekreny</t>
    </r>
  </si>
  <si>
    <r>
      <rPr>
        <sz val="8"/>
        <rFont val="Arial"/>
        <family val="2"/>
        <charset val="238"/>
      </rPr>
      <t>2019/12/22/80</t>
    </r>
  </si>
  <si>
    <r>
      <rPr>
        <sz val="8"/>
        <rFont val="Arial"/>
        <family val="2"/>
        <charset val="238"/>
      </rPr>
      <t>pohar, tanyer</t>
    </r>
  </si>
  <si>
    <r>
      <rPr>
        <sz val="8"/>
        <rFont val="Arial"/>
        <family val="2"/>
        <charset val="238"/>
      </rPr>
      <t>2019/12/243/1</t>
    </r>
  </si>
  <si>
    <r>
      <rPr>
        <sz val="8"/>
        <rFont val="Arial"/>
        <family val="2"/>
        <charset val="238"/>
      </rPr>
      <t>asztalterito</t>
    </r>
  </si>
  <si>
    <r>
      <rPr>
        <sz val="8"/>
        <rFont val="Arial"/>
        <family val="2"/>
        <charset val="238"/>
      </rPr>
      <t>2019/12/22/79</t>
    </r>
  </si>
  <si>
    <r>
      <rPr>
        <sz val="8"/>
        <rFont val="Arial"/>
        <family val="2"/>
        <charset val="238"/>
      </rPr>
      <t>2019/12/22/78</t>
    </r>
  </si>
  <si>
    <r>
      <rPr>
        <sz val="8"/>
        <rFont val="Arial"/>
        <family val="2"/>
        <charset val="238"/>
      </rPr>
      <t>agvago</t>
    </r>
  </si>
  <si>
    <r>
      <rPr>
        <sz val="8"/>
        <rFont val="Arial"/>
        <family val="2"/>
        <charset val="238"/>
      </rPr>
      <t>2019/12/22/77</t>
    </r>
  </si>
  <si>
    <r>
      <rPr>
        <sz val="8"/>
        <rFont val="Arial"/>
        <family val="2"/>
        <charset val="238"/>
      </rPr>
      <t>canon EF-S22</t>
    </r>
  </si>
  <si>
    <r>
      <rPr>
        <sz val="8"/>
        <rFont val="Arial"/>
        <family val="2"/>
        <charset val="238"/>
      </rPr>
      <t>2019/12/247/2</t>
    </r>
  </si>
  <si>
    <r>
      <rPr>
        <sz val="8"/>
        <rFont val="Arial"/>
        <family val="2"/>
        <charset val="238"/>
      </rPr>
      <t>lombsepru</t>
    </r>
  </si>
  <si>
    <r>
      <rPr>
        <sz val="8"/>
        <rFont val="Arial"/>
        <family val="2"/>
        <charset val="238"/>
      </rPr>
      <t>2019/12/22/76</t>
    </r>
  </si>
  <si>
    <r>
      <rPr>
        <sz val="8"/>
        <rFont val="Arial"/>
        <family val="2"/>
        <charset val="238"/>
      </rPr>
      <t>szamitogep</t>
    </r>
  </si>
  <si>
    <r>
      <rPr>
        <sz val="8"/>
        <rFont val="Arial"/>
        <family val="2"/>
        <charset val="238"/>
      </rPr>
      <t>2019/12/200/6</t>
    </r>
  </si>
  <si>
    <r>
      <rPr>
        <sz val="8"/>
        <rFont val="Arial"/>
        <family val="2"/>
        <charset val="238"/>
      </rPr>
      <t>2019/12/200/5</t>
    </r>
  </si>
  <si>
    <r>
      <rPr>
        <sz val="8"/>
        <rFont val="Arial"/>
        <family val="2"/>
        <charset val="238"/>
      </rPr>
      <t>kamera allvany</t>
    </r>
  </si>
  <si>
    <r>
      <rPr>
        <sz val="8"/>
        <rFont val="Arial"/>
        <family val="2"/>
        <charset val="238"/>
      </rPr>
      <t>2019/12/22/75</t>
    </r>
  </si>
  <si>
    <r>
      <rPr>
        <sz val="8"/>
        <rFont val="Arial"/>
        <family val="2"/>
        <charset val="238"/>
      </rPr>
      <t>zetor</t>
    </r>
  </si>
  <si>
    <r>
      <rPr>
        <sz val="8"/>
        <rFont val="Arial"/>
        <family val="2"/>
        <charset val="238"/>
      </rPr>
      <t>2019/11/2301/1</t>
    </r>
  </si>
  <si>
    <r>
      <rPr>
        <sz val="8"/>
        <rFont val="Arial"/>
        <family val="2"/>
        <charset val="238"/>
      </rPr>
      <t>2019/11/2302/1</t>
    </r>
  </si>
  <si>
    <r>
      <rPr>
        <sz val="8"/>
        <rFont val="Arial"/>
        <family val="2"/>
        <charset val="238"/>
      </rPr>
      <t>akkumlator tolto</t>
    </r>
  </si>
  <si>
    <r>
      <rPr>
        <sz val="8"/>
        <rFont val="Arial"/>
        <family val="2"/>
        <charset val="238"/>
      </rPr>
      <t>2019/12/22/74</t>
    </r>
  </si>
  <si>
    <r>
      <rPr>
        <sz val="8"/>
        <rFont val="Arial"/>
        <family val="2"/>
        <charset val="238"/>
      </rPr>
      <t>v^zmeleg^t6 csaptelep</t>
    </r>
  </si>
  <si>
    <r>
      <rPr>
        <sz val="8"/>
        <rFont val="Arial"/>
        <family val="2"/>
        <charset val="238"/>
      </rPr>
      <t>2019/12/22/73</t>
    </r>
  </si>
  <si>
    <r>
      <rPr>
        <sz val="8"/>
        <rFont val="Arial"/>
        <family val="2"/>
        <charset val="238"/>
      </rPr>
      <t>2019/12/200/4</t>
    </r>
  </si>
  <si>
    <r>
      <rPr>
        <sz val="8"/>
        <rFont val="Arial"/>
        <family val="2"/>
        <charset val="238"/>
      </rPr>
      <t>2019/12/200/3</t>
    </r>
  </si>
  <si>
    <r>
      <rPr>
        <sz val="10"/>
        <rFont val="Arial"/>
        <family val="2"/>
        <charset val="238"/>
      </rPr>
      <t>Oldal: 10</t>
    </r>
  </si>
  <si>
    <r>
      <rPr>
        <sz val="8"/>
        <rFont val="Arial"/>
        <family val="2"/>
        <charset val="238"/>
      </rPr>
      <t>2019/12/200/2</t>
    </r>
  </si>
  <si>
    <r>
      <rPr>
        <sz val="8"/>
        <rFont val="Arial"/>
        <family val="2"/>
        <charset val="238"/>
      </rPr>
      <t>merev lemez</t>
    </r>
  </si>
  <si>
    <r>
      <rPr>
        <sz val="8"/>
        <rFont val="Arial"/>
        <family val="2"/>
        <charset val="238"/>
      </rPr>
      <t>2019/12/22/72</t>
    </r>
  </si>
  <si>
    <r>
      <rPr>
        <sz val="8"/>
        <rFont val="Arial"/>
        <family val="2"/>
        <charset val="238"/>
      </rPr>
      <t>canon</t>
    </r>
  </si>
  <si>
    <r>
      <rPr>
        <sz val="8"/>
        <rFont val="Arial"/>
        <family val="2"/>
        <charset val="238"/>
      </rPr>
      <t>2019/12/247/1</t>
    </r>
  </si>
  <si>
    <r>
      <rPr>
        <sz val="8"/>
        <rFont val="Arial"/>
        <family val="2"/>
        <charset val="238"/>
      </rPr>
      <t>2019/12/200/1</t>
    </r>
  </si>
  <si>
    <r>
      <rPr>
        <sz val="8"/>
        <rFont val="Arial"/>
        <family val="2"/>
        <charset val="238"/>
      </rPr>
      <t>2019/12/204/1</t>
    </r>
  </si>
  <si>
    <r>
      <rPr>
        <sz val="8"/>
        <rFont val="Arial"/>
        <family val="2"/>
        <charset val="238"/>
      </rPr>
      <t>2019/12/22/71</t>
    </r>
  </si>
  <si>
    <r>
      <rPr>
        <sz val="8"/>
        <rFont val="Arial"/>
        <family val="2"/>
        <charset val="238"/>
      </rPr>
      <t>2019/12/22/70</t>
    </r>
  </si>
  <si>
    <r>
      <rPr>
        <sz val="8"/>
        <rFont val="Arial"/>
        <family val="2"/>
        <charset val="238"/>
      </rPr>
      <t>onjaro funyiro</t>
    </r>
  </si>
  <si>
    <r>
      <rPr>
        <sz val="8"/>
        <rFont val="Arial"/>
        <family val="2"/>
        <charset val="238"/>
      </rPr>
      <t>2019/11/22/1</t>
    </r>
  </si>
  <si>
    <r>
      <rPr>
        <sz val="8"/>
        <rFont val="Arial"/>
        <family val="2"/>
        <charset val="238"/>
      </rPr>
      <t>Prestigio Multipad</t>
    </r>
  </si>
  <si>
    <r>
      <rPr>
        <sz val="8"/>
        <rFont val="Arial"/>
        <family val="2"/>
        <charset val="238"/>
      </rPr>
      <t>2019/12/215/1</t>
    </r>
  </si>
  <si>
    <r>
      <rPr>
        <sz val="8"/>
        <rFont val="Arial"/>
        <family val="2"/>
        <charset val="238"/>
      </rPr>
      <t>himzett terfto</t>
    </r>
  </si>
  <si>
    <r>
      <rPr>
        <sz val="8"/>
        <rFont val="Arial"/>
        <family val="2"/>
        <charset val="238"/>
      </rPr>
      <t>2019/12/22/69</t>
    </r>
  </si>
  <si>
    <r>
      <rPr>
        <sz val="8"/>
        <rFont val="Arial"/>
        <family val="2"/>
        <charset val="238"/>
      </rPr>
      <t>akkus furo</t>
    </r>
  </si>
  <si>
    <r>
      <rPr>
        <sz val="8"/>
        <rFont val="Arial"/>
        <family val="2"/>
        <charset val="238"/>
      </rPr>
      <t>2019/12/22/68</t>
    </r>
  </si>
  <si>
    <r>
      <rPr>
        <sz val="8"/>
        <rFont val="Arial"/>
        <family val="2"/>
        <charset val="238"/>
      </rPr>
      <t>vilagfto ablakd^sz</t>
    </r>
  </si>
  <si>
    <r>
      <rPr>
        <sz val="8"/>
        <rFont val="Arial"/>
        <family val="2"/>
        <charset val="238"/>
      </rPr>
      <t>2019/12/22/67</t>
    </r>
  </si>
  <si>
    <r>
      <rPr>
        <sz val="8"/>
        <rFont val="Arial"/>
        <family val="2"/>
        <charset val="238"/>
      </rPr>
      <t>LED fenyfuzer</t>
    </r>
  </si>
  <si>
    <r>
      <rPr>
        <sz val="8"/>
        <rFont val="Arial"/>
        <family val="2"/>
        <charset val="238"/>
      </rPr>
      <t>2019/12/22/66</t>
    </r>
  </si>
  <si>
    <r>
      <rPr>
        <sz val="8"/>
        <rFont val="Arial"/>
        <family val="2"/>
        <charset val="238"/>
      </rPr>
      <t>2019/12/22/65</t>
    </r>
  </si>
  <si>
    <r>
      <rPr>
        <sz val="8"/>
        <rFont val="Arial"/>
        <family val="2"/>
        <charset val="238"/>
      </rPr>
      <t>karacsonyi egosor</t>
    </r>
  </si>
  <si>
    <r>
      <rPr>
        <sz val="8"/>
        <rFont val="Arial"/>
        <family val="2"/>
        <charset val="238"/>
      </rPr>
      <t>2019/12/249/1</t>
    </r>
  </si>
  <si>
    <r>
      <rPr>
        <sz val="8"/>
        <rFont val="Arial"/>
        <family val="2"/>
        <charset val="238"/>
      </rPr>
      <t>utvefuro</t>
    </r>
  </si>
  <si>
    <r>
      <rPr>
        <sz val="8"/>
        <rFont val="Arial"/>
        <family val="2"/>
        <charset val="238"/>
      </rPr>
      <t>2019/12/22/64</t>
    </r>
  </si>
  <si>
    <r>
      <rPr>
        <sz val="8"/>
        <rFont val="Arial"/>
        <family val="2"/>
        <charset val="238"/>
      </rPr>
      <t>2019/12/22/63</t>
    </r>
  </si>
  <si>
    <r>
      <rPr>
        <sz val="8"/>
        <rFont val="Arial"/>
        <family val="2"/>
        <charset val="238"/>
      </rPr>
      <t>csofogo</t>
    </r>
  </si>
  <si>
    <r>
      <rPr>
        <sz val="8"/>
        <rFont val="Arial"/>
        <family val="2"/>
        <charset val="238"/>
      </rPr>
      <t>2019/12/22/62</t>
    </r>
  </si>
  <si>
    <r>
      <rPr>
        <sz val="8"/>
        <rFont val="Arial"/>
        <family val="2"/>
        <charset val="238"/>
      </rPr>
      <t>szerszam</t>
    </r>
  </si>
  <si>
    <r>
      <rPr>
        <sz val="8"/>
        <rFont val="Arial"/>
        <family val="2"/>
        <charset val="238"/>
      </rPr>
      <t>2019/12/22/61</t>
    </r>
  </si>
  <si>
    <r>
      <rPr>
        <sz val="8"/>
        <rFont val="Arial"/>
        <family val="2"/>
        <charset val="238"/>
      </rPr>
      <t>motoros furesz</t>
    </r>
  </si>
  <si>
    <r>
      <rPr>
        <sz val="8"/>
        <rFont val="Arial"/>
        <family val="2"/>
        <charset val="238"/>
      </rPr>
      <t>2019/12/22/60</t>
    </r>
  </si>
  <si>
    <r>
      <rPr>
        <sz val="8"/>
        <rFont val="Arial"/>
        <family val="2"/>
        <charset val="238"/>
      </rPr>
      <t>S Gep szett 955HN</t>
    </r>
  </si>
  <si>
    <r>
      <rPr>
        <sz val="8"/>
        <rFont val="Arial"/>
        <family val="2"/>
        <charset val="238"/>
      </rPr>
      <t>2019/12/22/59</t>
    </r>
  </si>
  <si>
    <r>
      <rPr>
        <sz val="10"/>
        <rFont val="Arial"/>
        <family val="2"/>
        <charset val="238"/>
      </rPr>
      <t>Oldal: 11</t>
    </r>
  </si>
  <si>
    <r>
      <rPr>
        <sz val="8"/>
        <rFont val="Arial"/>
        <family val="2"/>
        <charset val="238"/>
      </rPr>
      <t>akkumlator</t>
    </r>
  </si>
  <si>
    <r>
      <rPr>
        <sz val="8"/>
        <rFont val="Arial"/>
        <family val="2"/>
        <charset val="238"/>
      </rPr>
      <t>2019/12/22/58</t>
    </r>
  </si>
  <si>
    <r>
      <rPr>
        <sz val="8"/>
        <rFont val="Arial"/>
        <family val="2"/>
        <charset val="238"/>
      </rPr>
      <t>karacsonyi izzo</t>
    </r>
  </si>
  <si>
    <r>
      <rPr>
        <sz val="8"/>
        <rFont val="Arial"/>
        <family val="2"/>
        <charset val="238"/>
      </rPr>
      <t>2019/12/22/57</t>
    </r>
  </si>
  <si>
    <r>
      <rPr>
        <sz val="8"/>
        <rFont val="Arial"/>
        <family val="2"/>
        <charset val="238"/>
      </rPr>
      <t>Canon EF 50mm</t>
    </r>
  </si>
  <si>
    <r>
      <rPr>
        <sz val="8"/>
        <rFont val="Arial"/>
        <family val="2"/>
        <charset val="238"/>
      </rPr>
      <t>2019/12/22/56</t>
    </r>
  </si>
  <si>
    <r>
      <rPr>
        <sz val="8"/>
        <rFont val="Arial"/>
        <family val="2"/>
        <charset val="238"/>
      </rPr>
      <t>vaku</t>
    </r>
  </si>
  <si>
    <r>
      <rPr>
        <sz val="8"/>
        <rFont val="Arial"/>
        <family val="2"/>
        <charset val="238"/>
      </rPr>
      <t>2019/12/22/55</t>
    </r>
  </si>
  <si>
    <r>
      <rPr>
        <sz val="8"/>
        <rFont val="Arial"/>
        <family val="2"/>
        <charset val="238"/>
      </rPr>
      <t>fenykepezogep</t>
    </r>
  </si>
  <si>
    <r>
      <rPr>
        <sz val="8"/>
        <rFont val="Arial"/>
        <family val="2"/>
        <charset val="238"/>
      </rPr>
      <t>2019/12/22/54</t>
    </r>
  </si>
  <si>
    <r>
      <rPr>
        <sz val="8"/>
        <rFont val="Arial"/>
        <family val="2"/>
        <charset val="238"/>
      </rPr>
      <t>2019/12/22/53</t>
    </r>
  </si>
  <si>
    <r>
      <rPr>
        <sz val="8"/>
        <rFont val="Arial"/>
        <family val="2"/>
        <charset val="238"/>
      </rPr>
      <t>2019/12/22/52</t>
    </r>
  </si>
  <si>
    <r>
      <rPr>
        <sz val="8"/>
        <rFont val="Arial"/>
        <family val="2"/>
        <charset val="238"/>
      </rPr>
      <t>fukasza kozm.program</t>
    </r>
  </si>
  <si>
    <r>
      <rPr>
        <sz val="8"/>
        <rFont val="Arial"/>
        <family val="2"/>
        <charset val="238"/>
      </rPr>
      <t>2019/12/22/51</t>
    </r>
  </si>
  <si>
    <r>
      <rPr>
        <sz val="8"/>
        <rFont val="Arial"/>
        <family val="2"/>
        <charset val="238"/>
      </rPr>
      <t>jatszoteri jatekok</t>
    </r>
  </si>
  <si>
    <r>
      <rPr>
        <sz val="8"/>
        <rFont val="Arial"/>
        <family val="2"/>
        <charset val="238"/>
      </rPr>
      <t>2019/12/22/50</t>
    </r>
  </si>
  <si>
    <r>
      <rPr>
        <sz val="8"/>
        <rFont val="Arial"/>
        <family val="2"/>
        <charset val="238"/>
      </rPr>
      <t>kerti pad</t>
    </r>
  </si>
  <si>
    <r>
      <rPr>
        <sz val="8"/>
        <rFont val="Arial"/>
        <family val="2"/>
        <charset val="238"/>
      </rPr>
      <t>2019/12/228/6</t>
    </r>
  </si>
  <si>
    <r>
      <rPr>
        <sz val="8"/>
        <rFont val="Arial"/>
        <family val="2"/>
        <charset val="238"/>
      </rPr>
      <t>10 - Iskola</t>
    </r>
  </si>
  <si>
    <r>
      <rPr>
        <sz val="8"/>
        <rFont val="Arial"/>
        <family val="2"/>
        <charset val="238"/>
      </rPr>
      <t>poc</t>
    </r>
  </si>
  <si>
    <r>
      <rPr>
        <sz val="8"/>
        <rFont val="Arial"/>
        <family val="2"/>
        <charset val="238"/>
      </rPr>
      <t>2019/12/22/49</t>
    </r>
  </si>
  <si>
    <r>
      <rPr>
        <sz val="8"/>
        <rFont val="Arial"/>
        <family val="2"/>
        <charset val="238"/>
      </rPr>
      <t>porszivo</t>
    </r>
  </si>
  <si>
    <r>
      <rPr>
        <sz val="8"/>
        <rFont val="Arial"/>
        <family val="2"/>
        <charset val="238"/>
      </rPr>
      <t>2019/12/22/48</t>
    </r>
  </si>
  <si>
    <r>
      <rPr>
        <sz val="8"/>
        <rFont val="Arial"/>
        <family val="2"/>
        <charset val="238"/>
      </rPr>
      <t>2019/12/22/47</t>
    </r>
  </si>
  <si>
    <r>
      <rPr>
        <sz val="8"/>
        <rFont val="Arial"/>
        <family val="2"/>
        <charset val="238"/>
      </rPr>
      <t>lancos egyensulyozo</t>
    </r>
  </si>
  <si>
    <r>
      <rPr>
        <sz val="8"/>
        <rFont val="Arial"/>
        <family val="2"/>
        <charset val="238"/>
      </rPr>
      <t>2019/12/22/46</t>
    </r>
  </si>
  <si>
    <r>
      <rPr>
        <sz val="8"/>
        <rFont val="Arial"/>
        <family val="2"/>
        <charset val="238"/>
      </rPr>
      <t>2019/12/22/45</t>
    </r>
  </si>
  <si>
    <r>
      <rPr>
        <sz val="8"/>
        <rFont val="Arial"/>
        <family val="2"/>
        <charset val="238"/>
      </rPr>
      <t>csecsmolegzofigyelo</t>
    </r>
  </si>
  <si>
    <r>
      <rPr>
        <sz val="8"/>
        <rFont val="Arial"/>
        <family val="2"/>
        <charset val="238"/>
      </rPr>
      <t>2019/12/22/44</t>
    </r>
  </si>
  <si>
    <r>
      <rPr>
        <sz val="8"/>
        <rFont val="Arial"/>
        <family val="2"/>
        <charset val="238"/>
      </rPr>
      <t>mikrohullamu suto</t>
    </r>
  </si>
  <si>
    <r>
      <rPr>
        <sz val="8"/>
        <rFont val="Arial"/>
        <family val="2"/>
        <charset val="238"/>
      </rPr>
      <t>2019/12/22/43</t>
    </r>
  </si>
  <si>
    <r>
      <rPr>
        <sz val="8"/>
        <rFont val="Arial"/>
        <family val="2"/>
        <charset val="238"/>
      </rPr>
      <t>huto</t>
    </r>
  </si>
  <si>
    <r>
      <rPr>
        <sz val="8"/>
        <rFont val="Arial"/>
        <family val="2"/>
        <charset val="238"/>
      </rPr>
      <t>2019/12/22/42</t>
    </r>
  </si>
  <si>
    <r>
      <rPr>
        <sz val="8"/>
        <rFont val="Arial"/>
        <family val="2"/>
        <charset val="238"/>
      </rPr>
      <t>irodabutor</t>
    </r>
  </si>
  <si>
    <r>
      <rPr>
        <sz val="8"/>
        <rFont val="Arial"/>
        <family val="2"/>
        <charset val="238"/>
      </rPr>
      <t>2019/12/228/5</t>
    </r>
  </si>
  <si>
    <r>
      <rPr>
        <sz val="8"/>
        <rFont val="Arial"/>
        <family val="2"/>
        <charset val="238"/>
      </rPr>
      <t>oltozoszekreny</t>
    </r>
  </si>
  <si>
    <r>
      <rPr>
        <sz val="8"/>
        <rFont val="Arial"/>
        <family val="2"/>
        <charset val="238"/>
      </rPr>
      <t>2019/12/228/4</t>
    </r>
  </si>
  <si>
    <r>
      <rPr>
        <sz val="8"/>
        <rFont val="Arial"/>
        <family val="2"/>
        <charset val="238"/>
      </rPr>
      <t>2019/12/22/41</t>
    </r>
  </si>
  <si>
    <r>
      <rPr>
        <sz val="10"/>
        <rFont val="Arial"/>
        <family val="2"/>
        <charset val="238"/>
      </rPr>
      <t>Oldal: 12</t>
    </r>
  </si>
  <si>
    <r>
      <rPr>
        <sz val="8"/>
        <rFont val="Arial"/>
        <family val="2"/>
        <charset val="238"/>
      </rPr>
      <t>kerekpar</t>
    </r>
  </si>
  <si>
    <r>
      <rPr>
        <sz val="8"/>
        <rFont val="Arial"/>
        <family val="2"/>
        <charset val="238"/>
      </rPr>
      <t>2019/12/22/40</t>
    </r>
  </si>
  <si>
    <r>
      <rPr>
        <sz val="8"/>
        <rFont val="Arial"/>
        <family val="2"/>
        <charset val="238"/>
      </rPr>
      <t>motoros funyfro</t>
    </r>
  </si>
  <si>
    <r>
      <rPr>
        <sz val="8"/>
        <rFont val="Arial"/>
        <family val="2"/>
        <charset val="238"/>
      </rPr>
      <t>2019/12/230/9</t>
    </r>
  </si>
  <si>
    <r>
      <rPr>
        <sz val="8"/>
        <rFont val="Arial"/>
        <family val="2"/>
        <charset val="238"/>
      </rPr>
      <t>butorszef</t>
    </r>
  </si>
  <si>
    <r>
      <rPr>
        <sz val="8"/>
        <rFont val="Arial"/>
        <family val="2"/>
        <charset val="238"/>
      </rPr>
      <t>2019/12/228/3</t>
    </r>
  </si>
  <si>
    <r>
      <rPr>
        <sz val="8"/>
        <rFont val="Arial"/>
        <family val="2"/>
        <charset val="238"/>
      </rPr>
      <t>funyfro</t>
    </r>
  </si>
  <si>
    <r>
      <rPr>
        <sz val="8"/>
        <rFont val="Arial"/>
        <family val="2"/>
        <charset val="238"/>
      </rPr>
      <t>2019/12/230/8</t>
    </r>
  </si>
  <si>
    <r>
      <rPr>
        <sz val="8"/>
        <rFont val="Arial"/>
        <family val="2"/>
        <charset val="238"/>
      </rPr>
      <t>konyhai berendezes</t>
    </r>
  </si>
  <si>
    <r>
      <rPr>
        <sz val="8"/>
        <rFont val="Arial"/>
        <family val="2"/>
        <charset val="238"/>
      </rPr>
      <t>2019/12/22/39</t>
    </r>
  </si>
  <si>
    <r>
      <rPr>
        <sz val="8"/>
        <rFont val="Arial"/>
        <family val="2"/>
        <charset val="238"/>
      </rPr>
      <t>8 -Konyha</t>
    </r>
  </si>
  <si>
    <r>
      <rPr>
        <sz val="8"/>
        <rFont val="Arial"/>
        <family val="2"/>
        <charset val="238"/>
      </rPr>
      <t>taroloszekreny</t>
    </r>
  </si>
  <si>
    <r>
      <rPr>
        <sz val="8"/>
        <rFont val="Arial"/>
        <family val="2"/>
        <charset val="238"/>
      </rPr>
      <t>2019/12/228/2</t>
    </r>
  </si>
  <si>
    <r>
      <rPr>
        <sz val="8"/>
        <rFont val="Arial"/>
        <family val="2"/>
        <charset val="238"/>
      </rPr>
      <t>2019/12/228/1</t>
    </r>
  </si>
  <si>
    <r>
      <rPr>
        <sz val="8"/>
        <rFont val="Arial"/>
        <family val="2"/>
        <charset val="238"/>
      </rPr>
      <t>2019/12/22/38</t>
    </r>
  </si>
  <si>
    <r>
      <rPr>
        <sz val="8"/>
        <rFont val="Arial"/>
        <family val="2"/>
        <charset val="238"/>
      </rPr>
      <t>etelszallftokocsi</t>
    </r>
  </si>
  <si>
    <r>
      <rPr>
        <sz val="8"/>
        <rFont val="Arial"/>
        <family val="2"/>
        <charset val="238"/>
      </rPr>
      <t>2019/12/22/37</t>
    </r>
  </si>
  <si>
    <r>
      <rPr>
        <sz val="8"/>
        <rFont val="Arial"/>
        <family val="2"/>
        <charset val="238"/>
      </rPr>
      <t>gazkazan</t>
    </r>
  </si>
  <si>
    <r>
      <rPr>
        <sz val="8"/>
        <rFont val="Arial"/>
        <family val="2"/>
        <charset val="238"/>
      </rPr>
      <t>2019/12/22/36</t>
    </r>
  </si>
  <si>
    <r>
      <rPr>
        <sz val="8"/>
        <rFont val="Arial"/>
        <family val="2"/>
        <charset val="238"/>
      </rPr>
      <t>udvari jatekok</t>
    </r>
  </si>
  <si>
    <r>
      <rPr>
        <sz val="8"/>
        <rFont val="Arial"/>
        <family val="2"/>
        <charset val="238"/>
      </rPr>
      <t>2019/12/22/35</t>
    </r>
  </si>
  <si>
    <r>
      <rPr>
        <sz val="8"/>
        <rFont val="Arial"/>
        <family val="2"/>
        <charset val="238"/>
      </rPr>
      <t>fenymasolo</t>
    </r>
  </si>
  <si>
    <r>
      <rPr>
        <sz val="8"/>
        <rFont val="Arial"/>
        <family val="2"/>
        <charset val="238"/>
      </rPr>
      <t>2019/12/201/1</t>
    </r>
  </si>
  <si>
    <r>
      <rPr>
        <sz val="8"/>
        <rFont val="Arial"/>
        <family val="2"/>
        <charset val="238"/>
      </rPr>
      <t>takantogep</t>
    </r>
  </si>
  <si>
    <r>
      <rPr>
        <sz val="8"/>
        <rFont val="Arial"/>
        <family val="2"/>
        <charset val="238"/>
      </rPr>
      <t>2019/12/231/3</t>
    </r>
  </si>
  <si>
    <r>
      <rPr>
        <sz val="8"/>
        <rFont val="Arial"/>
        <family val="2"/>
        <charset val="238"/>
      </rPr>
      <t>fogaszati egyseg</t>
    </r>
  </si>
  <si>
    <r>
      <rPr>
        <sz val="8"/>
        <rFont val="Arial"/>
        <family val="2"/>
        <charset val="238"/>
      </rPr>
      <t>2019/12/22/34</t>
    </r>
  </si>
  <si>
    <r>
      <rPr>
        <sz val="8"/>
        <rFont val="Arial"/>
        <family val="2"/>
        <charset val="238"/>
      </rPr>
      <t>damilfejes funyfro</t>
    </r>
  </si>
  <si>
    <r>
      <rPr>
        <sz val="8"/>
        <rFont val="Arial"/>
        <family val="2"/>
        <charset val="238"/>
      </rPr>
      <t>2019/12/230/7</t>
    </r>
  </si>
  <si>
    <r>
      <rPr>
        <sz val="8"/>
        <rFont val="Arial"/>
        <family val="2"/>
        <charset val="238"/>
      </rPr>
      <t>fektetoagy</t>
    </r>
  </si>
  <si>
    <r>
      <rPr>
        <sz val="8"/>
        <rFont val="Arial"/>
        <family val="2"/>
        <charset val="238"/>
      </rPr>
      <t>2019/12/22/33</t>
    </r>
  </si>
  <si>
    <r>
      <rPr>
        <sz val="8"/>
        <rFont val="Arial"/>
        <family val="2"/>
        <charset val="238"/>
      </rPr>
      <t>HIFI torony</t>
    </r>
  </si>
  <si>
    <r>
      <rPr>
        <sz val="8"/>
        <rFont val="Arial"/>
        <family val="2"/>
        <charset val="238"/>
      </rPr>
      <t>2019/12/22/32</t>
    </r>
  </si>
  <si>
    <r>
      <rPr>
        <sz val="8"/>
        <rFont val="Arial"/>
        <family val="2"/>
        <charset val="238"/>
      </rPr>
      <t>videokamera</t>
    </r>
  </si>
  <si>
    <r>
      <rPr>
        <sz val="8"/>
        <rFont val="Arial"/>
        <family val="2"/>
        <charset val="238"/>
      </rPr>
      <t>2019/12/22/31</t>
    </r>
  </si>
  <si>
    <r>
      <rPr>
        <sz val="8"/>
        <rFont val="Arial"/>
        <family val="2"/>
        <charset val="238"/>
      </rPr>
      <t>traktoros funyfro</t>
    </r>
  </si>
  <si>
    <r>
      <rPr>
        <sz val="8"/>
        <rFont val="Arial"/>
        <family val="2"/>
        <charset val="238"/>
      </rPr>
      <t>2019/12/22/30</t>
    </r>
  </si>
  <si>
    <r>
      <rPr>
        <sz val="8"/>
        <rFont val="Arial"/>
        <family val="2"/>
        <charset val="238"/>
      </rPr>
      <t>automata mosogep</t>
    </r>
  </si>
  <si>
    <r>
      <rPr>
        <sz val="8"/>
        <rFont val="Arial"/>
        <family val="2"/>
        <charset val="238"/>
      </rPr>
      <t>2019/12/22/29</t>
    </r>
  </si>
  <si>
    <r>
      <rPr>
        <sz val="8"/>
        <rFont val="Arial"/>
        <family val="2"/>
        <charset val="238"/>
      </rPr>
      <t>2019/12/22/28</t>
    </r>
  </si>
  <si>
    <r>
      <rPr>
        <sz val="10"/>
        <rFont val="Arial"/>
        <family val="2"/>
        <charset val="238"/>
      </rPr>
      <t>Oldal: 13</t>
    </r>
  </si>
  <si>
    <r>
      <rPr>
        <sz val="8"/>
        <rFont val="Arial"/>
        <family val="2"/>
        <charset val="238"/>
      </rPr>
      <t>internet alt. iskola</t>
    </r>
  </si>
  <si>
    <r>
      <rPr>
        <sz val="8"/>
        <rFont val="Arial"/>
        <family val="2"/>
        <charset val="238"/>
      </rPr>
      <t>2019/12/20/1</t>
    </r>
  </si>
  <si>
    <r>
      <rPr>
        <sz val="8"/>
        <rFont val="Arial"/>
        <family val="2"/>
        <charset val="238"/>
      </rPr>
      <t>sovenyvago</t>
    </r>
  </si>
  <si>
    <r>
      <rPr>
        <sz val="8"/>
        <rFont val="Arial"/>
        <family val="2"/>
        <charset val="238"/>
      </rPr>
      <t>2019/12/22/27</t>
    </r>
  </si>
  <si>
    <r>
      <rPr>
        <sz val="8"/>
        <rFont val="Arial"/>
        <family val="2"/>
        <charset val="238"/>
      </rPr>
      <t>robotgep</t>
    </r>
  </si>
  <si>
    <r>
      <rPr>
        <sz val="8"/>
        <rFont val="Arial"/>
        <family val="2"/>
        <charset val="238"/>
      </rPr>
      <t>2019/12/22/26</t>
    </r>
  </si>
  <si>
    <r>
      <rPr>
        <sz val="8"/>
        <rFont val="Arial"/>
        <family val="2"/>
        <charset val="238"/>
      </rPr>
      <t>szmes tv</t>
    </r>
  </si>
  <si>
    <r>
      <rPr>
        <sz val="8"/>
        <rFont val="Arial"/>
        <family val="2"/>
        <charset val="238"/>
      </rPr>
      <t>2019/12/22/25</t>
    </r>
  </si>
  <si>
    <r>
      <rPr>
        <sz val="8"/>
        <rFont val="Arial"/>
        <family val="2"/>
        <charset val="238"/>
      </rPr>
      <t>csecsemolegzofigyelo</t>
    </r>
  </si>
  <si>
    <r>
      <rPr>
        <sz val="8"/>
        <rFont val="Arial"/>
        <family val="2"/>
        <charset val="238"/>
      </rPr>
      <t>2019/12/22/24</t>
    </r>
  </si>
  <si>
    <r>
      <rPr>
        <sz val="8"/>
        <rFont val="Arial"/>
        <family val="2"/>
        <charset val="238"/>
      </rPr>
      <t>sterilizalo</t>
    </r>
  </si>
  <si>
    <r>
      <rPr>
        <sz val="8"/>
        <rFont val="Arial"/>
        <family val="2"/>
        <charset val="238"/>
      </rPr>
      <t>2019/12/22/23</t>
    </r>
  </si>
  <si>
    <r>
      <rPr>
        <sz val="8"/>
        <rFont val="Arial"/>
        <family val="2"/>
        <charset val="238"/>
      </rPr>
      <t>2019/12/230/6</t>
    </r>
  </si>
  <si>
    <r>
      <rPr>
        <sz val="8"/>
        <rFont val="Arial"/>
        <family val="2"/>
        <charset val="238"/>
      </rPr>
      <t>bozottisztito furesz</t>
    </r>
  </si>
  <si>
    <r>
      <rPr>
        <sz val="8"/>
        <rFont val="Arial"/>
        <family val="2"/>
        <charset val="238"/>
      </rPr>
      <t>2019/12/230/5</t>
    </r>
  </si>
  <si>
    <r>
      <rPr>
        <sz val="8"/>
        <rFont val="Arial"/>
        <family val="2"/>
        <charset val="238"/>
      </rPr>
      <t>2019/12/22/22</t>
    </r>
  </si>
  <si>
    <r>
      <rPr>
        <sz val="8"/>
        <rFont val="Arial"/>
        <family val="2"/>
        <charset val="238"/>
      </rPr>
      <t>mosogep</t>
    </r>
  </si>
  <si>
    <r>
      <rPr>
        <sz val="8"/>
        <rFont val="Arial"/>
        <family val="2"/>
        <charset val="238"/>
      </rPr>
      <t>2019/12/22/21</t>
    </r>
  </si>
  <si>
    <r>
      <rPr>
        <sz val="8"/>
        <rFont val="Arial"/>
        <family val="2"/>
        <charset val="238"/>
      </rPr>
      <t>video</t>
    </r>
  </si>
  <si>
    <r>
      <rPr>
        <sz val="8"/>
        <rFont val="Arial"/>
        <family val="2"/>
        <charset val="238"/>
      </rPr>
      <t>2019/12/22/20</t>
    </r>
  </si>
  <si>
    <r>
      <rPr>
        <sz val="8"/>
        <rFont val="Arial"/>
        <family val="2"/>
        <charset val="238"/>
      </rPr>
      <t>szines televfzio</t>
    </r>
  </si>
  <si>
    <r>
      <rPr>
        <sz val="8"/>
        <rFont val="Arial"/>
        <family val="2"/>
        <charset val="238"/>
      </rPr>
      <t>2019/12/22/19</t>
    </r>
  </si>
  <si>
    <r>
      <rPr>
        <sz val="8"/>
        <rFont val="Arial"/>
        <family val="2"/>
        <charset val="238"/>
      </rPr>
      <t>2019/12/231/2</t>
    </r>
  </si>
  <si>
    <r>
      <rPr>
        <sz val="8"/>
        <rFont val="Arial"/>
        <family val="2"/>
        <charset val="238"/>
      </rPr>
      <t>turbina</t>
    </r>
  </si>
  <si>
    <r>
      <rPr>
        <sz val="8"/>
        <rFont val="Arial"/>
        <family val="2"/>
        <charset val="238"/>
      </rPr>
      <t>2019/12/22/18</t>
    </r>
  </si>
  <si>
    <r>
      <rPr>
        <sz val="8"/>
        <rFont val="Arial"/>
        <family val="2"/>
        <charset val="238"/>
      </rPr>
      <t>latasvizsgalo tabla</t>
    </r>
  </si>
  <si>
    <r>
      <rPr>
        <sz val="8"/>
        <rFont val="Arial"/>
        <family val="2"/>
        <charset val="238"/>
      </rPr>
      <t>2019/12/22/17</t>
    </r>
  </si>
  <si>
    <r>
      <rPr>
        <sz val="8"/>
        <rFont val="Arial"/>
        <family val="2"/>
        <charset val="238"/>
      </rPr>
      <t>2019/12/230/4</t>
    </r>
  </si>
  <si>
    <r>
      <rPr>
        <sz val="8"/>
        <rFont val="Arial"/>
        <family val="2"/>
        <charset val="238"/>
      </rPr>
      <t>2019/12/230/3</t>
    </r>
  </si>
  <si>
    <r>
      <rPr>
        <sz val="8"/>
        <rFont val="Arial"/>
        <family val="2"/>
        <charset val="238"/>
      </rPr>
      <t>videolejatszo</t>
    </r>
  </si>
  <si>
    <r>
      <rPr>
        <sz val="8"/>
        <rFont val="Arial"/>
        <family val="2"/>
        <charset val="238"/>
      </rPr>
      <t>2019/12/22/16</t>
    </r>
  </si>
  <si>
    <r>
      <rPr>
        <sz val="8"/>
        <rFont val="Arial"/>
        <family val="2"/>
        <charset val="238"/>
      </rPr>
      <t>kondigep</t>
    </r>
  </si>
  <si>
    <r>
      <rPr>
        <sz val="8"/>
        <rFont val="Arial"/>
        <family val="2"/>
        <charset val="238"/>
      </rPr>
      <t>2019/12/22/15</t>
    </r>
  </si>
  <si>
    <r>
      <rPr>
        <sz val="8"/>
        <rFont val="Arial"/>
        <family val="2"/>
        <charset val="238"/>
      </rPr>
      <t>Szmes TV</t>
    </r>
  </si>
  <si>
    <r>
      <rPr>
        <sz val="8"/>
        <rFont val="Arial"/>
        <family val="2"/>
        <charset val="238"/>
      </rPr>
      <t>2019/12/22/14</t>
    </r>
  </si>
  <si>
    <r>
      <rPr>
        <sz val="8"/>
        <rFont val="Arial"/>
        <family val="2"/>
        <charset val="238"/>
      </rPr>
      <t>2019/12/231/1</t>
    </r>
  </si>
  <si>
    <r>
      <rPr>
        <sz val="10"/>
        <rFont val="Arial"/>
        <family val="2"/>
        <charset val="238"/>
      </rPr>
      <t>Oldal: 14</t>
    </r>
  </si>
  <si>
    <r>
      <rPr>
        <sz val="8"/>
        <rFont val="Arial"/>
        <family val="2"/>
        <charset val="238"/>
      </rPr>
      <t>2019/12/22/13</t>
    </r>
  </si>
  <si>
    <r>
      <rPr>
        <sz val="8"/>
        <rFont val="Arial"/>
        <family val="2"/>
        <charset val="238"/>
      </rPr>
      <t>etelhordo kezikocsi</t>
    </r>
  </si>
  <si>
    <r>
      <rPr>
        <sz val="8"/>
        <rFont val="Arial"/>
        <family val="2"/>
        <charset val="238"/>
      </rPr>
      <t>2019/12/22/12</t>
    </r>
  </si>
  <si>
    <r>
      <rPr>
        <sz val="8"/>
        <rFont val="Arial"/>
        <family val="2"/>
        <charset val="238"/>
      </rPr>
      <t>2019/12/22/11</t>
    </r>
  </si>
  <si>
    <r>
      <rPr>
        <sz val="8"/>
        <rFont val="Arial"/>
        <family val="2"/>
        <charset val="238"/>
      </rPr>
      <t>fektetotarolo kocsi</t>
    </r>
  </si>
  <si>
    <r>
      <rPr>
        <sz val="8"/>
        <rFont val="Arial"/>
        <family val="2"/>
        <charset val="238"/>
      </rPr>
      <t>2019/12/22/10</t>
    </r>
  </si>
  <si>
    <r>
      <rPr>
        <sz val="8"/>
        <rFont val="Arial"/>
        <family val="2"/>
        <charset val="238"/>
      </rPr>
      <t>keszenleti taska</t>
    </r>
  </si>
  <si>
    <r>
      <rPr>
        <sz val="8"/>
        <rFont val="Arial"/>
        <family val="2"/>
        <charset val="238"/>
      </rPr>
      <t>2019/12/22/9</t>
    </r>
  </si>
  <si>
    <r>
      <rPr>
        <sz val="8"/>
        <rFont val="Arial"/>
        <family val="2"/>
        <charset val="238"/>
      </rPr>
      <t>frasvetfto</t>
    </r>
  </si>
  <si>
    <r>
      <rPr>
        <sz val="8"/>
        <rFont val="Arial"/>
        <family val="2"/>
        <charset val="238"/>
      </rPr>
      <t>2019/12/22/8</t>
    </r>
  </si>
  <si>
    <r>
      <rPr>
        <sz val="8"/>
        <rFont val="Arial"/>
        <family val="2"/>
        <charset val="238"/>
      </rPr>
      <t>kevero pad</t>
    </r>
  </si>
  <si>
    <r>
      <rPr>
        <sz val="8"/>
        <rFont val="Arial"/>
        <family val="2"/>
        <charset val="238"/>
      </rPr>
      <t>2019/12/22/7</t>
    </r>
  </si>
  <si>
    <r>
      <rPr>
        <sz val="8"/>
        <rFont val="Arial"/>
        <family val="2"/>
        <charset val="238"/>
      </rPr>
      <t>11 - Konyvtar</t>
    </r>
  </si>
  <si>
    <r>
      <rPr>
        <sz val="8"/>
        <rFont val="Arial"/>
        <family val="2"/>
        <charset val="238"/>
      </rPr>
      <t>2019/12/230/2</t>
    </r>
  </si>
  <si>
    <r>
      <rPr>
        <sz val="8"/>
        <rFont val="Arial"/>
        <family val="2"/>
        <charset val="238"/>
      </rPr>
      <t>fagyasztolada</t>
    </r>
  </si>
  <si>
    <r>
      <rPr>
        <sz val="8"/>
        <rFont val="Arial"/>
        <family val="2"/>
        <charset val="238"/>
      </rPr>
      <t>2019/12/22/6</t>
    </r>
  </si>
  <si>
    <r>
      <rPr>
        <sz val="8"/>
        <rFont val="Arial"/>
        <family val="2"/>
        <charset val="238"/>
      </rPr>
      <t>Hutoszekreny</t>
    </r>
  </si>
  <si>
    <r>
      <rPr>
        <sz val="8"/>
        <rFont val="Arial"/>
        <family val="2"/>
        <charset val="238"/>
      </rPr>
      <t>2019/12/22/5</t>
    </r>
  </si>
  <si>
    <r>
      <rPr>
        <sz val="8"/>
        <rFont val="Arial"/>
        <family val="2"/>
        <charset val="238"/>
      </rPr>
      <t>hangosfto egyseg</t>
    </r>
  </si>
  <si>
    <r>
      <rPr>
        <sz val="8"/>
        <rFont val="Arial"/>
        <family val="2"/>
        <charset val="238"/>
      </rPr>
      <t>2019/12/22/4</t>
    </r>
  </si>
  <si>
    <r>
      <rPr>
        <sz val="8"/>
        <rFont val="Arial"/>
        <family val="2"/>
        <charset val="238"/>
      </rPr>
      <t>szeletelo</t>
    </r>
  </si>
  <si>
    <r>
      <rPr>
        <sz val="8"/>
        <rFont val="Arial"/>
        <family val="2"/>
        <charset val="238"/>
      </rPr>
      <t>2019/12/22/3</t>
    </r>
  </si>
  <si>
    <r>
      <rPr>
        <sz val="8"/>
        <rFont val="Arial"/>
        <family val="2"/>
        <charset val="238"/>
      </rPr>
      <t>2019/12/230/1</t>
    </r>
  </si>
  <si>
    <r>
      <rPr>
        <sz val="8"/>
        <rFont val="Arial"/>
        <family val="2"/>
        <charset val="238"/>
      </rPr>
      <t>2019/12/22/2</t>
    </r>
  </si>
  <si>
    <r>
      <rPr>
        <sz val="8"/>
        <rFont val="Arial"/>
        <family val="2"/>
        <charset val="238"/>
      </rPr>
      <t>Fuzogep</t>
    </r>
  </si>
  <si>
    <r>
      <rPr>
        <sz val="8"/>
        <rFont val="Arial"/>
        <family val="2"/>
        <charset val="238"/>
      </rPr>
      <t>2019/12/244/1</t>
    </r>
  </si>
  <si>
    <r>
      <rPr>
        <sz val="8"/>
        <rFont val="Arial"/>
        <family val="2"/>
        <charset val="238"/>
      </rPr>
      <t>fagyaszto lada</t>
    </r>
  </si>
  <si>
    <r>
      <rPr>
        <sz val="8"/>
        <rFont val="Arial"/>
        <family val="2"/>
        <charset val="238"/>
      </rPr>
      <t>2019/12/22/1</t>
    </r>
  </si>
  <si>
    <r>
      <rPr>
        <sz val="8"/>
        <rFont val="Arial"/>
        <family val="2"/>
        <charset val="238"/>
      </rPr>
      <t>beMzvedekezesi v^zelhar^tasi terv</t>
    </r>
  </si>
  <si>
    <r>
      <rPr>
        <sz val="8"/>
        <rFont val="Arial"/>
        <family val="2"/>
        <charset val="238"/>
      </rPr>
      <t>2019/14/11/1</t>
    </r>
  </si>
  <si>
    <r>
      <rPr>
        <sz val="8"/>
        <rFont val="Arial"/>
        <family val="2"/>
        <charset val="238"/>
      </rPr>
      <t>2019-04-09</t>
    </r>
  </si>
  <si>
    <r>
      <rPr>
        <sz val="8"/>
        <rFont val="Arial"/>
        <family val="2"/>
        <charset val="238"/>
      </rPr>
      <t>Havaria beruhazas</t>
    </r>
  </si>
  <si>
    <r>
      <rPr>
        <sz val="8"/>
        <rFont val="Arial"/>
        <family val="2"/>
        <charset val="238"/>
      </rPr>
      <t>2019/11/18/1</t>
    </r>
  </si>
  <si>
    <r>
      <rPr>
        <sz val="8"/>
        <rFont val="Arial"/>
        <family val="2"/>
        <charset val="238"/>
      </rPr>
      <t>000001 - Nem besorolt</t>
    </r>
  </si>
  <si>
    <r>
      <rPr>
        <sz val="8"/>
        <rFont val="Arial"/>
        <family val="2"/>
        <charset val="238"/>
      </rPr>
      <t>2018-12-31</t>
    </r>
  </si>
  <si>
    <r>
      <rPr>
        <sz val="8"/>
        <rFont val="Arial"/>
        <family val="2"/>
        <charset val="238"/>
      </rPr>
      <t>Telepules arculati kezikonyv</t>
    </r>
  </si>
  <si>
    <r>
      <rPr>
        <sz val="8"/>
        <rFont val="Arial"/>
        <family val="2"/>
        <charset val="238"/>
      </rPr>
      <t>2019/14/12/1</t>
    </r>
  </si>
  <si>
    <r>
      <rPr>
        <sz val="8"/>
        <rFont val="Arial"/>
        <family val="2"/>
        <charset val="238"/>
      </rPr>
      <t>2018-10-01</t>
    </r>
  </si>
  <si>
    <r>
      <rPr>
        <sz val="8"/>
        <rFont val="Arial"/>
        <family val="2"/>
        <charset val="238"/>
      </rPr>
      <t>dron</t>
    </r>
  </si>
  <si>
    <r>
      <rPr>
        <sz val="8"/>
        <rFont val="Arial"/>
        <family val="2"/>
        <charset val="238"/>
      </rPr>
      <t>2018/31/22/2</t>
    </r>
  </si>
  <si>
    <r>
      <rPr>
        <sz val="8"/>
        <rFont val="Arial"/>
        <family val="2"/>
        <charset val="238"/>
      </rPr>
      <t>2018-09-10</t>
    </r>
  </si>
  <si>
    <r>
      <rPr>
        <sz val="8"/>
        <rFont val="Arial"/>
        <family val="2"/>
        <charset val="238"/>
      </rPr>
      <t>rendezveny sator ponyvaval</t>
    </r>
  </si>
  <si>
    <r>
      <rPr>
        <sz val="8"/>
        <rFont val="Arial"/>
        <family val="2"/>
        <charset val="238"/>
      </rPr>
      <t>2019/31/22/3</t>
    </r>
  </si>
  <si>
    <r>
      <rPr>
        <sz val="8"/>
        <rFont val="Arial"/>
        <family val="2"/>
        <charset val="238"/>
      </rPr>
      <t>2018-12-19</t>
    </r>
  </si>
  <si>
    <r>
      <rPr>
        <sz val="10"/>
        <rFont val="Arial"/>
        <family val="2"/>
        <charset val="238"/>
      </rPr>
      <t>Oldal: 15</t>
    </r>
  </si>
  <si>
    <r>
      <rPr>
        <sz val="8"/>
        <rFont val="Arial"/>
        <family val="2"/>
        <charset val="238"/>
      </rPr>
      <t>2019/32/22/9</t>
    </r>
  </si>
  <si>
    <r>
      <rPr>
        <sz val="8"/>
        <rFont val="Arial"/>
        <family val="2"/>
        <charset val="238"/>
      </rPr>
      <t>2018-12-10</t>
    </r>
  </si>
  <si>
    <r>
      <rPr>
        <sz val="8"/>
        <rFont val="Arial"/>
        <family val="2"/>
        <charset val="238"/>
      </rPr>
      <t>fenykigyo</t>
    </r>
  </si>
  <si>
    <r>
      <rPr>
        <sz val="8"/>
        <rFont val="Arial"/>
        <family val="2"/>
        <charset val="238"/>
      </rPr>
      <t>2019/32/22/10</t>
    </r>
  </si>
  <si>
    <r>
      <rPr>
        <sz val="8"/>
        <rFont val="Arial"/>
        <family val="2"/>
        <charset val="238"/>
      </rPr>
      <t>2019/32/22/11</t>
    </r>
  </si>
  <si>
    <r>
      <rPr>
        <sz val="8"/>
        <rFont val="Arial"/>
        <family val="2"/>
        <charset val="238"/>
      </rPr>
      <t>2018-12-14</t>
    </r>
  </si>
  <si>
    <r>
      <rPr>
        <sz val="8"/>
        <rFont val="Arial"/>
        <family val="2"/>
        <charset val="238"/>
      </rPr>
      <t>3 reszes sorpad garnitura</t>
    </r>
  </si>
  <si>
    <r>
      <rPr>
        <sz val="8"/>
        <rFont val="Arial"/>
        <family val="2"/>
        <charset val="238"/>
      </rPr>
      <t>2019/32/22/8</t>
    </r>
  </si>
  <si>
    <r>
      <rPr>
        <sz val="8"/>
        <rFont val="Arial"/>
        <family val="2"/>
        <charset val="238"/>
      </rPr>
      <t>2018/32/22/3</t>
    </r>
  </si>
  <si>
    <r>
      <rPr>
        <sz val="8"/>
        <rFont val="Arial"/>
        <family val="2"/>
        <charset val="238"/>
      </rPr>
      <t>2018-02-20</t>
    </r>
  </si>
  <si>
    <r>
      <rPr>
        <sz val="8"/>
        <rFont val="Arial"/>
        <family val="2"/>
        <charset val="238"/>
      </rPr>
      <t>Fonoki fotel</t>
    </r>
  </si>
  <si>
    <r>
      <rPr>
        <sz val="8"/>
        <rFont val="Arial"/>
        <family val="2"/>
        <charset val="238"/>
      </rPr>
      <t>2018/32/22/4</t>
    </r>
  </si>
  <si>
    <r>
      <rPr>
        <sz val="8"/>
        <rFont val="Arial"/>
        <family val="2"/>
        <charset val="238"/>
      </rPr>
      <t>2018-04-18</t>
    </r>
  </si>
  <si>
    <r>
      <rPr>
        <sz val="8"/>
        <rFont val="Arial"/>
        <family val="2"/>
        <charset val="238"/>
      </rPr>
      <t>muanyag szalagfuggony - hivatal</t>
    </r>
  </si>
  <si>
    <r>
      <rPr>
        <sz val="8"/>
        <rFont val="Arial"/>
        <family val="2"/>
        <charset val="238"/>
      </rPr>
      <t>2018/32/22/5</t>
    </r>
  </si>
  <si>
    <r>
      <rPr>
        <sz val="8"/>
        <rFont val="Arial"/>
        <family val="2"/>
        <charset val="238"/>
      </rPr>
      <t>2018-07-02</t>
    </r>
  </si>
  <si>
    <r>
      <rPr>
        <sz val="8"/>
        <rFont val="Arial"/>
        <family val="2"/>
        <charset val="238"/>
      </rPr>
      <t>faliora onk.</t>
    </r>
  </si>
  <si>
    <r>
      <rPr>
        <sz val="8"/>
        <rFont val="Arial"/>
        <family val="2"/>
        <charset val="238"/>
      </rPr>
      <t>2018/32/22/6</t>
    </r>
  </si>
  <si>
    <r>
      <rPr>
        <sz val="8"/>
        <rFont val="Arial"/>
        <family val="2"/>
        <charset val="238"/>
      </rPr>
      <t>2018-10-11</t>
    </r>
  </si>
  <si>
    <r>
      <rPr>
        <sz val="8"/>
        <rFont val="Arial"/>
        <family val="2"/>
        <charset val="238"/>
      </rPr>
      <t>e szemelyi igazolvany olvaso</t>
    </r>
  </si>
  <si>
    <r>
      <rPr>
        <sz val="8"/>
        <rFont val="Arial"/>
        <family val="2"/>
        <charset val="238"/>
      </rPr>
      <t>2018/32/22/1</t>
    </r>
  </si>
  <si>
    <r>
      <rPr>
        <sz val="8"/>
        <rFont val="Arial"/>
        <family val="2"/>
        <charset val="238"/>
      </rPr>
      <t>2018-01-05</t>
    </r>
  </si>
  <si>
    <r>
      <rPr>
        <sz val="8"/>
        <rFont val="Arial"/>
        <family val="2"/>
        <charset val="238"/>
      </rPr>
      <t>vasalo</t>
    </r>
  </si>
  <si>
    <r>
      <rPr>
        <sz val="8"/>
        <rFont val="Arial"/>
        <family val="2"/>
        <charset val="238"/>
      </rPr>
      <t>2018/32/22/2</t>
    </r>
  </si>
  <si>
    <r>
      <rPr>
        <sz val="8"/>
        <rFont val="Arial"/>
        <family val="2"/>
        <charset val="238"/>
      </rPr>
      <t>64 MB caviar blueWD10EZRZ120GB kingston A400 SATA3 2,5</t>
    </r>
  </si>
  <si>
    <r>
      <rPr>
        <sz val="8"/>
        <rFont val="Arial"/>
        <family val="2"/>
        <charset val="238"/>
      </rPr>
      <t>2018/32/20/1</t>
    </r>
  </si>
  <si>
    <r>
      <rPr>
        <sz val="8"/>
        <rFont val="Arial"/>
        <family val="2"/>
        <charset val="238"/>
      </rPr>
      <t>internet kabel Muv. Haz</t>
    </r>
  </si>
  <si>
    <r>
      <rPr>
        <sz val="8"/>
        <rFont val="Arial"/>
        <family val="2"/>
        <charset val="238"/>
      </rPr>
      <t>2018/32/20/2</t>
    </r>
  </si>
  <si>
    <r>
      <rPr>
        <sz val="8"/>
        <rFont val="Arial"/>
        <family val="2"/>
        <charset val="238"/>
      </rPr>
      <t>2018-02-01</t>
    </r>
  </si>
  <si>
    <r>
      <rPr>
        <sz val="8"/>
        <rFont val="Arial"/>
        <family val="2"/>
        <charset val="238"/>
      </rPr>
      <t>Hawaria expres beruhazas</t>
    </r>
  </si>
  <si>
    <r>
      <rPr>
        <sz val="8"/>
        <rFont val="Arial"/>
        <family val="2"/>
        <charset val="238"/>
      </rPr>
      <t>2017-11-14</t>
    </r>
  </si>
  <si>
    <r>
      <rPr>
        <sz val="8"/>
        <rFont val="Arial"/>
        <family val="2"/>
        <charset val="238"/>
      </rPr>
      <t>970m2</t>
    </r>
  </si>
  <si>
    <r>
      <rPr>
        <sz val="8"/>
        <rFont val="Arial"/>
        <family val="2"/>
        <charset val="238"/>
      </rPr>
      <t>2017-01-03</t>
    </r>
  </si>
  <si>
    <r>
      <rPr>
        <sz val="8"/>
        <rFont val="Arial"/>
        <family val="2"/>
        <charset val="238"/>
      </rPr>
      <t>2017-10-31</t>
    </r>
  </si>
  <si>
    <r>
      <rPr>
        <sz val="8"/>
        <rFont val="Arial"/>
        <family val="2"/>
        <charset val="238"/>
      </rPr>
      <t>Hawaria ep.ber.</t>
    </r>
  </si>
  <si>
    <r>
      <rPr>
        <sz val="8"/>
        <rFont val="Arial"/>
        <family val="2"/>
        <charset val="238"/>
      </rPr>
      <t>2017-07-10</t>
    </r>
  </si>
  <si>
    <r>
      <rPr>
        <sz val="8"/>
        <rFont val="Arial"/>
        <family val="2"/>
        <charset val="238"/>
      </rPr>
      <t>Fo utca felujftas 970 m2</t>
    </r>
  </si>
  <si>
    <r>
      <rPr>
        <sz val="8"/>
        <rFont val="Arial"/>
        <family val="2"/>
        <charset val="238"/>
      </rPr>
      <t>2017-05-24</t>
    </r>
  </si>
  <si>
    <r>
      <rPr>
        <sz val="8"/>
        <rFont val="Arial"/>
        <family val="2"/>
        <charset val="238"/>
      </rPr>
      <t>Hawaria epftesi beruhazas</t>
    </r>
  </si>
  <si>
    <r>
      <rPr>
        <sz val="8"/>
        <rFont val="Arial"/>
        <family val="2"/>
        <charset val="238"/>
      </rPr>
      <t>2017-05-13</t>
    </r>
  </si>
  <si>
    <r>
      <rPr>
        <sz val="8"/>
        <rFont val="Arial"/>
        <family val="2"/>
        <charset val="238"/>
      </rPr>
      <t>Rakoczi ut felujftasi aktivalas</t>
    </r>
  </si>
  <si>
    <r>
      <rPr>
        <sz val="8"/>
        <rFont val="Arial"/>
        <family val="2"/>
        <charset val="238"/>
      </rPr>
      <t>327 hrsz.</t>
    </r>
  </si>
  <si>
    <r>
      <rPr>
        <sz val="8"/>
        <rFont val="Arial"/>
        <family val="2"/>
        <charset val="238"/>
      </rPr>
      <t>2017-01-01</t>
    </r>
  </si>
  <si>
    <r>
      <rPr>
        <sz val="10"/>
        <rFont val="Arial"/>
        <family val="2"/>
        <charset val="238"/>
      </rPr>
      <t>Oldal: 16</t>
    </r>
  </si>
  <si>
    <r>
      <rPr>
        <sz val="8"/>
        <rFont val="Arial"/>
        <family val="2"/>
        <charset val="238"/>
      </rPr>
      <t>"F" 3.lap, Foldterulet: 10569 m2</t>
    </r>
  </si>
  <si>
    <r>
      <rPr>
        <sz val="8"/>
        <rFont val="Arial"/>
        <family val="2"/>
        <charset val="238"/>
      </rPr>
      <t>LtSz.: I-73-F-36084226 HrSz.: 0172 Kat.: 73-F-3</t>
    </r>
  </si>
  <si>
    <r>
      <rPr>
        <sz val="8"/>
        <rFont val="Arial"/>
        <family val="2"/>
        <charset val="238"/>
      </rPr>
      <t>Kv V^zmu, v^zvezetek 4.lap, Felszmi v^zkivetel 0 m3/nap</t>
    </r>
  </si>
  <si>
    <r>
      <rPr>
        <sz val="8"/>
        <rFont val="Arial"/>
        <family val="2"/>
        <charset val="238"/>
      </rPr>
      <t>LtSz.: I-143-Kv-47536682 Kat.: 143-K-4</t>
    </r>
  </si>
  <si>
    <r>
      <rPr>
        <sz val="8"/>
        <rFont val="Arial"/>
        <family val="2"/>
        <charset val="238"/>
      </rPr>
      <t>"F" Foldterulet 3.lap, Foldterulet: 0 m2</t>
    </r>
  </si>
  <si>
    <r>
      <rPr>
        <sz val="8"/>
        <rFont val="Arial"/>
        <family val="2"/>
        <charset val="238"/>
      </rPr>
      <t>LtSz.: I-143-F-37536681 Kat.: 143-F-3</t>
    </r>
  </si>
  <si>
    <r>
      <rPr>
        <sz val="8"/>
        <rFont val="Arial"/>
        <family val="2"/>
        <charset val="238"/>
      </rPr>
      <t>"F" Foldterulet 2.lap, Foldterulet: 0 m2</t>
    </r>
  </si>
  <si>
    <r>
      <rPr>
        <sz val="8"/>
        <rFont val="Arial"/>
        <family val="2"/>
        <charset val="238"/>
      </rPr>
      <t>LtSz.: I-143-F-27536680 Kat.: 143-F-2</t>
    </r>
  </si>
  <si>
    <r>
      <rPr>
        <sz val="8"/>
        <rFont val="Arial"/>
        <family val="2"/>
        <charset val="238"/>
      </rPr>
      <t>"F" 2.lap, Foldterulet: 6920 m2</t>
    </r>
  </si>
  <si>
    <r>
      <rPr>
        <sz val="8"/>
        <rFont val="Arial"/>
        <family val="2"/>
        <charset val="238"/>
      </rPr>
      <t>LtSz.: I-132-F-26084468 HrSz.: 013 Kat.: 132-F-2</t>
    </r>
  </si>
  <si>
    <r>
      <rPr>
        <sz val="8"/>
        <rFont val="Arial"/>
        <family val="2"/>
        <charset val="238"/>
      </rPr>
      <t>"P" 4.lap, Kentes hossza: 440 m</t>
    </r>
  </si>
  <si>
    <r>
      <rPr>
        <sz val="8"/>
        <rFont val="Arial"/>
        <family val="2"/>
        <charset val="238"/>
      </rPr>
      <t>LtSz.: I-126-P-46084446 HrSz.: 080/1//2 Kat.: 126-P-4</t>
    </r>
  </si>
  <si>
    <r>
      <rPr>
        <sz val="8"/>
        <rFont val="Arial"/>
        <family val="2"/>
        <charset val="238"/>
      </rPr>
      <t>"F" 2.lap, Foldterulet: 8027 m2</t>
    </r>
  </si>
  <si>
    <r>
      <rPr>
        <sz val="8"/>
        <rFont val="Arial"/>
        <family val="2"/>
        <charset val="238"/>
      </rPr>
      <t>LtSz.: I-121-F-26084425 HrSz.: 039 Kat.: 121-F-2</t>
    </r>
  </si>
  <si>
    <r>
      <rPr>
        <sz val="8"/>
        <rFont val="Arial"/>
        <family val="2"/>
        <charset val="238"/>
      </rPr>
      <t>"F" 2.lap, Foldterulet: 3711 m2</t>
    </r>
  </si>
  <si>
    <r>
      <rPr>
        <sz val="8"/>
        <rFont val="Arial"/>
        <family val="2"/>
        <charset val="238"/>
      </rPr>
      <t>LtSz.: I-109-F-26084380 HrSz.: 064 Kat.: 109-F-2</t>
    </r>
  </si>
  <si>
    <r>
      <rPr>
        <sz val="8"/>
        <rFont val="Arial"/>
        <family val="2"/>
        <charset val="238"/>
      </rPr>
      <t>"Un" 3.lap, Kiepftetlen terulet: 400 m2</t>
    </r>
  </si>
  <si>
    <r>
      <rPr>
        <sz val="8"/>
        <rFont val="Arial"/>
        <family val="2"/>
        <charset val="238"/>
      </rPr>
      <t>LtSz.: I-97-Un-36084335 HrSz.: 602 Kat.: 97-U-3</t>
    </r>
  </si>
  <si>
    <r>
      <rPr>
        <sz val="8"/>
        <rFont val="Arial"/>
        <family val="2"/>
        <charset val="238"/>
      </rPr>
      <t>"F" 2.lap, Foldterulet: 9102 m2</t>
    </r>
  </si>
  <si>
    <r>
      <rPr>
        <sz val="8"/>
        <rFont val="Arial"/>
        <family val="2"/>
        <charset val="238"/>
      </rPr>
      <t>LtSz.: I-93-F-26084314 HrSz.: 371 Kat.: 93-F-2</t>
    </r>
  </si>
  <si>
    <r>
      <rPr>
        <sz val="8"/>
        <rFont val="Arial"/>
        <family val="2"/>
        <charset val="238"/>
      </rPr>
      <t>"Uu" 3.lap, Kiepftett utburkolt terulete 360 m2</t>
    </r>
  </si>
  <si>
    <r>
      <rPr>
        <sz val="8"/>
        <rFont val="Arial"/>
        <family val="2"/>
        <charset val="238"/>
      </rPr>
      <t>LtSz.: I-89-Uu-36084292 HrSz.: 241 Kat.: 89-U-3</t>
    </r>
  </si>
  <si>
    <r>
      <rPr>
        <sz val="8"/>
        <rFont val="Arial"/>
        <family val="2"/>
        <charset val="238"/>
      </rPr>
      <t>"Uu" 3.lap, Kiepftett utburkolt terulete 513 m2</t>
    </r>
  </si>
  <si>
    <r>
      <rPr>
        <sz val="8"/>
        <rFont val="Arial"/>
        <family val="2"/>
        <charset val="238"/>
      </rPr>
      <t>LtSz.: I-83-Uu-36084270 HrSz.: 144/2 Kat.: 83-U-3</t>
    </r>
  </si>
  <si>
    <r>
      <rPr>
        <sz val="8"/>
        <rFont val="Arial"/>
        <family val="2"/>
        <charset val="238"/>
      </rPr>
      <t>"F" 2.lap, Foldterulet: 1072 m2</t>
    </r>
  </si>
  <si>
    <r>
      <rPr>
        <sz val="8"/>
        <rFont val="Arial"/>
        <family val="2"/>
        <charset val="238"/>
      </rPr>
      <t>LtSz.: I-54-F-26084138 HrSz.: 378 Kat.: 54-F-2</t>
    </r>
  </si>
  <si>
    <r>
      <rPr>
        <sz val="8"/>
        <rFont val="Arial"/>
        <family val="2"/>
        <charset val="238"/>
      </rPr>
      <t>"F" 2.lap, Foldterulet: 7428 m2</t>
    </r>
  </si>
  <si>
    <r>
      <rPr>
        <sz val="8"/>
        <rFont val="Arial"/>
        <family val="2"/>
        <charset val="238"/>
      </rPr>
      <t>LtSz.: I-69-F-26084210 HrSz.: 0103 Kat.: 69-F-2</t>
    </r>
  </si>
  <si>
    <r>
      <rPr>
        <sz val="8"/>
        <rFont val="Arial"/>
        <family val="2"/>
        <charset val="238"/>
      </rPr>
      <t>"Un" 3.lap, Kiepftetlen terulet: 6080 m2</t>
    </r>
  </si>
  <si>
    <r>
      <rPr>
        <sz val="8"/>
        <rFont val="Arial"/>
        <family val="2"/>
        <charset val="238"/>
      </rPr>
      <t>LtSz.: I-68-Un-36084207 HrSz.: 0127 Kat.: 68-U-3</t>
    </r>
  </si>
  <si>
    <r>
      <rPr>
        <sz val="10"/>
        <rFont val="Arial"/>
        <family val="2"/>
        <charset val="238"/>
      </rPr>
      <t>Oldal: 17</t>
    </r>
  </si>
  <si>
    <r>
      <rPr>
        <sz val="8"/>
        <rFont val="Arial"/>
        <family val="2"/>
        <charset val="238"/>
      </rPr>
      <t>"F" 2.lap, Foldterulet 11188 m2</t>
    </r>
  </si>
  <si>
    <r>
      <rPr>
        <sz val="8"/>
        <rFont val="Arial"/>
        <family val="2"/>
        <charset val="238"/>
      </rPr>
      <t>LtSz.: I-68-F-26084206 HrSz.: 0127 Kat.: 68-F-2</t>
    </r>
  </si>
  <si>
    <r>
      <rPr>
        <sz val="8"/>
        <rFont val="Arial"/>
        <family val="2"/>
        <charset val="238"/>
      </rPr>
      <t>"Uj" 4.lap, Jarda 128 m2</t>
    </r>
  </si>
  <si>
    <r>
      <rPr>
        <sz val="8"/>
        <rFont val="Arial"/>
        <family val="2"/>
        <charset val="238"/>
      </rPr>
      <t>LtSz.: I-67-Uj-46084203 HrSz.: 126/2 Kat.: 67-U-4</t>
    </r>
  </si>
  <si>
    <r>
      <rPr>
        <sz val="8"/>
        <rFont val="Arial"/>
        <family val="2"/>
        <charset val="238"/>
      </rPr>
      <t>"Uu" 3.lap, Kiepftett utburkolt terulete 468 m2</t>
    </r>
  </si>
  <si>
    <r>
      <rPr>
        <sz val="8"/>
        <rFont val="Arial"/>
        <family val="2"/>
        <charset val="238"/>
      </rPr>
      <t>LtSz.: I-67-Uu-36084202 HrSz.: 126/2 Kat.: 67-U-3</t>
    </r>
  </si>
  <si>
    <r>
      <rPr>
        <sz val="8"/>
        <rFont val="Arial"/>
        <family val="2"/>
        <charset val="238"/>
      </rPr>
      <t>"F" 2.lap, Foldterulet: 2212 m2</t>
    </r>
  </si>
  <si>
    <r>
      <rPr>
        <sz val="8"/>
        <rFont val="Arial"/>
        <family val="2"/>
        <charset val="238"/>
      </rPr>
      <t>LtSz.: I-67-F-26084201 HrSz.: 126/2 Kat.: 67-F-2</t>
    </r>
  </si>
  <si>
    <r>
      <rPr>
        <sz val="8"/>
        <rFont val="Arial"/>
        <family val="2"/>
        <charset val="238"/>
      </rPr>
      <t>Kv Vfzmu, v^zvezetek 13.lap, Felszmi vfzkivetel 0 m3/nap</t>
    </r>
  </si>
  <si>
    <r>
      <rPr>
        <sz val="8"/>
        <rFont val="Arial"/>
        <family val="2"/>
        <charset val="238"/>
      </rPr>
      <t>LtSz.: I-143-Kv-137536692 Kat.: 143-K-13</t>
    </r>
  </si>
  <si>
    <r>
      <rPr>
        <sz val="8"/>
        <rFont val="Arial"/>
        <family val="2"/>
        <charset val="238"/>
      </rPr>
      <t>Kv V^zmu, vfzvezetek 12.lap, Felszmi v^zkivetel 0 m3/nap</t>
    </r>
  </si>
  <si>
    <r>
      <rPr>
        <sz val="8"/>
        <rFont val="Arial"/>
        <family val="2"/>
        <charset val="238"/>
      </rPr>
      <t>LtSz.: I-143-Kv-127536691 Kat.: 143-K-12</t>
    </r>
  </si>
  <si>
    <r>
      <rPr>
        <sz val="8"/>
        <rFont val="Arial"/>
        <family val="2"/>
        <charset val="238"/>
      </rPr>
      <t>Kv V^zmu, v^zvezetek 11 .lap, Felszmi v^zkivetel 0 m3/nap</t>
    </r>
  </si>
  <si>
    <r>
      <rPr>
        <sz val="8"/>
        <rFont val="Arial"/>
        <family val="2"/>
        <charset val="238"/>
      </rPr>
      <t>LtSz.: I-143-Kv-117536690 Kat.: 143-K-11</t>
    </r>
  </si>
  <si>
    <r>
      <rPr>
        <sz val="8"/>
        <rFont val="Arial"/>
        <family val="2"/>
        <charset val="238"/>
      </rPr>
      <t>Kv V^zmu, v^zvezetek 10.lap, Felszmi vfzkivetel 0 m3/nap</t>
    </r>
  </si>
  <si>
    <r>
      <rPr>
        <sz val="8"/>
        <rFont val="Arial"/>
        <family val="2"/>
        <charset val="238"/>
      </rPr>
      <t>LtSz.: I-143-Kv-107536689 Kat.: 143-K-10</t>
    </r>
  </si>
  <si>
    <r>
      <rPr>
        <sz val="8"/>
        <rFont val="Arial"/>
        <family val="2"/>
        <charset val="238"/>
      </rPr>
      <t>Kv Vfzmu, v^zvezetek 9.lap, Fonyomo vezetek hossza: 12557 fm</t>
    </r>
  </si>
  <si>
    <r>
      <rPr>
        <sz val="8"/>
        <rFont val="Arial"/>
        <family val="2"/>
        <charset val="238"/>
      </rPr>
      <t>LtSz.: I-143-Kv-97536688 Kat.: 143-K-9</t>
    </r>
  </si>
  <si>
    <r>
      <rPr>
        <sz val="8"/>
        <rFont val="Arial"/>
        <family val="2"/>
        <charset val="238"/>
      </rPr>
      <t>Kv V^zmu, vfzvezetek 8.lap, Felszmi v^zkivetel 0 m3/nap</t>
    </r>
  </si>
  <si>
    <r>
      <rPr>
        <sz val="8"/>
        <rFont val="Arial"/>
        <family val="2"/>
        <charset val="238"/>
      </rPr>
      <t>LtSz.: I-143-Kv-87536686 Kat.: 143-K-8</t>
    </r>
  </si>
  <si>
    <r>
      <rPr>
        <sz val="8"/>
        <rFont val="Arial"/>
        <family val="2"/>
        <charset val="238"/>
      </rPr>
      <t>Kv V^zmu, v^zvezetek 7.lap, Felszmi vfzkivetel 0 m3/nap</t>
    </r>
  </si>
  <si>
    <r>
      <rPr>
        <sz val="8"/>
        <rFont val="Arial"/>
        <family val="2"/>
        <charset val="238"/>
      </rPr>
      <t>LtSz.: I-143-Kv-77536685 Kat.: 143-K-7</t>
    </r>
  </si>
  <si>
    <r>
      <rPr>
        <sz val="8"/>
        <rFont val="Arial"/>
        <family val="2"/>
        <charset val="238"/>
      </rPr>
      <t>Kv Vfzmu, v^zvezetek 6.lap, Felszmi v^zkivetel 0 m3/nap</t>
    </r>
  </si>
  <si>
    <r>
      <rPr>
        <sz val="8"/>
        <rFont val="Arial"/>
        <family val="2"/>
        <charset val="238"/>
      </rPr>
      <t>LtSz.: I-143-Kv-67536684 Kat.: 143-K-6</t>
    </r>
  </si>
  <si>
    <r>
      <rPr>
        <sz val="8"/>
        <rFont val="Arial"/>
        <family val="2"/>
        <charset val="238"/>
      </rPr>
      <t>Kv V^zmu, v^zvezetek 5.lap, Felszmi v^zkivetel 0 m3/nap</t>
    </r>
  </si>
  <si>
    <r>
      <rPr>
        <sz val="8"/>
        <rFont val="Arial"/>
        <family val="2"/>
        <charset val="238"/>
      </rPr>
      <t>LtSz.: I-143-Kv-57536683 Kat.: 143-K-5</t>
    </r>
  </si>
  <si>
    <r>
      <rPr>
        <sz val="8"/>
        <rFont val="Arial"/>
        <family val="2"/>
        <charset val="238"/>
      </rPr>
      <t>"Uj" 4.lap, Jarda 317 m2</t>
    </r>
  </si>
  <si>
    <r>
      <rPr>
        <sz val="8"/>
        <rFont val="Arial"/>
        <family val="2"/>
        <charset val="238"/>
      </rPr>
      <t>LtSz.: I-66-Uj-46084198 HrSz.: 440 Kat.: 66-U-4</t>
    </r>
  </si>
  <si>
    <r>
      <rPr>
        <sz val="8"/>
        <rFont val="Arial"/>
        <family val="2"/>
        <charset val="238"/>
      </rPr>
      <t>"Un" 3.lap, Kiepftetlen terulet: 792 m2</t>
    </r>
  </si>
  <si>
    <r>
      <rPr>
        <sz val="8"/>
        <rFont val="Arial"/>
        <family val="2"/>
        <charset val="238"/>
      </rPr>
      <t>LtSz.: I-66-Un-36084197 HrSz.: 440 Kat.: 66-U-3</t>
    </r>
  </si>
  <si>
    <r>
      <rPr>
        <sz val="10"/>
        <rFont val="Arial"/>
        <family val="2"/>
        <charset val="238"/>
      </rPr>
      <t>Oldal: 18</t>
    </r>
  </si>
  <si>
    <r>
      <rPr>
        <sz val="8"/>
        <rFont val="Arial"/>
        <family val="2"/>
        <charset val="238"/>
      </rPr>
      <t>"F" 2.lap, Foldterulet 4591 m2</t>
    </r>
  </si>
  <si>
    <r>
      <rPr>
        <sz val="8"/>
        <rFont val="Arial"/>
        <family val="2"/>
        <charset val="238"/>
      </rPr>
      <t>LtSz.: I-142-F-26084507 HrSz.: 487/1 Kat.: 142-F-2</t>
    </r>
  </si>
  <si>
    <r>
      <rPr>
        <sz val="8"/>
        <rFont val="Arial"/>
        <family val="2"/>
        <charset val="238"/>
      </rPr>
      <t>Kv Vfzmu, v^zvezetek 7.lap, Tarolo: V^ztorony - terfogata: 330 m3</t>
    </r>
  </si>
  <si>
    <r>
      <rPr>
        <sz val="8"/>
        <rFont val="Arial"/>
        <family val="2"/>
        <charset val="238"/>
      </rPr>
      <t>LtSz.: I-141-Kv-77536687 HrSz.: 125/6 Kat.: 141-K-7</t>
    </r>
  </si>
  <si>
    <r>
      <rPr>
        <sz val="8"/>
        <rFont val="Arial"/>
        <family val="2"/>
        <charset val="238"/>
      </rPr>
      <t>"P" 5.lap, Kentes hossza: 4 m</t>
    </r>
  </si>
  <si>
    <r>
      <rPr>
        <sz val="8"/>
        <rFont val="Arial"/>
        <family val="2"/>
        <charset val="238"/>
      </rPr>
      <t>LtSz.: I-141-P-56084535 HrSz.: 125/6 Kat.: 141-P-5</t>
    </r>
  </si>
  <si>
    <r>
      <rPr>
        <sz val="8"/>
        <rFont val="Arial"/>
        <family val="2"/>
        <charset val="238"/>
      </rPr>
      <t>"P" 4.lap, tuzcsap csere 1 db</t>
    </r>
  </si>
  <si>
    <r>
      <rPr>
        <sz val="8"/>
        <rFont val="Arial"/>
        <family val="2"/>
        <charset val="238"/>
      </rPr>
      <t>LtSz.: I-141-P-46084534 HrSz.: 125/6 Kat.: 141-P-4</t>
    </r>
  </si>
  <si>
    <r>
      <rPr>
        <sz val="8"/>
        <rFont val="Arial"/>
        <family val="2"/>
        <charset val="238"/>
      </rPr>
      <t>"Uj" 3.lap, Jarda 800 m2</t>
    </r>
  </si>
  <si>
    <r>
      <rPr>
        <sz val="8"/>
        <rFont val="Arial"/>
        <family val="2"/>
        <charset val="238"/>
      </rPr>
      <t>LtSz.: I-140-Uj-36084499 HrSz.: 325 Kat.: 140-U-3</t>
    </r>
  </si>
  <si>
    <r>
      <rPr>
        <sz val="8"/>
        <rFont val="Arial"/>
        <family val="2"/>
        <charset val="238"/>
      </rPr>
      <t>"Uj" 3.lap, Jarda 520 m2</t>
    </r>
  </si>
  <si>
    <r>
      <rPr>
        <sz val="8"/>
        <rFont val="Arial"/>
        <family val="2"/>
        <charset val="238"/>
      </rPr>
      <t>LtSz.: I-139-Uj-36084496 HrSz.: 326 Kat.: 139-U-3</t>
    </r>
  </si>
  <si>
    <r>
      <rPr>
        <sz val="8"/>
        <rFont val="Arial"/>
        <family val="2"/>
        <charset val="238"/>
      </rPr>
      <t>"Un" 3.lap, Kiepftetlen terulet 450 m2</t>
    </r>
  </si>
  <si>
    <r>
      <rPr>
        <sz val="8"/>
        <rFont val="Arial"/>
        <family val="2"/>
        <charset val="238"/>
      </rPr>
      <t>LtSz.: I-138-Un-36084492 HrSz.: 0171 Kat.: 138-U-3</t>
    </r>
  </si>
  <si>
    <r>
      <rPr>
        <sz val="8"/>
        <rFont val="Arial"/>
        <family val="2"/>
        <charset val="238"/>
      </rPr>
      <t>"F" 2.lap, Foldterulet: 781 m2</t>
    </r>
  </si>
  <si>
    <r>
      <rPr>
        <sz val="8"/>
        <rFont val="Arial"/>
        <family val="2"/>
        <charset val="238"/>
      </rPr>
      <t>LtSz.: I-138-F-26084491 HrSz.: 0171 Kat.: 138-F-2</t>
    </r>
  </si>
  <si>
    <r>
      <rPr>
        <sz val="8"/>
        <rFont val="Arial"/>
        <family val="2"/>
        <charset val="238"/>
      </rPr>
      <t>"Un" 2.lap, Kiepftetlen terulet: 750 m2</t>
    </r>
  </si>
  <si>
    <r>
      <rPr>
        <sz val="8"/>
        <rFont val="Arial"/>
        <family val="2"/>
        <charset val="238"/>
      </rPr>
      <t>LtSz.: I-137-Un-26084488 HrSz.: 05/32 Kat.: 137-U-2</t>
    </r>
  </si>
  <si>
    <r>
      <rPr>
        <sz val="8"/>
        <rFont val="Arial"/>
        <family val="2"/>
        <charset val="238"/>
      </rPr>
      <t>"F" 3.lap, Foldterulet: 2188 m2</t>
    </r>
  </si>
  <si>
    <r>
      <rPr>
        <sz val="8"/>
        <rFont val="Arial"/>
        <family val="2"/>
        <charset val="238"/>
      </rPr>
      <t>LtSz.: I-137-F-36084487 HrSz.: 05/32 Kat.: 137-F-3</t>
    </r>
  </si>
  <si>
    <r>
      <rPr>
        <sz val="8"/>
        <rFont val="Arial"/>
        <family val="2"/>
        <charset val="238"/>
      </rPr>
      <t>"Un" 3.lap, Kiepftetlen terulet: 1710 m2</t>
    </r>
  </si>
  <si>
    <r>
      <rPr>
        <sz val="8"/>
        <rFont val="Arial"/>
        <family val="2"/>
        <charset val="238"/>
      </rPr>
      <t>LtSz.: I-136-Un-36084484 HrSz.: 06 Kat.: 136-U-3</t>
    </r>
  </si>
  <si>
    <r>
      <rPr>
        <sz val="8"/>
        <rFont val="Arial"/>
        <family val="2"/>
        <charset val="238"/>
      </rPr>
      <t>"F" 2.lap, Foldterulet: 3738 m2</t>
    </r>
  </si>
  <si>
    <r>
      <rPr>
        <sz val="8"/>
        <rFont val="Arial"/>
        <family val="2"/>
        <charset val="238"/>
      </rPr>
      <t>LtSz.: I-136-F-26084483 HrSz.: 06 Kat.: 136-F-2</t>
    </r>
  </si>
  <si>
    <r>
      <rPr>
        <sz val="8"/>
        <rFont val="Arial"/>
        <family val="2"/>
        <charset val="238"/>
      </rPr>
      <t>"Un" 3.lap, Kiepftetlen terulet: 2700 m2</t>
    </r>
  </si>
  <si>
    <r>
      <rPr>
        <sz val="8"/>
        <rFont val="Arial"/>
        <family val="2"/>
        <charset val="238"/>
      </rPr>
      <t>LtSz.: I-135-Un-36084480 HrSz.: 07 Kat.: 135-U-3</t>
    </r>
  </si>
  <si>
    <r>
      <rPr>
        <sz val="8"/>
        <rFont val="Arial"/>
        <family val="2"/>
        <charset val="238"/>
      </rPr>
      <t>"F" 2.lap, Foldterulet: 7547 m2</t>
    </r>
  </si>
  <si>
    <r>
      <rPr>
        <sz val="8"/>
        <rFont val="Arial"/>
        <family val="2"/>
        <charset val="238"/>
      </rPr>
      <t>LtSz.: I-135-F-26084479 HrSz.: 07 Kat.: 135-F-2</t>
    </r>
  </si>
  <si>
    <r>
      <rPr>
        <sz val="10"/>
        <rFont val="Arial"/>
        <family val="2"/>
        <charset val="238"/>
      </rPr>
      <t>Oldal: 19</t>
    </r>
  </si>
  <si>
    <r>
      <rPr>
        <sz val="8"/>
        <rFont val="Arial"/>
        <family val="2"/>
        <charset val="238"/>
      </rPr>
      <t>"Un" 3.lap, Kiepftetlen terulet: 2790 m2</t>
    </r>
  </si>
  <si>
    <r>
      <rPr>
        <sz val="8"/>
        <rFont val="Arial"/>
        <family val="2"/>
        <charset val="238"/>
      </rPr>
      <t>LtSz.: I-134-Un-36084476 HrSz.: 09 Kat.: 134-U-3</t>
    </r>
  </si>
  <si>
    <r>
      <rPr>
        <sz val="8"/>
        <rFont val="Arial"/>
        <family val="2"/>
        <charset val="238"/>
      </rPr>
      <t>"F" 2.lap, Foldterulet: 7762 m2</t>
    </r>
  </si>
  <si>
    <r>
      <rPr>
        <sz val="8"/>
        <rFont val="Arial"/>
        <family val="2"/>
        <charset val="238"/>
      </rPr>
      <t>LtSz.: I-134-F-26084475 HrSz.: 09 Kat.: 134-F-2</t>
    </r>
  </si>
  <si>
    <r>
      <rPr>
        <sz val="8"/>
        <rFont val="Arial"/>
        <family val="2"/>
        <charset val="238"/>
      </rPr>
      <t>"Vl" 3.lap, V^zelv.arok 2100 fm</t>
    </r>
  </si>
  <si>
    <r>
      <rPr>
        <sz val="8"/>
        <rFont val="Arial"/>
        <family val="2"/>
        <charset val="238"/>
      </rPr>
      <t>LtSz.: I-133-Vl-36084473 HrSz.: 012 Kat.: 133-V-3</t>
    </r>
  </si>
  <si>
    <r>
      <rPr>
        <sz val="8"/>
        <rFont val="Arial"/>
        <family val="2"/>
        <charset val="238"/>
      </rPr>
      <t>"F" 2.lap, Foldterulet: 4078 m2</t>
    </r>
  </si>
  <si>
    <r>
      <rPr>
        <sz val="8"/>
        <rFont val="Arial"/>
        <family val="2"/>
        <charset val="238"/>
      </rPr>
      <t>LtSz.: I-133-F-26084472 HrSz.: 012 Kat.: 133-F-2</t>
    </r>
  </si>
  <si>
    <r>
      <rPr>
        <sz val="8"/>
        <rFont val="Arial"/>
        <family val="2"/>
        <charset val="238"/>
      </rPr>
      <t>"Un" 3.lap, Kiepftetlen terulet: 2100 m2</t>
    </r>
  </si>
  <si>
    <r>
      <rPr>
        <sz val="8"/>
        <rFont val="Arial"/>
        <family val="2"/>
        <charset val="238"/>
      </rPr>
      <t>LtSz.: I-132-Un-36084469 HrSz.: 013 Kat.: 132-U-3</t>
    </r>
  </si>
  <si>
    <r>
      <rPr>
        <sz val="8"/>
        <rFont val="Arial"/>
        <family val="2"/>
        <charset val="238"/>
      </rPr>
      <t>"F" 2.lap, Foldterulet: 2971 m2</t>
    </r>
  </si>
  <si>
    <r>
      <rPr>
        <sz val="8"/>
        <rFont val="Arial"/>
        <family val="2"/>
        <charset val="238"/>
      </rPr>
      <t>LtSz.: I-66-F-26084196 HrSz.: 440 Kat.: 66-F-2</t>
    </r>
  </si>
  <si>
    <r>
      <rPr>
        <sz val="8"/>
        <rFont val="Arial"/>
        <family val="2"/>
        <charset val="238"/>
      </rPr>
      <t>"Un" 3.lap, Kiepftetlen terulet: 2850 m2</t>
    </r>
  </si>
  <si>
    <r>
      <rPr>
        <sz val="8"/>
        <rFont val="Arial"/>
        <family val="2"/>
        <charset val="238"/>
      </rPr>
      <t>LtSz.: I-131-Un-36084465 HrSz.: 017 Kat.: 131-U-3</t>
    </r>
  </si>
  <si>
    <r>
      <rPr>
        <sz val="8"/>
        <rFont val="Arial"/>
        <family val="2"/>
        <charset val="238"/>
      </rPr>
      <t>"F" 2.lap, Foldterulet: 9342 m2</t>
    </r>
  </si>
  <si>
    <r>
      <rPr>
        <sz val="8"/>
        <rFont val="Arial"/>
        <family val="2"/>
        <charset val="238"/>
      </rPr>
      <t>LtSz.: I-131-F-26084464 HrSz.: 017 Kat.: 131-F-2</t>
    </r>
  </si>
  <si>
    <r>
      <rPr>
        <sz val="8"/>
        <rFont val="Arial"/>
        <family val="2"/>
        <charset val="238"/>
      </rPr>
      <t>"Un" 3.lap, Kiepftetlen terulet: 4800 m2</t>
    </r>
  </si>
  <si>
    <r>
      <rPr>
        <sz val="8"/>
        <rFont val="Arial"/>
        <family val="2"/>
        <charset val="238"/>
      </rPr>
      <t>LtSz.: I-130-Un-36084461 HrSz.: 018 Kat.: 130-U-3</t>
    </r>
  </si>
  <si>
    <r>
      <rPr>
        <sz val="8"/>
        <rFont val="Arial"/>
        <family val="2"/>
        <charset val="238"/>
      </rPr>
      <t>"F" 2.lap, Foldterulet: 14259 m2</t>
    </r>
  </si>
  <si>
    <r>
      <rPr>
        <sz val="8"/>
        <rFont val="Arial"/>
        <family val="2"/>
        <charset val="238"/>
      </rPr>
      <t>LtSz.: I-130-F-26084460 HrSz.: 018 Kat.: 130-F-2</t>
    </r>
  </si>
  <si>
    <r>
      <rPr>
        <sz val="8"/>
        <rFont val="Arial"/>
        <family val="2"/>
        <charset val="238"/>
      </rPr>
      <t>"Un" 3.lap, Kiepftetlen terulet: 660 m2</t>
    </r>
  </si>
  <si>
    <r>
      <rPr>
        <sz val="8"/>
        <rFont val="Arial"/>
        <family val="2"/>
        <charset val="238"/>
      </rPr>
      <t>LtSz.: I-129-Un-36084457 HrSz.: 019/12 Kat.: 129-U-3</t>
    </r>
  </si>
  <si>
    <r>
      <rPr>
        <sz val="8"/>
        <rFont val="Arial"/>
        <family val="2"/>
        <charset val="238"/>
      </rPr>
      <t>"F" 2.lap, Foldterulet: 1765 m2</t>
    </r>
  </si>
  <si>
    <r>
      <rPr>
        <sz val="8"/>
        <rFont val="Arial"/>
        <family val="2"/>
        <charset val="238"/>
      </rPr>
      <t>LtSz.: I-129-F-26084456 HrSz.: 019/12 Kat.: 129-F-2</t>
    </r>
  </si>
  <si>
    <r>
      <rPr>
        <sz val="8"/>
        <rFont val="Arial"/>
        <family val="2"/>
        <charset val="238"/>
      </rPr>
      <t>"Un" 3.lap, Kiepftetlen terulet: 2130 m2</t>
    </r>
  </si>
  <si>
    <r>
      <rPr>
        <sz val="8"/>
        <rFont val="Arial"/>
        <family val="2"/>
        <charset val="238"/>
      </rPr>
      <t>LtSz.: I-128-Un-36084453 HrSz.: 021 Kat.: 128-U-3</t>
    </r>
  </si>
  <si>
    <r>
      <rPr>
        <sz val="8"/>
        <rFont val="Arial"/>
        <family val="2"/>
        <charset val="238"/>
      </rPr>
      <t>"F" 2.lap, Foldterulet: 5310 m2</t>
    </r>
  </si>
  <si>
    <r>
      <rPr>
        <sz val="8"/>
        <rFont val="Arial"/>
        <family val="2"/>
        <charset val="238"/>
      </rPr>
      <t>LtSz.: I-128-F-26084452 HrSz.: 021 Kat.: 128-F-2</t>
    </r>
  </si>
  <si>
    <r>
      <rPr>
        <sz val="10"/>
        <rFont val="Arial"/>
        <family val="2"/>
        <charset val="238"/>
      </rPr>
      <t>Oldal: 20</t>
    </r>
  </si>
  <si>
    <r>
      <rPr>
        <sz val="8"/>
        <rFont val="Arial"/>
        <family val="2"/>
        <charset val="238"/>
      </rPr>
      <t>"Un" 3.lap, Kiepftetlen terulet: 3180 m2</t>
    </r>
  </si>
  <si>
    <r>
      <rPr>
        <sz val="8"/>
        <rFont val="Arial"/>
        <family val="2"/>
        <charset val="238"/>
      </rPr>
      <t>LtSz.: I-127-Un-36084449 HrSz.: 024 Kat.: 127-U-3</t>
    </r>
  </si>
  <si>
    <r>
      <rPr>
        <sz val="8"/>
        <rFont val="Arial"/>
        <family val="2"/>
        <charset val="238"/>
      </rPr>
      <t>"F" 2.lap, Foldterulet: 5824 m2</t>
    </r>
  </si>
  <si>
    <r>
      <rPr>
        <sz val="8"/>
        <rFont val="Arial"/>
        <family val="2"/>
        <charset val="238"/>
      </rPr>
      <t>LtSz.: I-127-F-26084448 HrSz.: 024 Kat.: 127-F-2</t>
    </r>
  </si>
  <si>
    <r>
      <rPr>
        <sz val="8"/>
        <rFont val="Arial"/>
        <family val="2"/>
        <charset val="238"/>
      </rPr>
      <t>"D" 5.lap, Beepftett alapterulet: 7 m2</t>
    </r>
  </si>
  <si>
    <r>
      <rPr>
        <sz val="8"/>
        <rFont val="Arial"/>
        <family val="2"/>
        <charset val="238"/>
      </rPr>
      <t>LtSz.: I-126-D-56084445 HrSz.: 080/1 Kat.: 126-D-5</t>
    </r>
  </si>
  <si>
    <r>
      <rPr>
        <sz val="8"/>
        <rFont val="Arial"/>
        <family val="2"/>
        <charset val="238"/>
      </rPr>
      <t>"F" 2.lap, Foldterulet: 11335 m2</t>
    </r>
  </si>
  <si>
    <r>
      <rPr>
        <sz val="8"/>
        <rFont val="Arial"/>
        <family val="2"/>
        <charset val="238"/>
      </rPr>
      <t>LtSz.: I-126-F-26084444 HrSz.: 080/1 Kat.: 126-F-2</t>
    </r>
  </si>
  <si>
    <r>
      <rPr>
        <sz val="8"/>
        <rFont val="Arial"/>
        <family val="2"/>
        <charset val="238"/>
      </rPr>
      <t>"E" 3.lap, Beepftett alapterulet: 85 m2</t>
    </r>
  </si>
  <si>
    <r>
      <rPr>
        <sz val="8"/>
        <rFont val="Arial"/>
        <family val="2"/>
        <charset val="238"/>
      </rPr>
      <t>LtSz.: I-125-E-36084441 HrSz.: 03/18 Kat.: 125-E-3</t>
    </r>
  </si>
  <si>
    <r>
      <rPr>
        <sz val="8"/>
        <rFont val="Arial"/>
        <family val="2"/>
        <charset val="238"/>
      </rPr>
      <t>"F" 2.lap, Foldterulet: 1019 m2</t>
    </r>
  </si>
  <si>
    <r>
      <rPr>
        <sz val="8"/>
        <rFont val="Arial"/>
        <family val="2"/>
        <charset val="238"/>
      </rPr>
      <t>LtSz.: I-125-F-26084440 HrSz.: 03/18 Kat.: 125-F-2</t>
    </r>
  </si>
  <si>
    <r>
      <rPr>
        <sz val="8"/>
        <rFont val="Arial"/>
        <family val="2"/>
        <charset val="238"/>
      </rPr>
      <t>"Un" 3.lap, Kiepftetlen terulet: 7200 m2</t>
    </r>
  </si>
  <si>
    <r>
      <rPr>
        <sz val="8"/>
        <rFont val="Arial"/>
        <family val="2"/>
        <charset val="238"/>
      </rPr>
      <t>LtSz.: I-124-Un-36084437 HrSz.: 033 Kat.: 124-U-3</t>
    </r>
  </si>
  <si>
    <r>
      <rPr>
        <sz val="8"/>
        <rFont val="Arial"/>
        <family val="2"/>
        <charset val="238"/>
      </rPr>
      <t>"F" 2.lap, Foldterulet: 14603 m2</t>
    </r>
  </si>
  <si>
    <r>
      <rPr>
        <sz val="8"/>
        <rFont val="Arial"/>
        <family val="2"/>
        <charset val="238"/>
      </rPr>
      <t>LtSz.: I-124-F-26084436 HrSz.: 033 Kat.: 124-F-2</t>
    </r>
  </si>
  <si>
    <r>
      <rPr>
        <sz val="8"/>
        <rFont val="Arial"/>
        <family val="2"/>
        <charset val="238"/>
      </rPr>
      <t>"Un" 3.lap, Kiepftetlen terulet: 1620 m2</t>
    </r>
  </si>
  <si>
    <r>
      <rPr>
        <sz val="8"/>
        <rFont val="Arial"/>
        <family val="2"/>
        <charset val="238"/>
      </rPr>
      <t>LtSz.: I-123-Un-36084433 HrSz.: 037 Kat.: 123-U-3</t>
    </r>
  </si>
  <si>
    <r>
      <rPr>
        <sz val="8"/>
        <rFont val="Arial"/>
        <family val="2"/>
        <charset val="238"/>
      </rPr>
      <t>"F" 2.lap, Foldterulet: 7686 m2</t>
    </r>
  </si>
  <si>
    <r>
      <rPr>
        <sz val="8"/>
        <rFont val="Arial"/>
        <family val="2"/>
        <charset val="238"/>
      </rPr>
      <t>LtSz.: I-123-F-26084432 HrSz.: 037 Kat.: 123-F-2</t>
    </r>
  </si>
  <si>
    <r>
      <rPr>
        <sz val="8"/>
        <rFont val="Arial"/>
        <family val="2"/>
        <charset val="238"/>
      </rPr>
      <t>"Vl" 3.lap, V^zelv.arok 550 fm</t>
    </r>
  </si>
  <si>
    <r>
      <rPr>
        <sz val="8"/>
        <rFont val="Arial"/>
        <family val="2"/>
        <charset val="238"/>
      </rPr>
      <t>LtSz.: I-122-Vl-36084430 HrSz.: 038/11 Kat.: 122-V-3</t>
    </r>
  </si>
  <si>
    <r>
      <rPr>
        <sz val="8"/>
        <rFont val="Arial"/>
        <family val="2"/>
        <charset val="238"/>
      </rPr>
      <t>"F" 2.lap, Foldterulet: 6140 m2</t>
    </r>
  </si>
  <si>
    <r>
      <rPr>
        <sz val="8"/>
        <rFont val="Arial"/>
        <family val="2"/>
        <charset val="238"/>
      </rPr>
      <t>LtSz.: I-122-F-26084429 HrSz.: 038/11 Kat.: 122-F-2</t>
    </r>
  </si>
  <si>
    <r>
      <rPr>
        <sz val="8"/>
        <rFont val="Arial"/>
        <family val="2"/>
        <charset val="238"/>
      </rPr>
      <t>"Un" 3.lap, Kiepftetlen terulet: 2280 m2</t>
    </r>
  </si>
  <si>
    <r>
      <rPr>
        <sz val="8"/>
        <rFont val="Arial"/>
        <family val="2"/>
        <charset val="238"/>
      </rPr>
      <t>LtSz.: I-121-Un-36084426 HrSz.: 039 Kat.: 121-U-3</t>
    </r>
  </si>
  <si>
    <r>
      <rPr>
        <sz val="8"/>
        <rFont val="Arial"/>
        <family val="2"/>
        <charset val="238"/>
      </rPr>
      <t>"F" 2.lap, Foldterulet: 317 m2</t>
    </r>
  </si>
  <si>
    <r>
      <rPr>
        <sz val="8"/>
        <rFont val="Arial"/>
        <family val="2"/>
        <charset val="238"/>
      </rPr>
      <t>LtSz.: I-65-F-26084192 HrSz.: 125/3 Kat.: 65-F-2</t>
    </r>
  </si>
  <si>
    <r>
      <rPr>
        <sz val="10"/>
        <rFont val="Arial"/>
        <family val="2"/>
        <charset val="238"/>
      </rPr>
      <t>Oldal: 21</t>
    </r>
  </si>
  <si>
    <r>
      <rPr>
        <sz val="8"/>
        <rFont val="Arial"/>
        <family val="2"/>
        <charset val="238"/>
      </rPr>
      <t>"Vl" 3.lap, Vfzelv.arok 120 fm</t>
    </r>
  </si>
  <si>
    <r>
      <rPr>
        <sz val="8"/>
        <rFont val="Arial"/>
        <family val="2"/>
        <charset val="238"/>
      </rPr>
      <t>LtSz.: I-120-Vl-36084423 HrSz.: 040/40 Kat.: 120-V-3</t>
    </r>
  </si>
  <si>
    <r>
      <rPr>
        <sz val="8"/>
        <rFont val="Arial"/>
        <family val="2"/>
        <charset val="238"/>
      </rPr>
      <t>"F" 2.lap, Foldterulet 1017 m2</t>
    </r>
  </si>
  <si>
    <r>
      <rPr>
        <sz val="8"/>
        <rFont val="Arial"/>
        <family val="2"/>
        <charset val="238"/>
      </rPr>
      <t>LtSz.: I-120-F-26084422 HrSz.: 040/40 Kat.: 120-F-2</t>
    </r>
  </si>
  <si>
    <r>
      <rPr>
        <sz val="8"/>
        <rFont val="Arial"/>
        <family val="2"/>
        <charset val="238"/>
      </rPr>
      <t>"Vl" 3.lap, V^zelv.arok 900 fm</t>
    </r>
  </si>
  <si>
    <r>
      <rPr>
        <sz val="8"/>
        <rFont val="Arial"/>
        <family val="2"/>
        <charset val="238"/>
      </rPr>
      <t>LtSz.: I-119-Vl-36084420 HrSz.: 040/45 Kat.: 119-V-3</t>
    </r>
  </si>
  <si>
    <r>
      <rPr>
        <sz val="8"/>
        <rFont val="Arial"/>
        <family val="2"/>
        <charset val="238"/>
      </rPr>
      <t>"F" 2.lap, Foldterulet: 4451 m2</t>
    </r>
  </si>
  <si>
    <r>
      <rPr>
        <sz val="8"/>
        <rFont val="Arial"/>
        <family val="2"/>
        <charset val="238"/>
      </rPr>
      <t>LtSz.: I-119-F-26084419 HrSz.: 040/45 Kat.: 119-F-2</t>
    </r>
  </si>
  <si>
    <r>
      <rPr>
        <sz val="8"/>
        <rFont val="Arial"/>
        <family val="2"/>
        <charset val="238"/>
      </rPr>
      <t>"Un" 3.lap, Kiepftetlen terulet 10200 m2</t>
    </r>
  </si>
  <si>
    <r>
      <rPr>
        <sz val="8"/>
        <rFont val="Arial"/>
        <family val="2"/>
        <charset val="238"/>
      </rPr>
      <t>LtSz.: I-118-Un-36084416 HrSz.: 045 Kat.: 118-U-3</t>
    </r>
  </si>
  <si>
    <r>
      <rPr>
        <sz val="8"/>
        <rFont val="Arial"/>
        <family val="2"/>
        <charset val="238"/>
      </rPr>
      <t>"F" 2.lap, Foldterulet: 23275 m2</t>
    </r>
  </si>
  <si>
    <r>
      <rPr>
        <sz val="8"/>
        <rFont val="Arial"/>
        <family val="2"/>
        <charset val="238"/>
      </rPr>
      <t>LtSz.: I-118-F-26084415 HrSz.: 045 Kat.: 118-F-2</t>
    </r>
  </si>
  <si>
    <r>
      <rPr>
        <sz val="8"/>
        <rFont val="Arial"/>
        <family val="2"/>
        <charset val="238"/>
      </rPr>
      <t>"Un" 3.lap, Kiepftetlen terulet: 420 m2</t>
    </r>
  </si>
  <si>
    <r>
      <rPr>
        <sz val="8"/>
        <rFont val="Arial"/>
        <family val="2"/>
        <charset val="238"/>
      </rPr>
      <t>LtSz.: I-117-Un-36084412 HrSz.: 047 Kat.: 117-U-3</t>
    </r>
  </si>
  <si>
    <r>
      <rPr>
        <sz val="8"/>
        <rFont val="Arial"/>
        <family val="2"/>
        <charset val="238"/>
      </rPr>
      <t>"F" 2.lap, Foldterulet: 1373 m2</t>
    </r>
  </si>
  <si>
    <r>
      <rPr>
        <sz val="8"/>
        <rFont val="Arial"/>
        <family val="2"/>
        <charset val="238"/>
      </rPr>
      <t>LtSz.: I-117-F-26084411 HrSz.: 047 Kat.: 117-F-2</t>
    </r>
  </si>
  <si>
    <r>
      <rPr>
        <sz val="8"/>
        <rFont val="Arial"/>
        <family val="2"/>
        <charset val="238"/>
      </rPr>
      <t>"Un" 3.lap, Kiepftetlen terulet: 405 m2</t>
    </r>
  </si>
  <si>
    <r>
      <rPr>
        <sz val="8"/>
        <rFont val="Arial"/>
        <family val="2"/>
        <charset val="238"/>
      </rPr>
      <t>LtSz.: I-116-Un-36084408 HrSz.: 049/47 Kat.: 116-U-3</t>
    </r>
  </si>
  <si>
    <r>
      <rPr>
        <sz val="8"/>
        <rFont val="Arial"/>
        <family val="2"/>
        <charset val="238"/>
      </rPr>
      <t>"F" 2.lap, Foldterulet: 1056 m2</t>
    </r>
  </si>
  <si>
    <r>
      <rPr>
        <sz val="8"/>
        <rFont val="Arial"/>
        <family val="2"/>
        <charset val="238"/>
      </rPr>
      <t>LtSz.: I-116-F-26084407 HrSz.: 049/47 Kat.: 116-F-2</t>
    </r>
  </si>
  <si>
    <r>
      <rPr>
        <sz val="8"/>
        <rFont val="Arial"/>
        <family val="2"/>
        <charset val="238"/>
      </rPr>
      <t>"Un" 3.lap, Kiepftetlen terulet: 1050 m2</t>
    </r>
  </si>
  <si>
    <r>
      <rPr>
        <sz val="8"/>
        <rFont val="Arial"/>
        <family val="2"/>
        <charset val="238"/>
      </rPr>
      <t>LtSz.: I-115-Un-36084404 HrSz.: 050 Kat.: 115-U-3</t>
    </r>
  </si>
  <si>
    <r>
      <rPr>
        <sz val="8"/>
        <rFont val="Arial"/>
        <family val="2"/>
        <charset val="238"/>
      </rPr>
      <t>"F" 2.lap, Foldterulet: 4096 m2</t>
    </r>
  </si>
  <si>
    <r>
      <rPr>
        <sz val="8"/>
        <rFont val="Arial"/>
        <family val="2"/>
        <charset val="238"/>
      </rPr>
      <t>LtSz.: I-115-F-26084403 HrSz.: 050 Kat.: 115-F-2</t>
    </r>
  </si>
  <si>
    <r>
      <rPr>
        <sz val="8"/>
        <rFont val="Arial"/>
        <family val="2"/>
        <charset val="238"/>
      </rPr>
      <t>"Un" 3.lap, Kiepftetlen terulet: 10350 m2</t>
    </r>
  </si>
  <si>
    <r>
      <rPr>
        <sz val="8"/>
        <rFont val="Arial"/>
        <family val="2"/>
        <charset val="238"/>
      </rPr>
      <t>LtSz.: I-114-Un-36084400 HrSz.: 053 Kat.: 114-U-3</t>
    </r>
  </si>
  <si>
    <r>
      <rPr>
        <sz val="8"/>
        <rFont val="Arial"/>
        <family val="2"/>
        <charset val="238"/>
      </rPr>
      <t>"F" 2.lap, Foldterulet: 25892 m2</t>
    </r>
  </si>
  <si>
    <r>
      <rPr>
        <sz val="8"/>
        <rFont val="Arial"/>
        <family val="2"/>
        <charset val="238"/>
      </rPr>
      <t>LtSz.: I-114-F-26084399 HrSz.: 053 Kat.: 114-F-2</t>
    </r>
  </si>
  <si>
    <r>
      <rPr>
        <sz val="10"/>
        <rFont val="Arial"/>
        <family val="2"/>
        <charset val="238"/>
      </rPr>
      <t>Oldal: 22</t>
    </r>
  </si>
  <si>
    <r>
      <rPr>
        <sz val="8"/>
        <rFont val="Arial"/>
        <family val="2"/>
        <charset val="238"/>
      </rPr>
      <t>"Un" 2.lap, Kiepftetlen terulet 990 m2</t>
    </r>
  </si>
  <si>
    <r>
      <rPr>
        <sz val="8"/>
        <rFont val="Arial"/>
        <family val="2"/>
        <charset val="238"/>
      </rPr>
      <t>LtSz.: I-113-Un-26084396 HrSz.: 055 Kat.: 113-U-2</t>
    </r>
  </si>
  <si>
    <r>
      <rPr>
        <sz val="8"/>
        <rFont val="Arial"/>
        <family val="2"/>
        <charset val="238"/>
      </rPr>
      <t>"F" 3.lap, Foldterulet 993 m2</t>
    </r>
  </si>
  <si>
    <r>
      <rPr>
        <sz val="8"/>
        <rFont val="Arial"/>
        <family val="2"/>
        <charset val="238"/>
      </rPr>
      <t>LtSz.: I-113-F-36084395 HrSz.: 055 Kat.: 113-F-3</t>
    </r>
  </si>
  <si>
    <r>
      <rPr>
        <sz val="8"/>
        <rFont val="Arial"/>
        <family val="2"/>
        <charset val="238"/>
      </rPr>
      <t>"Vl" 3.lap, Vfzelv.arok 3050 fm</t>
    </r>
  </si>
  <si>
    <r>
      <rPr>
        <sz val="8"/>
        <rFont val="Arial"/>
        <family val="2"/>
        <charset val="238"/>
      </rPr>
      <t>LtSz.: I-112-Vl-36084393 HrSz.: 058/9 Kat.: 112-V-3</t>
    </r>
  </si>
  <si>
    <r>
      <rPr>
        <sz val="8"/>
        <rFont val="Arial"/>
        <family val="2"/>
        <charset val="238"/>
      </rPr>
      <t>"F" 2.lap, Foldterulet: 26853 m2</t>
    </r>
  </si>
  <si>
    <r>
      <rPr>
        <sz val="8"/>
        <rFont val="Arial"/>
        <family val="2"/>
        <charset val="238"/>
      </rPr>
      <t>LtSz.: I-112-F-26084392 HrSz.: 058/9 Kat.: 112-F-2</t>
    </r>
  </si>
  <si>
    <r>
      <rPr>
        <sz val="8"/>
        <rFont val="Arial"/>
        <family val="2"/>
        <charset val="238"/>
      </rPr>
      <t>"Un" 3.lap, Kiepftetlen terulet: 9015 m2</t>
    </r>
  </si>
  <si>
    <r>
      <rPr>
        <sz val="8"/>
        <rFont val="Arial"/>
        <family val="2"/>
        <charset val="238"/>
      </rPr>
      <t>LtSz.: I-111-Un-36084389 HrSz.: 058/10 Kat.: 111-U-3</t>
    </r>
  </si>
  <si>
    <r>
      <rPr>
        <sz val="8"/>
        <rFont val="Arial"/>
        <family val="2"/>
        <charset val="238"/>
      </rPr>
      <t>"F" 2.lap, Foldterulet: 16584 m2</t>
    </r>
  </si>
  <si>
    <r>
      <rPr>
        <sz val="8"/>
        <rFont val="Arial"/>
        <family val="2"/>
        <charset val="238"/>
      </rPr>
      <t>LtSz.: I-111-F-26084388 HrSz.: 058/10 Kat.: 111-F-2</t>
    </r>
  </si>
  <si>
    <r>
      <rPr>
        <sz val="8"/>
        <rFont val="Arial"/>
        <family val="2"/>
        <charset val="238"/>
      </rPr>
      <t>LtSz.: I-110-Un-36084385 HrSz.: 058/43 Kat.: 110-U-3</t>
    </r>
  </si>
  <si>
    <r>
      <rPr>
        <sz val="8"/>
        <rFont val="Arial"/>
        <family val="2"/>
        <charset val="238"/>
      </rPr>
      <t>"F" 2.lap, Foldterulet: 2779 m2</t>
    </r>
  </si>
  <si>
    <r>
      <rPr>
        <sz val="8"/>
        <rFont val="Arial"/>
        <family val="2"/>
        <charset val="238"/>
      </rPr>
      <t>LtSz.: I-110-F-26084384 HrSz.: 058/43 Kat.: 110-F-2</t>
    </r>
  </si>
  <si>
    <r>
      <rPr>
        <sz val="8"/>
        <rFont val="Arial"/>
        <family val="2"/>
        <charset val="238"/>
      </rPr>
      <t>"Un" 3.lap, Kiepftetlen terulet: 1200 m2</t>
    </r>
  </si>
  <si>
    <r>
      <rPr>
        <sz val="8"/>
        <rFont val="Arial"/>
        <family val="2"/>
        <charset val="238"/>
      </rPr>
      <t>LtSz.: I-109-Un-36084381 HrSz.: 064 Kat.: 109-U-3</t>
    </r>
  </si>
  <si>
    <r>
      <rPr>
        <sz val="8"/>
        <rFont val="Arial"/>
        <family val="2"/>
        <charset val="238"/>
      </rPr>
      <t>"Uj" 4.lap, Jarda 552 m2</t>
    </r>
  </si>
  <si>
    <r>
      <rPr>
        <sz val="8"/>
        <rFont val="Arial"/>
        <family val="2"/>
        <charset val="238"/>
      </rPr>
      <t>LtSz.: I-64-Uj-46084189 HrSz.: 418 Kat.: 64-U-4</t>
    </r>
  </si>
  <si>
    <r>
      <rPr>
        <sz val="8"/>
        <rFont val="Arial"/>
        <family val="2"/>
        <charset val="238"/>
      </rPr>
      <t>"F" 2.lap, Foldterulet: 5835 m2</t>
    </r>
  </si>
  <si>
    <r>
      <rPr>
        <sz val="8"/>
        <rFont val="Arial"/>
        <family val="2"/>
        <charset val="238"/>
      </rPr>
      <t>LtSz.: I-108-F-26084378 HrSz.: 066/3 Kat.: 108-F-2</t>
    </r>
  </si>
  <si>
    <r>
      <rPr>
        <sz val="8"/>
        <rFont val="Arial"/>
        <family val="2"/>
        <charset val="238"/>
      </rPr>
      <t>"Un" 3.lap, Kiepftetlen terulet: 390 m2</t>
    </r>
  </si>
  <si>
    <r>
      <rPr>
        <sz val="8"/>
        <rFont val="Arial"/>
        <family val="2"/>
        <charset val="238"/>
      </rPr>
      <t>LtSz.: I-107-Un-36084375 HrSz.: 078/7 Kat.: 107-U-3</t>
    </r>
  </si>
  <si>
    <r>
      <rPr>
        <sz val="8"/>
        <rFont val="Arial"/>
        <family val="2"/>
        <charset val="238"/>
      </rPr>
      <t>"F" 2.lap, Foldterulet: 515 m2</t>
    </r>
  </si>
  <si>
    <r>
      <rPr>
        <sz val="8"/>
        <rFont val="Arial"/>
        <family val="2"/>
        <charset val="238"/>
      </rPr>
      <t>LtSz.: I-107-F-26084374 HrSz.: 078/7 Kat.: 107-F-2</t>
    </r>
  </si>
  <si>
    <r>
      <rPr>
        <sz val="8"/>
        <rFont val="Arial"/>
        <family val="2"/>
        <charset val="238"/>
      </rPr>
      <t>LtSz.: I-106-Un-36084371 HrSz.: 078/32 Kat.: 106-U-3</t>
    </r>
  </si>
  <si>
    <r>
      <rPr>
        <sz val="10"/>
        <rFont val="Arial"/>
        <family val="2"/>
        <charset val="238"/>
      </rPr>
      <t>Oldal: 23</t>
    </r>
  </si>
  <si>
    <r>
      <rPr>
        <sz val="8"/>
        <rFont val="Arial"/>
        <family val="2"/>
        <charset val="238"/>
      </rPr>
      <t>"F" 2.lap, Foldterulet: 922 m2</t>
    </r>
  </si>
  <si>
    <r>
      <rPr>
        <sz val="8"/>
        <rFont val="Arial"/>
        <family val="2"/>
        <charset val="238"/>
      </rPr>
      <t>LtSz.: I-106-F-26084370 HrSz.: 078/32 Kat.: 106-F-2</t>
    </r>
  </si>
  <si>
    <r>
      <rPr>
        <sz val="8"/>
        <rFont val="Arial"/>
        <family val="2"/>
        <charset val="238"/>
      </rPr>
      <t>"Un" 3.lap, Kiepftetlen terulet: 5700 m2</t>
    </r>
  </si>
  <si>
    <r>
      <rPr>
        <sz val="8"/>
        <rFont val="Arial"/>
        <family val="2"/>
        <charset val="238"/>
      </rPr>
      <t>LtSz.: I-105-Un-36084367 HrSz.: 078/53 Kat.: 105-U-3</t>
    </r>
  </si>
  <si>
    <r>
      <rPr>
        <sz val="8"/>
        <rFont val="Arial"/>
        <family val="2"/>
        <charset val="238"/>
      </rPr>
      <t>"F" 2.lap, Foldterulet: 9940 m2</t>
    </r>
  </si>
  <si>
    <r>
      <rPr>
        <sz val="8"/>
        <rFont val="Arial"/>
        <family val="2"/>
        <charset val="238"/>
      </rPr>
      <t>LtSz.: I-105-F-26084366 HrSz.: 078/53 Kat.: 105-F-2</t>
    </r>
  </si>
  <si>
    <r>
      <rPr>
        <sz val="8"/>
        <rFont val="Arial"/>
        <family val="2"/>
        <charset val="238"/>
      </rPr>
      <t>"Un" 3.lap, Kiepftetlen terulet: 990 m2</t>
    </r>
  </si>
  <si>
    <r>
      <rPr>
        <sz val="8"/>
        <rFont val="Arial"/>
        <family val="2"/>
        <charset val="238"/>
      </rPr>
      <t>LtSz.: I-104-Un-36084363 HrSz.: 078/63 Kat.: 104-U-3</t>
    </r>
  </si>
  <si>
    <r>
      <rPr>
        <sz val="8"/>
        <rFont val="Arial"/>
        <family val="2"/>
        <charset val="238"/>
      </rPr>
      <t>"F" 2.lap, Foldterulet: 1231 m2</t>
    </r>
  </si>
  <si>
    <r>
      <rPr>
        <sz val="8"/>
        <rFont val="Arial"/>
        <family val="2"/>
        <charset val="238"/>
      </rPr>
      <t>LtSz.: I-104-F-26084362 HrSz.: 078/63 Kat.: 104-F-2</t>
    </r>
  </si>
  <si>
    <r>
      <rPr>
        <sz val="8"/>
        <rFont val="Arial"/>
        <family val="2"/>
        <charset val="238"/>
      </rPr>
      <t>"Vl" 3.lap, Vfzelv.arok 2750 fm</t>
    </r>
  </si>
  <si>
    <r>
      <rPr>
        <sz val="8"/>
        <rFont val="Arial"/>
        <family val="2"/>
        <charset val="238"/>
      </rPr>
      <t>LtSz.: I-103-Vl-36084360 HrSz.: 087 Kat.: 103-V-3</t>
    </r>
  </si>
  <si>
    <r>
      <rPr>
        <sz val="8"/>
        <rFont val="Arial"/>
        <family val="2"/>
        <charset val="238"/>
      </rPr>
      <t>"F" 2.lap, Foldterulet: 8222 m2</t>
    </r>
  </si>
  <si>
    <r>
      <rPr>
        <sz val="8"/>
        <rFont val="Arial"/>
        <family val="2"/>
        <charset val="238"/>
      </rPr>
      <t>LtSz.: I-103-F-26084359 HrSz.: 087 Kat.: 103-F-2</t>
    </r>
  </si>
  <si>
    <r>
      <rPr>
        <sz val="8"/>
        <rFont val="Arial"/>
        <family val="2"/>
        <charset val="238"/>
      </rPr>
      <t>"Un" 3.lap, Kiepftetlen terulet: 1380 m2</t>
    </r>
  </si>
  <si>
    <r>
      <rPr>
        <sz val="8"/>
        <rFont val="Arial"/>
        <family val="2"/>
        <charset val="238"/>
      </rPr>
      <t>LtSz.: I-64-Un-36084188 HrSz.: 418 Kat.: 64-U-3</t>
    </r>
  </si>
  <si>
    <r>
      <rPr>
        <sz val="8"/>
        <rFont val="Arial"/>
        <family val="2"/>
        <charset val="238"/>
      </rPr>
      <t>"Un" 3.lap, Kiepftetlen terulet: 1110 m2</t>
    </r>
  </si>
  <si>
    <r>
      <rPr>
        <sz val="8"/>
        <rFont val="Arial"/>
        <family val="2"/>
        <charset val="238"/>
      </rPr>
      <t>LtSz.: I-102-Un-36084356 HrSz.: 737 Kat.: 102-U-3</t>
    </r>
  </si>
  <si>
    <r>
      <rPr>
        <sz val="8"/>
        <rFont val="Arial"/>
        <family val="2"/>
        <charset val="238"/>
      </rPr>
      <t>"F" 2.lap, Foldterulet: 1506 m2</t>
    </r>
  </si>
  <si>
    <r>
      <rPr>
        <sz val="8"/>
        <rFont val="Arial"/>
        <family val="2"/>
        <charset val="238"/>
      </rPr>
      <t>LtSz.: I-102-F-26084355 HrSz.: 737 Kat.: 102-F-2</t>
    </r>
  </si>
  <si>
    <r>
      <rPr>
        <sz val="8"/>
        <rFont val="Arial"/>
        <family val="2"/>
        <charset val="238"/>
      </rPr>
      <t>"Un" 3.lap, Kiepftetlen terulet: 840 m2</t>
    </r>
  </si>
  <si>
    <r>
      <rPr>
        <sz val="8"/>
        <rFont val="Arial"/>
        <family val="2"/>
        <charset val="238"/>
      </rPr>
      <t>LtSz.: I-101-Un-36084352 HrSz.: 722 Kat.: 101-U-3</t>
    </r>
  </si>
  <si>
    <r>
      <rPr>
        <sz val="8"/>
        <rFont val="Arial"/>
        <family val="2"/>
        <charset val="238"/>
      </rPr>
      <t>"F" 2.lap, Foldterulet: 1118 m2</t>
    </r>
  </si>
  <si>
    <r>
      <rPr>
        <sz val="8"/>
        <rFont val="Arial"/>
        <family val="2"/>
        <charset val="238"/>
      </rPr>
      <t>LtSz.: I-101-F-26084351 HrSz.: 722 Kat.: 101-F-2</t>
    </r>
  </si>
  <si>
    <r>
      <rPr>
        <sz val="8"/>
        <rFont val="Arial"/>
        <family val="2"/>
        <charset val="238"/>
      </rPr>
      <t>"Un" 3.lap, Kiepftetlen terulet: 457 m2</t>
    </r>
  </si>
  <si>
    <r>
      <rPr>
        <sz val="8"/>
        <rFont val="Arial"/>
        <family val="2"/>
        <charset val="238"/>
      </rPr>
      <t>LtSz.: I-100-Un-36084348 HrSz.: 487/12 Kat.: 100-U-3</t>
    </r>
  </si>
  <si>
    <r>
      <rPr>
        <sz val="8"/>
        <rFont val="Arial"/>
        <family val="2"/>
        <charset val="238"/>
      </rPr>
      <t>"F" 2.lap, Foldterulet: 457 m2</t>
    </r>
  </si>
  <si>
    <r>
      <rPr>
        <sz val="8"/>
        <rFont val="Arial"/>
        <family val="2"/>
        <charset val="238"/>
      </rPr>
      <t>LtSz.: I-100-F-26084347 HrSz.: 487/12 Kat.: 100-F-2</t>
    </r>
  </si>
  <si>
    <r>
      <rPr>
        <sz val="10"/>
        <rFont val="Arial"/>
        <family val="2"/>
        <charset val="238"/>
      </rPr>
      <t>Oldal: 24</t>
    </r>
  </si>
  <si>
    <r>
      <rPr>
        <sz val="8"/>
        <rFont val="Arial"/>
        <family val="2"/>
        <charset val="238"/>
      </rPr>
      <t>"Uj" 4.lap, Jarda 104 m2</t>
    </r>
  </si>
  <si>
    <r>
      <rPr>
        <sz val="8"/>
        <rFont val="Arial"/>
        <family val="2"/>
        <charset val="238"/>
      </rPr>
      <t>LtSz.: I-99-Uj-46084344 HrSz.: 488 Kat.: 99-U-4</t>
    </r>
  </si>
  <si>
    <r>
      <rPr>
        <sz val="8"/>
        <rFont val="Arial"/>
        <family val="2"/>
        <charset val="238"/>
      </rPr>
      <t>"Un" 3.lap, Kiepftetlen terulet 1320 m2</t>
    </r>
  </si>
  <si>
    <r>
      <rPr>
        <sz val="8"/>
        <rFont val="Arial"/>
        <family val="2"/>
        <charset val="238"/>
      </rPr>
      <t>LtSz.: I-99-Un-36084343 HrSz.: 488 Kat.: 99-U-3</t>
    </r>
  </si>
  <si>
    <r>
      <rPr>
        <sz val="8"/>
        <rFont val="Arial"/>
        <family val="2"/>
        <charset val="238"/>
      </rPr>
      <t>"F" 2.lap, Foldterulet: 2641 m2</t>
    </r>
  </si>
  <si>
    <r>
      <rPr>
        <sz val="8"/>
        <rFont val="Arial"/>
        <family val="2"/>
        <charset val="238"/>
      </rPr>
      <t>LtSz.: I-99-F-26084342 HrSz.: 488 Kat.: 99-F-2</t>
    </r>
  </si>
  <si>
    <r>
      <rPr>
        <sz val="8"/>
        <rFont val="Arial"/>
        <family val="2"/>
        <charset val="238"/>
      </rPr>
      <t>"Up" 4.lap, Parkolo 70 m2</t>
    </r>
  </si>
  <si>
    <r>
      <rPr>
        <sz val="8"/>
        <rFont val="Arial"/>
        <family val="2"/>
        <charset val="238"/>
      </rPr>
      <t>LtSz.: I-98-Up-46084340 HrSz.: 629 Kat.: 98-U-4</t>
    </r>
  </si>
  <si>
    <r>
      <rPr>
        <sz val="8"/>
        <rFont val="Arial"/>
        <family val="2"/>
        <charset val="238"/>
      </rPr>
      <t>LtSz.: I-98-Un-36084339 HrSz.: 629 Kat.: 98-U-3</t>
    </r>
  </si>
  <si>
    <r>
      <rPr>
        <sz val="8"/>
        <rFont val="Arial"/>
        <family val="2"/>
        <charset val="238"/>
      </rPr>
      <t>"F" 2.lap, Foldterulet: 925 m2</t>
    </r>
  </si>
  <si>
    <r>
      <rPr>
        <sz val="8"/>
        <rFont val="Arial"/>
        <family val="2"/>
        <charset val="238"/>
      </rPr>
      <t>LtSz.: I-98-F-26084338 HrSz.: 629 Kat.: 98-F-2</t>
    </r>
  </si>
  <si>
    <r>
      <rPr>
        <sz val="8"/>
        <rFont val="Arial"/>
        <family val="2"/>
        <charset val="238"/>
      </rPr>
      <t>"F" 2.lap, Foldterulet: 5357 m2</t>
    </r>
  </si>
  <si>
    <r>
      <rPr>
        <sz val="8"/>
        <rFont val="Arial"/>
        <family val="2"/>
        <charset val="238"/>
      </rPr>
      <t>LtSz.: I-64-F-26084187 HrSz.: 418 Kat.: 64-F-2</t>
    </r>
  </si>
  <si>
    <r>
      <rPr>
        <sz val="8"/>
        <rFont val="Arial"/>
        <family val="2"/>
        <charset val="238"/>
      </rPr>
      <t>"F" 2.lap, Foldterulet: 952 m2</t>
    </r>
  </si>
  <si>
    <r>
      <rPr>
        <sz val="8"/>
        <rFont val="Arial"/>
        <family val="2"/>
        <charset val="238"/>
      </rPr>
      <t>LtSz.: I-97-F-26084334 HrSz.: 602 Kat.: 97-F-2</t>
    </r>
  </si>
  <si>
    <r>
      <rPr>
        <sz val="8"/>
        <rFont val="Arial"/>
        <family val="2"/>
        <charset val="238"/>
      </rPr>
      <t>"Uj" 4.lap, Jarda 288 m2</t>
    </r>
  </si>
  <si>
    <r>
      <rPr>
        <sz val="8"/>
        <rFont val="Arial"/>
        <family val="2"/>
        <charset val="238"/>
      </rPr>
      <t>LtSz.: I-96-Uj-46084331 HrSz.: 601 Kat.: 96-U-4</t>
    </r>
  </si>
  <si>
    <r>
      <rPr>
        <sz val="8"/>
        <rFont val="Arial"/>
        <family val="2"/>
        <charset val="238"/>
      </rPr>
      <t>"Un" 3.lap, Kiepftetlen terulet: 1440 m2</t>
    </r>
  </si>
  <si>
    <r>
      <rPr>
        <sz val="8"/>
        <rFont val="Arial"/>
        <family val="2"/>
        <charset val="238"/>
      </rPr>
      <t>LtSz.: I-96-Un-36084330 HrSz.: 601 Kat.: 96-U-3</t>
    </r>
  </si>
  <si>
    <r>
      <rPr>
        <sz val="8"/>
        <rFont val="Arial"/>
        <family val="2"/>
        <charset val="238"/>
      </rPr>
      <t>"F" 2.lap, Foldterulet: 5570 m2</t>
    </r>
  </si>
  <si>
    <r>
      <rPr>
        <sz val="8"/>
        <rFont val="Arial"/>
        <family val="2"/>
        <charset val="238"/>
      </rPr>
      <t>LtSz.: I-96-F-26084329 HrSz.: 601 Kat.: 96-F-2</t>
    </r>
  </si>
  <si>
    <r>
      <rPr>
        <sz val="8"/>
        <rFont val="Arial"/>
        <family val="2"/>
        <charset val="238"/>
      </rPr>
      <t>"Uj" 4.lap, Jarda 80 m2</t>
    </r>
  </si>
  <si>
    <r>
      <rPr>
        <sz val="8"/>
        <rFont val="Arial"/>
        <family val="2"/>
        <charset val="238"/>
      </rPr>
      <t>LtSz.: I-95-Uj-46084326 HrSz.: 485/17 Kat.: 95-U-4</t>
    </r>
  </si>
  <si>
    <r>
      <rPr>
        <sz val="8"/>
        <rFont val="Arial"/>
        <family val="2"/>
        <charset val="238"/>
      </rPr>
      <t>LtSz.: I-95-Un-36084325 HrSz.: 485/17 Kat.: 95-U-3</t>
    </r>
  </si>
  <si>
    <r>
      <rPr>
        <sz val="8"/>
        <rFont val="Arial"/>
        <family val="2"/>
        <charset val="238"/>
      </rPr>
      <t>"F" 2.lap, Foldterulet: 1487 m2</t>
    </r>
  </si>
  <si>
    <r>
      <rPr>
        <sz val="8"/>
        <rFont val="Arial"/>
        <family val="2"/>
        <charset val="238"/>
      </rPr>
      <t>LtSz.: I-95-F-26084324 HrSz.: 485/17 Kat.: 95-F-2</t>
    </r>
  </si>
  <si>
    <r>
      <rPr>
        <sz val="10"/>
        <rFont val="Arial"/>
        <family val="2"/>
        <charset val="238"/>
      </rPr>
      <t>Oldal: 25</t>
    </r>
  </si>
  <si>
    <r>
      <rPr>
        <sz val="8"/>
        <rFont val="Arial"/>
        <family val="2"/>
        <charset val="238"/>
      </rPr>
      <t>LtSz.: I-94-Uj-46084321 HrSz.: 398 Kat.: 94-U-4</t>
    </r>
  </si>
  <si>
    <r>
      <rPr>
        <sz val="8"/>
        <rFont val="Arial"/>
        <family val="2"/>
        <charset val="238"/>
      </rPr>
      <t>"Un" 3.lap, Kiepftetlen terulet 400 m2</t>
    </r>
  </si>
  <si>
    <r>
      <rPr>
        <sz val="8"/>
        <rFont val="Arial"/>
        <family val="2"/>
        <charset val="238"/>
      </rPr>
      <t>LtSz.: I-94-Un-36084320 HrSz.: 398 Kat.: 94-U-3</t>
    </r>
  </si>
  <si>
    <r>
      <rPr>
        <sz val="8"/>
        <rFont val="Arial"/>
        <family val="2"/>
        <charset val="238"/>
      </rPr>
      <t>"F" 2.lap, Foldterulet: 1611 m2</t>
    </r>
  </si>
  <si>
    <r>
      <rPr>
        <sz val="8"/>
        <rFont val="Arial"/>
        <family val="2"/>
        <charset val="238"/>
      </rPr>
      <t>LtSz.: I-94-F-26084319 HrSz.: 398 Kat.: 94-F-2</t>
    </r>
  </si>
  <si>
    <r>
      <rPr>
        <sz val="8"/>
        <rFont val="Arial"/>
        <family val="2"/>
        <charset val="238"/>
      </rPr>
      <t>"Uj" 4.lap, Jarda 480 m2</t>
    </r>
  </si>
  <si>
    <r>
      <rPr>
        <sz val="8"/>
        <rFont val="Arial"/>
        <family val="2"/>
        <charset val="238"/>
      </rPr>
      <t>LtSz.: I-93-Uj-46084316 HrSz.: 371 Kat.: 93-U-4</t>
    </r>
  </si>
  <si>
    <r>
      <rPr>
        <sz val="8"/>
        <rFont val="Arial"/>
        <family val="2"/>
        <charset val="238"/>
      </rPr>
      <t>"Un" 3.lap, Kiepftetlen terulet: 5600 m2</t>
    </r>
  </si>
  <si>
    <r>
      <rPr>
        <sz val="8"/>
        <rFont val="Arial"/>
        <family val="2"/>
        <charset val="238"/>
      </rPr>
      <t>LtSz.: I-93-Un-36084315 HrSz.: 371 Kat.: 93-U-3</t>
    </r>
  </si>
  <si>
    <r>
      <rPr>
        <sz val="8"/>
        <rFont val="Arial"/>
        <family val="2"/>
        <charset val="238"/>
      </rPr>
      <t>"Uj" 4.lap, Jarda 280 m2</t>
    </r>
  </si>
  <si>
    <r>
      <rPr>
        <sz val="8"/>
        <rFont val="Arial"/>
        <family val="2"/>
        <charset val="238"/>
      </rPr>
      <t>LtSz.: I-92-Uj-46084311 HrSz.: 367 Kat.: 92-U-4</t>
    </r>
  </si>
  <si>
    <r>
      <rPr>
        <sz val="8"/>
        <rFont val="Arial"/>
        <family val="2"/>
        <charset val="238"/>
      </rPr>
      <t>"Un" 3.lap, Kiepftetlen terulet: 1400 m2</t>
    </r>
  </si>
  <si>
    <r>
      <rPr>
        <sz val="8"/>
        <rFont val="Arial"/>
        <family val="2"/>
        <charset val="238"/>
      </rPr>
      <t>LtSz.: I-92-Un-36084310 HrSz.: 367 Kat.: 92-U-3</t>
    </r>
  </si>
  <si>
    <r>
      <rPr>
        <sz val="8"/>
        <rFont val="Arial"/>
        <family val="2"/>
        <charset val="238"/>
      </rPr>
      <t>"F" 2.lap, Foldterulet: 6095 m2</t>
    </r>
  </si>
  <si>
    <r>
      <rPr>
        <sz val="8"/>
        <rFont val="Arial"/>
        <family val="2"/>
        <charset val="238"/>
      </rPr>
      <t>LtSz.: I-92-F-26084309 HrSz.: 367 Kat.: 92-F-2</t>
    </r>
  </si>
  <si>
    <r>
      <rPr>
        <sz val="8"/>
        <rFont val="Arial"/>
        <family val="2"/>
        <charset val="238"/>
      </rPr>
      <t>"P" 8.lap, Kerftes hossza: 86 m</t>
    </r>
  </si>
  <si>
    <r>
      <rPr>
        <sz val="8"/>
        <rFont val="Arial"/>
        <family val="2"/>
        <charset val="238"/>
      </rPr>
      <t>LtSz.: I-91-P-86084307 HrSz.: 316 Kat.: 91-P-8</t>
    </r>
  </si>
  <si>
    <r>
      <rPr>
        <sz val="8"/>
        <rFont val="Arial"/>
        <family val="2"/>
        <charset val="238"/>
      </rPr>
      <t>"D" 7.lap, Beepftett alapterulet 41 m2</t>
    </r>
  </si>
  <si>
    <r>
      <rPr>
        <sz val="8"/>
        <rFont val="Arial"/>
        <family val="2"/>
        <charset val="238"/>
      </rPr>
      <t>LtSz.: I-91-D-76084306 HrSz.: 316/4 Kat.: 91-D-7</t>
    </r>
  </si>
  <si>
    <r>
      <rPr>
        <sz val="8"/>
        <rFont val="Arial"/>
        <family val="2"/>
        <charset val="238"/>
      </rPr>
      <t>"D" 6.lap, Beepftett alapterulet: 89 m2</t>
    </r>
  </si>
  <si>
    <r>
      <rPr>
        <sz val="8"/>
        <rFont val="Arial"/>
        <family val="2"/>
        <charset val="238"/>
      </rPr>
      <t>LtSz.: I-91-D-66084305 HrSz.: 316/0 Kat.: 91-D-6</t>
    </r>
  </si>
  <si>
    <r>
      <rPr>
        <sz val="8"/>
        <rFont val="Arial"/>
        <family val="2"/>
        <charset val="238"/>
      </rPr>
      <t>"N" 5.lap, Beepftett alapterulet: 207 m2</t>
    </r>
  </si>
  <si>
    <r>
      <rPr>
        <sz val="8"/>
        <rFont val="Arial"/>
        <family val="2"/>
        <charset val="238"/>
      </rPr>
      <t>LtSz.: I-91-N-56084304 HrSz.: 316/1 Kat.: 91-N-5</t>
    </r>
  </si>
  <si>
    <r>
      <rPr>
        <sz val="8"/>
        <rFont val="Arial"/>
        <family val="2"/>
        <charset val="238"/>
      </rPr>
      <t>"N" 4.lap, Beepftett alapterulet: 844 m2</t>
    </r>
  </si>
  <si>
    <r>
      <rPr>
        <sz val="8"/>
        <rFont val="Arial"/>
        <family val="2"/>
        <charset val="238"/>
      </rPr>
      <t>LtSz.: I-91-N-46084303 HrSz.: 316/1 Kat.: 91-N-4</t>
    </r>
  </si>
  <si>
    <r>
      <rPr>
        <sz val="8"/>
        <rFont val="Arial"/>
        <family val="2"/>
        <charset val="238"/>
      </rPr>
      <t>"N" 3.lap, Beepftett alapterulet: 405 m2</t>
    </r>
  </si>
  <si>
    <r>
      <rPr>
        <sz val="8"/>
        <rFont val="Arial"/>
        <family val="2"/>
        <charset val="238"/>
      </rPr>
      <t>LtSz.: I-91-N-36084302 HrSz.: 316/1 Kat.: 91-N-3</t>
    </r>
  </si>
  <si>
    <r>
      <rPr>
        <sz val="10"/>
        <rFont val="Arial"/>
        <family val="2"/>
        <charset val="238"/>
      </rPr>
      <t>Oldal: 26</t>
    </r>
  </si>
  <si>
    <r>
      <rPr>
        <sz val="8"/>
        <rFont val="Arial"/>
        <family val="2"/>
        <charset val="238"/>
      </rPr>
      <t>"F" 2.lap, Foldterulet 12370 m2</t>
    </r>
  </si>
  <si>
    <r>
      <rPr>
        <sz val="8"/>
        <rFont val="Arial"/>
        <family val="2"/>
        <charset val="238"/>
      </rPr>
      <t>LtSz.: I-91-F-26084301 HrSz.: 316 Kat.: 91-F-2</t>
    </r>
  </si>
  <si>
    <r>
      <rPr>
        <sz val="8"/>
        <rFont val="Arial"/>
        <family val="2"/>
        <charset val="238"/>
      </rPr>
      <t>"Uj" 4.lap, Jarda 72 m2</t>
    </r>
  </si>
  <si>
    <r>
      <rPr>
        <sz val="8"/>
        <rFont val="Arial"/>
        <family val="2"/>
        <charset val="238"/>
      </rPr>
      <t>LtSz.: I-90-Uj-46084298 HrSz.: 270 Kat.: 90-U-4</t>
    </r>
  </si>
  <si>
    <r>
      <rPr>
        <sz val="8"/>
        <rFont val="Arial"/>
        <family val="2"/>
        <charset val="238"/>
      </rPr>
      <t>LtSz.: I-90-Uu-36084297 HrSz.: 270 Kat.: 90-U-3</t>
    </r>
  </si>
  <si>
    <r>
      <rPr>
        <sz val="8"/>
        <rFont val="Arial"/>
        <family val="2"/>
        <charset val="238"/>
      </rPr>
      <t>"F" 2.lap, Foldterulet: 1391 m2</t>
    </r>
  </si>
  <si>
    <r>
      <rPr>
        <sz val="8"/>
        <rFont val="Arial"/>
        <family val="2"/>
        <charset val="238"/>
      </rPr>
      <t>LtSz.: I-90-F-26084296 HrSz.: 270 Kat.: 90-F-2</t>
    </r>
  </si>
  <si>
    <r>
      <rPr>
        <sz val="8"/>
        <rFont val="Arial"/>
        <family val="2"/>
        <charset val="238"/>
      </rPr>
      <t>LtSz.: I-89-Uj-46084293 HrSz.: 241 Kat.: 89-U-4</t>
    </r>
  </si>
  <si>
    <r>
      <rPr>
        <sz val="8"/>
        <rFont val="Arial"/>
        <family val="2"/>
        <charset val="238"/>
      </rPr>
      <t>LtSz.: I-63-Uj-46084184 HrSz.: 485/1 Kat.: 63-U-4</t>
    </r>
  </si>
  <si>
    <r>
      <rPr>
        <sz val="8"/>
        <rFont val="Arial"/>
        <family val="2"/>
        <charset val="238"/>
      </rPr>
      <t>"F" 2.lap, Foldterulet: 1407 m2</t>
    </r>
  </si>
  <si>
    <r>
      <rPr>
        <sz val="8"/>
        <rFont val="Arial"/>
        <family val="2"/>
        <charset val="238"/>
      </rPr>
      <t>LtSz.: I-89-F-26084291 HrSz.: 241 Kat.: 89-F-2</t>
    </r>
  </si>
  <si>
    <r>
      <rPr>
        <sz val="8"/>
        <rFont val="Arial"/>
        <family val="2"/>
        <charset val="238"/>
      </rPr>
      <t>"F" 2.lap, Foldterulet: 1192 m2</t>
    </r>
  </si>
  <si>
    <r>
      <rPr>
        <sz val="8"/>
        <rFont val="Arial"/>
        <family val="2"/>
        <charset val="238"/>
      </rPr>
      <t>LtSz.: I-88-F-26084289 HrSz.: 214/12 Kat.: 88-F-2</t>
    </r>
  </si>
  <si>
    <r>
      <rPr>
        <sz val="8"/>
        <rFont val="Arial"/>
        <family val="2"/>
        <charset val="238"/>
      </rPr>
      <t>"F" 3.lap, Foldterulet: 1184 m2</t>
    </r>
  </si>
  <si>
    <r>
      <rPr>
        <sz val="8"/>
        <rFont val="Arial"/>
        <family val="2"/>
        <charset val="238"/>
      </rPr>
      <t>LtSz.: I-87-F-36084287 HrSz.: 202 Kat.: 87-F-3</t>
    </r>
  </si>
  <si>
    <r>
      <rPr>
        <sz val="8"/>
        <rFont val="Arial"/>
        <family val="2"/>
        <charset val="238"/>
      </rPr>
      <t>"Un" 3.lap, Kiepftetlen terulet 250 m2</t>
    </r>
  </si>
  <si>
    <r>
      <rPr>
        <sz val="8"/>
        <rFont val="Arial"/>
        <family val="2"/>
        <charset val="238"/>
      </rPr>
      <t>LtSz.: I-86-Un-36084284 HrSz.: 214/31 Kat.: 86-U-3</t>
    </r>
  </si>
  <si>
    <r>
      <rPr>
        <sz val="8"/>
        <rFont val="Arial"/>
        <family val="2"/>
        <charset val="238"/>
      </rPr>
      <t>"F" 2.lap, Foldterulet: 1179 m2</t>
    </r>
  </si>
  <si>
    <r>
      <rPr>
        <sz val="8"/>
        <rFont val="Arial"/>
        <family val="2"/>
        <charset val="238"/>
      </rPr>
      <t>LtSz.: I-86-F-26084283 HrSz.: 214/31 Kat.: 86-F-2</t>
    </r>
  </si>
  <si>
    <r>
      <rPr>
        <sz val="8"/>
        <rFont val="Arial"/>
        <family val="2"/>
        <charset val="238"/>
      </rPr>
      <t>"Uj" 4.lap, Jarda 48 m2</t>
    </r>
  </si>
  <si>
    <r>
      <rPr>
        <sz val="8"/>
        <rFont val="Arial"/>
        <family val="2"/>
        <charset val="238"/>
      </rPr>
      <t>LtSz.: I-85-Uj-46084281 HrSz.: 214/21 Kat.: 85-U-4</t>
    </r>
  </si>
  <si>
    <r>
      <rPr>
        <sz val="8"/>
        <rFont val="Arial"/>
        <family val="2"/>
        <charset val="238"/>
      </rPr>
      <t>"Un" 3.lap, Kiepftetlen terulet: 960 m2</t>
    </r>
  </si>
  <si>
    <r>
      <rPr>
        <sz val="8"/>
        <rFont val="Arial"/>
        <family val="2"/>
        <charset val="238"/>
      </rPr>
      <t>LtSz.: I-85-Un-36084280 HrSz.: 214/21 Kat.: 85-U-3</t>
    </r>
  </si>
  <si>
    <r>
      <rPr>
        <sz val="8"/>
        <rFont val="Arial"/>
        <family val="2"/>
        <charset val="238"/>
      </rPr>
      <t>"F" 2.lap, Foldterulet: 1380 m2</t>
    </r>
  </si>
  <si>
    <r>
      <rPr>
        <sz val="8"/>
        <rFont val="Arial"/>
        <family val="2"/>
        <charset val="238"/>
      </rPr>
      <t>LtSz.: I-85-F-26084279 HrSz.: 214/21 Kat.: 85-F-2</t>
    </r>
  </si>
  <si>
    <r>
      <rPr>
        <sz val="10"/>
        <rFont val="Arial"/>
        <family val="2"/>
        <charset val="238"/>
      </rPr>
      <t>Oldal: 27</t>
    </r>
  </si>
  <si>
    <r>
      <rPr>
        <sz val="8"/>
        <rFont val="Arial"/>
        <family val="2"/>
        <charset val="238"/>
      </rPr>
      <t>"Uj" 4.lap, Jarda 112 m2</t>
    </r>
  </si>
  <si>
    <r>
      <rPr>
        <sz val="8"/>
        <rFont val="Arial"/>
        <family val="2"/>
        <charset val="238"/>
      </rPr>
      <t>LtSz.: I-84-Uj-46084276 HrSz.: 193/2 Kat.: 84-U-4</t>
    </r>
  </si>
  <si>
    <r>
      <rPr>
        <sz val="8"/>
        <rFont val="Arial"/>
        <family val="2"/>
        <charset val="238"/>
      </rPr>
      <t>"Un" 3.lap, Kiepftetlen terulet 420 m2</t>
    </r>
  </si>
  <si>
    <r>
      <rPr>
        <sz val="8"/>
        <rFont val="Arial"/>
        <family val="2"/>
        <charset val="238"/>
      </rPr>
      <t>LtSz.: I-84-Un-36084275 HrSz.: 193/2 Kat.: 84-U-3</t>
    </r>
  </si>
  <si>
    <r>
      <rPr>
        <sz val="8"/>
        <rFont val="Arial"/>
        <family val="2"/>
        <charset val="238"/>
      </rPr>
      <t>"F" 2.lap, Foldterulet: 580 m2</t>
    </r>
  </si>
  <si>
    <r>
      <rPr>
        <sz val="8"/>
        <rFont val="Arial"/>
        <family val="2"/>
        <charset val="238"/>
      </rPr>
      <t>LtSz.: I-84-F-26084274 HrSz.: 193/2 Kat.: 84-F-2</t>
    </r>
  </si>
  <si>
    <r>
      <rPr>
        <sz val="8"/>
        <rFont val="Arial"/>
        <family val="2"/>
        <charset val="238"/>
      </rPr>
      <t>LtSz.: I-83-Uj-46084271 HrSz.: 144/2 Kat.: 83-U-4</t>
    </r>
  </si>
  <si>
    <r>
      <rPr>
        <sz val="8"/>
        <rFont val="Arial"/>
        <family val="2"/>
        <charset val="238"/>
      </rPr>
      <t>"Un" 3.lap, Kiepftetlen terulet: 1000 m2</t>
    </r>
  </si>
  <si>
    <r>
      <rPr>
        <sz val="8"/>
        <rFont val="Arial"/>
        <family val="2"/>
        <charset val="238"/>
      </rPr>
      <t>LtSz.: I-63-Un-36084183 HrSz.: 485/1 Kat.: 63-U-3</t>
    </r>
  </si>
  <si>
    <r>
      <rPr>
        <sz val="8"/>
        <rFont val="Arial"/>
        <family val="2"/>
        <charset val="238"/>
      </rPr>
      <t>"F" 2.lap, Foldterulet: 1663 m2</t>
    </r>
  </si>
  <si>
    <r>
      <rPr>
        <sz val="8"/>
        <rFont val="Arial"/>
        <family val="2"/>
        <charset val="238"/>
      </rPr>
      <t>LtSz.: I-83-F-26084269 HrSz.: 144/2 Kat.: 83-F-2</t>
    </r>
  </si>
  <si>
    <r>
      <rPr>
        <sz val="8"/>
        <rFont val="Arial"/>
        <family val="2"/>
        <charset val="238"/>
      </rPr>
      <t>"Uj" 5.lap, Jarda 144 m2</t>
    </r>
  </si>
  <si>
    <r>
      <rPr>
        <sz val="8"/>
        <rFont val="Arial"/>
        <family val="2"/>
        <charset val="238"/>
      </rPr>
      <t>LtSz.: I-82-Uj-56084266 HrSz.: 125/2 Kat.: 82-U-5</t>
    </r>
  </si>
  <si>
    <r>
      <rPr>
        <sz val="8"/>
        <rFont val="Arial"/>
        <family val="2"/>
        <charset val="238"/>
      </rPr>
      <t>"Uu" 3.lap, Kiepftett utburkolt terulete 390 m2</t>
    </r>
  </si>
  <si>
    <r>
      <rPr>
        <sz val="8"/>
        <rFont val="Arial"/>
        <family val="2"/>
        <charset val="238"/>
      </rPr>
      <t>LtSz.: I-82-Uu-36084264 HrSz.: 125/2 Kat.: 82-U-3</t>
    </r>
  </si>
  <si>
    <r>
      <rPr>
        <sz val="8"/>
        <rFont val="Arial"/>
        <family val="2"/>
        <charset val="238"/>
      </rPr>
      <t>"F" 2.lap, Foldterulet: 1148 m2</t>
    </r>
  </si>
  <si>
    <r>
      <rPr>
        <sz val="8"/>
        <rFont val="Arial"/>
        <family val="2"/>
        <charset val="238"/>
      </rPr>
      <t>LtSz.: I-82-F-26084263 HrSz.: 125/2 Kat.: 82-F-2</t>
    </r>
  </si>
  <si>
    <r>
      <rPr>
        <sz val="8"/>
        <rFont val="Arial"/>
        <family val="2"/>
        <charset val="238"/>
      </rPr>
      <t>"Un" 3.lap, Kiepftetlen terulet: 250 m2</t>
    </r>
  </si>
  <si>
    <r>
      <rPr>
        <sz val="8"/>
        <rFont val="Arial"/>
        <family val="2"/>
        <charset val="238"/>
      </rPr>
      <t>LtSz.: I-81-Un-36084260 HrSz.: 180 Kat.: 81-U-3</t>
    </r>
  </si>
  <si>
    <r>
      <rPr>
        <sz val="8"/>
        <rFont val="Arial"/>
        <family val="2"/>
        <charset val="238"/>
      </rPr>
      <t>"F" 2.lap, Foldterulet: 1171 m2</t>
    </r>
  </si>
  <si>
    <r>
      <rPr>
        <sz val="8"/>
        <rFont val="Arial"/>
        <family val="2"/>
        <charset val="238"/>
      </rPr>
      <t>LtSz.: I-81-F-26084259 HrSz.: 180 Kat.: 81-F-2</t>
    </r>
  </si>
  <si>
    <r>
      <rPr>
        <sz val="8"/>
        <rFont val="Arial"/>
        <family val="2"/>
        <charset val="238"/>
      </rPr>
      <t>"Uj" 4.lap, Jarda 160 m2</t>
    </r>
  </si>
  <si>
    <r>
      <rPr>
        <sz val="8"/>
        <rFont val="Arial"/>
        <family val="2"/>
        <charset val="238"/>
      </rPr>
      <t>LtSz.: I-80-Uj-46084256 HrSz.: 119 Kat.: 80-U-4</t>
    </r>
  </si>
  <si>
    <r>
      <rPr>
        <sz val="8"/>
        <rFont val="Arial"/>
        <family val="2"/>
        <charset val="238"/>
      </rPr>
      <t>"Uu" 3.lap, Kiepftett utburkolt terulete 615 m2</t>
    </r>
  </si>
  <si>
    <r>
      <rPr>
        <sz val="8"/>
        <rFont val="Arial"/>
        <family val="2"/>
        <charset val="238"/>
      </rPr>
      <t>LtSz.: I-80-Uu-36084255 HrSz.: 119 Kat.: 80-U-3</t>
    </r>
  </si>
  <si>
    <r>
      <rPr>
        <sz val="8"/>
        <rFont val="Arial"/>
        <family val="2"/>
        <charset val="238"/>
      </rPr>
      <t>"F" 2.lap, Foldterulet: 3680 m2</t>
    </r>
  </si>
  <si>
    <r>
      <rPr>
        <sz val="8"/>
        <rFont val="Arial"/>
        <family val="2"/>
        <charset val="238"/>
      </rPr>
      <t>LtSz.: I-80-F-26084254 HrSz.: 119 Kat.: 80-F-2</t>
    </r>
  </si>
  <si>
    <r>
      <rPr>
        <sz val="10"/>
        <rFont val="Arial"/>
        <family val="2"/>
        <charset val="238"/>
      </rPr>
      <t>Oldal: 28</t>
    </r>
  </si>
  <si>
    <r>
      <rPr>
        <sz val="8"/>
        <rFont val="Arial"/>
        <family val="2"/>
        <charset val="238"/>
      </rPr>
      <t>Nyomtatas datuma: 2021-03-05    MURONY KOZSEG ONKORMANYZATA</t>
    </r>
  </si>
  <si>
    <r>
      <rPr>
        <b/>
        <sz val="14"/>
        <rFont val="Arial"/>
        <family val="2"/>
        <charset val="238"/>
      </rPr>
      <t>Befektetett eszkozok listaja</t>
    </r>
  </si>
  <si>
    <r>
      <rPr>
        <b/>
        <sz val="14"/>
        <rFont val="Arial"/>
        <family val="2"/>
        <charset val="238"/>
      </rPr>
      <t>Tartozekok reszletezese:</t>
    </r>
  </si>
  <si>
    <r>
      <rPr>
        <sz val="8"/>
        <rFont val="Arial"/>
        <family val="2"/>
        <charset val="238"/>
      </rPr>
      <t>Azonosftok</t>
    </r>
  </si>
  <si>
    <r>
      <rPr>
        <sz val="8"/>
        <rFont val="Arial"/>
        <family val="2"/>
        <charset val="238"/>
      </rPr>
      <t>Koltseghely kodja</t>
    </r>
  </si>
  <si>
    <r>
      <rPr>
        <sz val="8"/>
        <rFont val="Arial"/>
        <family val="2"/>
        <charset val="238"/>
      </rPr>
      <t>Nyilvantartasba vetel datuma</t>
    </r>
  </si>
  <si>
    <r>
      <rPr>
        <sz val="8"/>
        <rFont val="Arial"/>
        <family val="2"/>
        <charset val="238"/>
      </rPr>
      <t>Sajat</t>
    </r>
  </si>
  <si>
    <r>
      <rPr>
        <b/>
        <sz val="10"/>
        <rFont val="Arial"/>
        <family val="2"/>
        <charset val="238"/>
      </rPr>
      <t>Gumiburkolat 100x100x7 voros (intezmeny: MURONY KOZSEG ONKORMANYZATA, leltari szam: 2021/31/22/6)</t>
    </r>
  </si>
  <si>
    <r>
      <rPr>
        <sz val="8"/>
        <rFont val="Arial"/>
        <family val="2"/>
        <charset val="238"/>
      </rPr>
      <t>Igen</t>
    </r>
  </si>
  <si>
    <r>
      <rPr>
        <b/>
        <sz val="10"/>
        <rFont val="Arial"/>
        <family val="2"/>
        <charset val="238"/>
      </rPr>
      <t>Gumiburkolat 100x100x4,5 voros (intezmeny: MURONY KOZSEG ONKORMANYZATA, leltari szam: 2021/31/22/5)</t>
    </r>
  </si>
  <si>
    <r>
      <rPr>
        <b/>
        <sz val="10"/>
        <rFont val="Arial"/>
        <family val="2"/>
        <charset val="238"/>
      </rPr>
      <t>Gumiburkolat 100x100x3 voros (intezmeny: MURONY KOZSEG ONKORMANYZATA, leltari szam: 2021/31/22/4)</t>
    </r>
  </si>
  <si>
    <r>
      <rPr>
        <b/>
        <sz val="10"/>
        <rFont val="Arial"/>
        <family val="2"/>
        <charset val="238"/>
      </rPr>
      <t>Lengo Gyalogut Polygo (intezmeny: MURONY KOZSEG ONKORMANYZATA, leltari szam: 2021/31/22/3)</t>
    </r>
  </si>
  <si>
    <r>
      <rPr>
        <b/>
        <sz val="10"/>
        <rFont val="Arial"/>
        <family val="2"/>
        <charset val="238"/>
      </rPr>
      <t>feszekhinta (intezmeny: MURONY KOZSEG ONKORMANYZATA, leltari szam: 2021/31/22/2)</t>
    </r>
  </si>
  <si>
    <r>
      <rPr>
        <b/>
        <sz val="10"/>
        <rFont val="Arial"/>
        <family val="2"/>
        <charset val="238"/>
      </rPr>
      <t>kettornyos eszkoz II (intezmeny: MURONY KOZSEG ONKORMANYZATA, leltari szam: 2021/31/22/1)</t>
    </r>
  </si>
  <si>
    <r>
      <rPr>
        <b/>
        <sz val="10"/>
        <rFont val="Arial"/>
        <family val="2"/>
        <charset val="238"/>
      </rPr>
      <t>acel koszoru (intezmeny: MURONY KOZSEG ONKORMANYZATA, leltari szam: 2021/32/22/8)</t>
    </r>
  </si>
  <si>
    <r>
      <rPr>
        <b/>
        <sz val="10"/>
        <rFont val="Arial"/>
        <family val="2"/>
        <charset val="238"/>
      </rPr>
      <t>fenyfuzer (intezmeny: MURONY KOZSEG ONKORMANYZATA, leltari szam: 2021/32/22/7)</t>
    </r>
  </si>
  <si>
    <r>
      <rPr>
        <b/>
        <sz val="10"/>
        <rFont val="Arial"/>
        <family val="2"/>
        <charset val="238"/>
      </rPr>
      <t>fenyfuzer (intezmeny: MURONY KOZSEG ONKORMANYZATA, leltari szam: 2021/32/22/6)</t>
    </r>
  </si>
  <si>
    <r>
      <rPr>
        <b/>
        <sz val="10"/>
        <rFont val="Arial"/>
        <family val="2"/>
        <charset val="238"/>
      </rPr>
      <t>ruter (intezmeny: MURONY KOZSEG ONKORMANYZATA, leltari szam: 2021/32/22/1)</t>
    </r>
  </si>
  <si>
    <r>
      <rPr>
        <b/>
        <sz val="10"/>
        <rFont val="Arial"/>
        <family val="2"/>
        <charset val="238"/>
      </rPr>
      <t>alkoholszonda (intezmeny: MURONY KOZSEG ONKORMANYZATA, leltari szam: 2021/32/22/2)</t>
    </r>
  </si>
  <si>
    <r>
      <rPr>
        <sz val="10"/>
        <rFont val="Arial"/>
        <family val="2"/>
        <charset val="238"/>
      </rPr>
      <t>Oldal: 29</t>
    </r>
  </si>
  <si>
    <r>
      <rPr>
        <sz val="9"/>
        <rFont val="Arial"/>
        <family val="2"/>
        <charset val="238"/>
      </rPr>
      <t>Igen</t>
    </r>
  </si>
  <si>
    <r>
      <rPr>
        <b/>
        <sz val="10"/>
        <rFont val="Arial"/>
        <family val="2"/>
        <charset val="238"/>
      </rPr>
      <t>babazaszlo (intezmeny: MURONY KOZSEG ONKORMANYZATA, leltari szam: 2021/32/22/3)</t>
    </r>
  </si>
  <si>
    <r>
      <rPr>
        <b/>
        <sz val="10"/>
        <rFont val="Arial"/>
        <family val="2"/>
        <charset val="238"/>
      </rPr>
      <t>utverurogep (intezmeny: MURONY KOZSEG ONKORMANYZATA, leltari szam: 2021/32/22/4)</t>
    </r>
  </si>
  <si>
    <r>
      <rPr>
        <b/>
        <sz val="10"/>
        <rFont val="Arial"/>
        <family val="2"/>
        <charset val="238"/>
      </rPr>
      <t>padloszonyeg (intezmeny: MURONY KOZSEG ONKORMANYZATA, leltari szam: 2021/32/22/5)</t>
    </r>
  </si>
  <si>
    <r>
      <rPr>
        <b/>
        <sz val="10"/>
        <rFont val="Arial"/>
        <family val="2"/>
        <charset val="238"/>
      </rPr>
      <t>rendezveny ter (intezmeny: MURONY KOZSEG ONKORMANYZATA, leltari szam: 2020/31/18/6)</t>
    </r>
  </si>
  <si>
    <r>
      <rPr>
        <b/>
        <sz val="10"/>
        <rFont val="Arial"/>
        <family val="2"/>
        <charset val="238"/>
      </rPr>
      <t>S-Max M25L 1:1 konyokdarab SN: A2071714 (intezmeny: MURONY KOZSEG ONKORMANYZATA, leltari szam: 2020/32/22/82)</t>
    </r>
  </si>
  <si>
    <r>
      <rPr>
        <b/>
        <sz val="10"/>
        <rFont val="Arial"/>
        <family val="2"/>
        <charset val="238"/>
      </rPr>
      <t>S-Max M65 1:1 egyenesdarab SN (intezmeny: MURONY KOZSEG ONKORMANYZATA, leltari szam: 2020/32/22/81)</t>
    </r>
  </si>
  <si>
    <r>
      <rPr>
        <b/>
        <sz val="10"/>
        <rFont val="Arial"/>
        <family val="2"/>
        <charset val="238"/>
      </rPr>
      <t>kezeloegyseg (intezmeny: MURONY KOZSEG ONKORMANYZATA, leltari szam: 2020/31/22/4)</t>
    </r>
  </si>
  <si>
    <r>
      <rPr>
        <b/>
        <sz val="10"/>
        <rFont val="Arial"/>
        <family val="2"/>
        <charset val="238"/>
      </rPr>
      <t>kompresszor szivomotor (intezmeny: MURONY KOZSEG ONKORMANYZATA, leltari szam: 2020/31/22/3)</t>
    </r>
  </si>
  <si>
    <r>
      <rPr>
        <b/>
        <sz val="10"/>
        <rFont val="Arial"/>
        <family val="2"/>
        <charset val="238"/>
      </rPr>
      <t>fuggonykarnis (intezmeny: MURONY KOZSEG ONKORMANYZATA, leltari szam: 2020/32/22/80)</t>
    </r>
  </si>
  <si>
    <r>
      <rPr>
        <b/>
        <sz val="10"/>
        <rFont val="Arial"/>
        <family val="2"/>
        <charset val="238"/>
      </rPr>
      <t>kupongyujto szw (intezmeny: MURONY KOZSEG ONKORMANYZATA, leltari szam: 2020/32/22/79)</t>
    </r>
  </si>
  <si>
    <r>
      <rPr>
        <b/>
        <sz val="10"/>
        <rFont val="Arial"/>
        <family val="2"/>
        <charset val="238"/>
      </rPr>
      <t>evovilla lugana (intezmeny: MURONY KOZSEG ONKORMANYZATA, leltari szam: 2020/32/22/78)</t>
    </r>
  </si>
  <si>
    <r>
      <rPr>
        <b/>
        <sz val="10"/>
        <rFont val="Arial"/>
        <family val="2"/>
        <charset val="238"/>
      </rPr>
      <t>szemetes hamuzos 56,5 cm (intezmeny: MURONY KOZSEG ONKORMANYZATA, leltari szam: 2020/32/22/77)</t>
    </r>
  </si>
  <si>
    <r>
      <rPr>
        <b/>
        <sz val="10"/>
        <rFont val="Arial"/>
        <family val="2"/>
        <charset val="238"/>
      </rPr>
      <t>s6*borssz6r6 2r fem 40ml (intezmeny: MURONY KOZSEG ONKORMANYZATA, leltari szam: 2020/32/22/76)</t>
    </r>
  </si>
  <si>
    <r>
      <rPr>
        <sz val="10"/>
        <rFont val="Arial"/>
        <family val="2"/>
        <charset val="238"/>
      </rPr>
      <t>Oldal: 30</t>
    </r>
  </si>
  <si>
    <r>
      <rPr>
        <b/>
        <sz val="10"/>
        <rFont val="Arial"/>
        <family val="2"/>
        <charset val="238"/>
      </rPr>
      <t>sutivilla (intezmeny: MURONY KOZSEG ONKORMANYZATA, leltari szam: 2020/32/22/75)</t>
    </r>
  </si>
  <si>
    <r>
      <rPr>
        <b/>
        <sz val="10"/>
        <rFont val="Arial"/>
        <family val="2"/>
        <charset val="238"/>
      </rPr>
      <t>pohar wisky 300 ml falcon (intezmeny: MURONY KOZSEG ONKORMANYZATA, leltari szam: 2020/32/22/74)</t>
    </r>
  </si>
  <si>
    <r>
      <rPr>
        <b/>
        <sz val="10"/>
        <rFont val="Arial"/>
        <family val="2"/>
        <charset val="238"/>
      </rPr>
      <t>pohar presszo 80 ml (intezmeny: MURONY KOZSEG ONKORMANYZATA, leltari szam:</t>
    </r>
  </si>
  <si>
    <r>
      <rPr>
        <b/>
        <sz val="10"/>
        <rFont val="Arial"/>
        <family val="2"/>
        <charset val="238"/>
      </rPr>
      <t>2020/32/22/73)</t>
    </r>
  </si>
  <si>
    <r>
      <rPr>
        <b/>
        <sz val="10"/>
        <rFont val="Arial"/>
        <family val="2"/>
        <charset val="238"/>
      </rPr>
      <t>pohar likor Y 40 ml (intezmeny: MURONY KOZSEG ONKORMANYZATA, leltari szam: 2020/32/22/72)</t>
    </r>
  </si>
  <si>
    <r>
      <rPr>
        <b/>
        <sz val="10"/>
        <rFont val="Arial"/>
        <family val="2"/>
        <charset val="238"/>
      </rPr>
      <t>palacsintasuto (intezmeny: MURONY KOZSEG ONKORMANYZATA, leltari szam: 2020/32/22/71)</t>
    </r>
  </si>
  <si>
    <r>
      <rPr>
        <b/>
        <sz val="10"/>
        <rFont val="Arial"/>
        <family val="2"/>
        <charset val="238"/>
      </rPr>
      <t>mokkakanal lugana (intezmeny: MURONY KOZSEG ONKORMANYZATA, leltari szam:</t>
    </r>
  </si>
  <si>
    <r>
      <rPr>
        <b/>
        <sz val="10"/>
        <rFont val="Arial"/>
        <family val="2"/>
        <charset val="238"/>
      </rPr>
      <t>2020/32/22/70)</t>
    </r>
  </si>
  <si>
    <r>
      <rPr>
        <b/>
        <sz val="10"/>
        <rFont val="Arial"/>
        <family val="2"/>
        <charset val="238"/>
      </rPr>
      <t>melytanyer 23 cm cadic (intezmeny: MURONY KOZSEG ONKORMANYZATA, leltari szam: 2020/32/22/69)</t>
    </r>
  </si>
  <si>
    <r>
      <rPr>
        <b/>
        <sz val="10"/>
        <rFont val="Arial"/>
        <family val="2"/>
        <charset val="238"/>
      </rPr>
      <t>lapostanyer 25 cm cadix (intezmeny: MURONY KOZSEG ONKORMANYZATA, leltari szam: 2020/32/22/68)</t>
    </r>
  </si>
  <si>
    <r>
      <rPr>
        <b/>
        <sz val="10"/>
        <rFont val="Arial"/>
        <family val="2"/>
        <charset val="238"/>
      </rPr>
      <t>italtermosz pumpas 37 cm 2,5 l (intezmeny: MURONY KOZSEG ONKORMANYZATA, leltari szam: 2020/32/22/67)</t>
    </r>
  </si>
  <si>
    <r>
      <rPr>
        <b/>
        <sz val="10"/>
        <rFont val="Arial"/>
        <family val="2"/>
        <charset val="238"/>
      </rPr>
      <t>hoallo levestal 2,5 l 6636 (intezmeny: MURONY KOZSEG ONKORMANYZATA, leltari szam: 2020/32/22/66)</t>
    </r>
  </si>
  <si>
    <r>
      <rPr>
        <b/>
        <sz val="10"/>
        <rFont val="Arial"/>
        <family val="2"/>
        <charset val="238"/>
      </rPr>
      <t>evovilla lugana (intezmeny: MURONY KOZSEG ONKORMANYZATA, leltari szam: 2020/32/22/65)</t>
    </r>
  </si>
  <si>
    <r>
      <rPr>
        <b/>
        <sz val="10"/>
        <rFont val="Arial"/>
        <family val="2"/>
        <charset val="238"/>
      </rPr>
      <t>evokanal lugana (intezmeny: MURONY KOZSEG ONKORMANYZATA, leltari szam: 2020/32/22/64)</t>
    </r>
  </si>
  <si>
    <r>
      <rPr>
        <b/>
        <sz val="10"/>
        <rFont val="Arial"/>
        <family val="2"/>
        <charset val="238"/>
      </rPr>
      <t>csemegetanyer 19 cm cadix (intezmeny: MURONY KOZSEG ONKORMANYZATA, leltari szam: 2020/32/22/63)</t>
    </r>
  </si>
  <si>
    <r>
      <rPr>
        <b/>
        <sz val="10"/>
        <rFont val="Arial"/>
        <family val="2"/>
        <charset val="238"/>
      </rPr>
      <t>csesze + alj 220 ml cadix (intezmeny: MURONY KOZSEG ONKORMANYZATA, leltari szam: 2020/32/22/62)</t>
    </r>
  </si>
  <si>
    <r>
      <rPr>
        <sz val="10"/>
        <rFont val="Arial"/>
        <family val="2"/>
        <charset val="238"/>
      </rPr>
      <t>Oldal: 31</t>
    </r>
  </si>
  <si>
    <r>
      <rPr>
        <b/>
        <sz val="10"/>
        <rFont val="Arial"/>
        <family val="2"/>
        <charset val="238"/>
      </rPr>
      <t>classia merokanal (intezmeny: MURONY KOZSEG ONKORMANYZATA, leltari szam: 2020/32/22/61)</t>
    </r>
  </si>
  <si>
    <r>
      <rPr>
        <b/>
        <sz val="10"/>
        <rFont val="Arial"/>
        <family val="2"/>
        <charset val="238"/>
      </rPr>
      <t>Telepulesi rendezesi terv (intezmeny: MURONY KOZSEG ONKORMANYZATA, leltari szam: 2020/11/11/5)</t>
    </r>
  </si>
  <si>
    <r>
      <rPr>
        <b/>
        <sz val="10"/>
        <rFont val="Arial"/>
        <family val="2"/>
        <charset val="238"/>
      </rPr>
      <t>Haccp Muv. Haz (intezmeny: MURONY KOZSEG ONKORMANYZATA, leltari szam: 2020/11/11/4)</t>
    </r>
  </si>
  <si>
    <r>
      <rPr>
        <b/>
        <sz val="10"/>
        <rFont val="Arial"/>
        <family val="2"/>
        <charset val="238"/>
      </rPr>
      <t>taninform 2005 (intezmeny: MURONY KOZSEG ONKORMANYZATA, leltari szam: 2020/11/11/3)</t>
    </r>
  </si>
  <si>
    <r>
      <rPr>
        <b/>
        <sz val="10"/>
        <rFont val="Arial"/>
        <family val="2"/>
        <charset val="238"/>
      </rPr>
      <t>program (intezmeny: MURONY KOZSEG ONKORMANYZATA, leltari szam: 2020/11/11/2)</t>
    </r>
  </si>
  <si>
    <r>
      <rPr>
        <b/>
        <sz val="10"/>
        <rFont val="Arial"/>
        <family val="2"/>
        <charset val="238"/>
      </rPr>
      <t>vektoros digit terkep (intezmeny: MURONY KOZSEG ONKORMANYZATA, leltari szam</t>
    </r>
  </si>
  <si>
    <r>
      <rPr>
        <b/>
        <sz val="10"/>
        <rFont val="Arial"/>
        <family val="2"/>
        <charset val="238"/>
      </rPr>
      <t>: 2020/11/11/1)</t>
    </r>
  </si>
  <si>
    <r>
      <rPr>
        <b/>
        <sz val="10"/>
        <rFont val="Arial"/>
        <family val="2"/>
        <charset val="238"/>
      </rPr>
      <t>folyekony hull. kor. ved. (intezmeny: MURONY KOZSEG ONKORMANYZATA, leltari szam: 2020/14/11/1)</t>
    </r>
  </si>
  <si>
    <r>
      <rPr>
        <b/>
        <sz val="10"/>
        <rFont val="Arial"/>
        <family val="2"/>
        <charset val="238"/>
      </rPr>
      <t>v^zkozmu vagyon ertekelese meglevo ivovizhalozat epitmeny (intezmeny: MURONY KOZSEG ONKORMANYZATA, leltari szam: 2020/11/18/1)</t>
    </r>
  </si>
  <si>
    <r>
      <rPr>
        <b/>
        <sz val="10"/>
        <rFont val="Arial"/>
        <family val="2"/>
        <charset val="238"/>
      </rPr>
      <t>vasalodeszka (intezmeny: MURONY KOZSEG ONKORMANYZATA, leltari szam: 2020/32/22/60)</t>
    </r>
  </si>
  <si>
    <r>
      <rPr>
        <b/>
        <sz val="10"/>
        <rFont val="Arial"/>
        <family val="2"/>
        <charset val="238"/>
      </rPr>
      <t>TP-Link (intezmeny: MURONY KOZSEG ONKORMANYZATA, leltari szam: 2020/32/22/59)</t>
    </r>
  </si>
  <si>
    <r>
      <rPr>
        <b/>
        <sz val="10"/>
        <rFont val="Arial"/>
        <family val="2"/>
        <charset val="238"/>
      </rPr>
      <t>ollo (intezmeny: MURONY KOZSEG ONKORMANYZATA, leltari szam: 2020/32/22/58)</t>
    </r>
  </si>
  <si>
    <r>
      <rPr>
        <b/>
        <sz val="10"/>
        <rFont val="Arial"/>
        <family val="2"/>
        <charset val="238"/>
      </rPr>
      <t>papirvagogep (intezmeny: MURONY KOZSEG ONKORMANYZATA, leltari szam: 2020/32/22/57)</t>
    </r>
  </si>
  <si>
    <r>
      <rPr>
        <b/>
        <sz val="10"/>
        <rFont val="Arial"/>
        <family val="2"/>
        <charset val="238"/>
      </rPr>
      <t>hosszabbrtokabel (intezmeny: MURONY KOZSEG ONKORMANYZATA, leltari szam: 2020/32/22/56)</t>
    </r>
  </si>
  <si>
    <r>
      <rPr>
        <sz val="10"/>
        <rFont val="Arial"/>
        <family val="2"/>
        <charset val="238"/>
      </rPr>
      <t>Oldal: 32</t>
    </r>
  </si>
  <si>
    <r>
      <rPr>
        <b/>
        <sz val="10"/>
        <rFont val="Arial"/>
        <family val="2"/>
        <charset val="238"/>
      </rPr>
      <t>hosszabbito (intezmeny: MURONY KOZSEG ONKORMANYZATA, leltari szam: 2020/32/22/55)</t>
    </r>
  </si>
  <si>
    <r>
      <rPr>
        <b/>
        <sz val="10"/>
        <rFont val="Arial"/>
        <family val="2"/>
        <charset val="238"/>
      </rPr>
      <t>kabelteszter (intezmeny: MURONY KOZSEG ONKORMANYZATA, leltari szam: 2020/32/22/54)</t>
    </r>
  </si>
  <si>
    <r>
      <rPr>
        <b/>
        <sz val="10"/>
        <rFont val="Arial"/>
        <family val="2"/>
        <charset val="238"/>
      </rPr>
      <t>kresz tabla (intezmeny: MURONY KOZSEG ONKORMANYZATA, leltari szam: 2020/32/22/53)</t>
    </r>
  </si>
  <si>
    <r>
      <rPr>
        <b/>
        <sz val="10"/>
        <rFont val="Arial"/>
        <family val="2"/>
        <charset val="238"/>
      </rPr>
      <t>posta lada (intezmeny: MURONY KOZSEG ONKORMANYZATA, leltari szam: 2020/32/22/52)</t>
    </r>
  </si>
  <si>
    <r>
      <rPr>
        <b/>
        <sz val="10"/>
        <rFont val="Arial"/>
        <family val="2"/>
        <charset val="238"/>
      </rPr>
      <t>metszoollo (intezmeny: MURONY KOZSEG ONKORMANYZATA, leltari szam: 2020/32/22/51)</t>
    </r>
  </si>
  <si>
    <r>
      <rPr>
        <b/>
        <sz val="10"/>
        <rFont val="Arial"/>
        <family val="2"/>
        <charset val="238"/>
      </rPr>
      <t>letra (intezmeny: MURONY KOZSEG ONKORMANYZATA, leltari szam: 2020/32/22/50)</t>
    </r>
  </si>
  <si>
    <r>
      <rPr>
        <b/>
        <sz val="10"/>
        <rFont val="Arial"/>
        <family val="2"/>
        <charset val="238"/>
      </rPr>
      <t>rendezvenyter (intezmeny: MURONY KOZSEG ONKORMANYZATA, leltari szam: 2020/31/18/5)</t>
    </r>
  </si>
  <si>
    <r>
      <rPr>
        <b/>
        <sz val="10"/>
        <rFont val="Arial"/>
        <family val="2"/>
        <charset val="238"/>
      </rPr>
      <t>jarda (intezmeny: MURONY KOZSEG ONKORMANYZATA, leltari szam: 2020/31/18/4)</t>
    </r>
  </si>
  <si>
    <r>
      <rPr>
        <b/>
        <sz val="10"/>
        <rFont val="Arial"/>
        <family val="2"/>
        <charset val="238"/>
      </rPr>
      <t>jarda (intezmeny: MURONY KOZSEG ONKORMANYZATA, leltari szam: 2020/31/18/3)</t>
    </r>
  </si>
  <si>
    <r>
      <rPr>
        <b/>
        <sz val="10"/>
        <rFont val="Arial"/>
        <family val="2"/>
        <charset val="238"/>
      </rPr>
      <t>jarda (intezmeny: MURONY KOZSEG ONKORMANYZATA, leltari szam: 2020/31/18/2)</t>
    </r>
  </si>
  <si>
    <r>
      <rPr>
        <b/>
        <sz val="10"/>
        <rFont val="Arial"/>
        <family val="2"/>
        <charset val="238"/>
      </rPr>
      <t>havaria epyitesi rekonstrukcio (intezmeny: MURONY KOZSEG ONKORMANYZATA, leltari szam: 2020/31/18/1)</t>
    </r>
  </si>
  <si>
    <r>
      <rPr>
        <b/>
        <sz val="10"/>
        <rFont val="Arial"/>
        <family val="2"/>
        <charset val="238"/>
      </rPr>
      <t>Elektro Voice ZLX12P aktiv hangfal (intezmeny: MURONY KOZSEG ONKORMANYZATA, leltari szam: 2020/32/22/49)</t>
    </r>
  </si>
  <si>
    <r>
      <rPr>
        <b/>
        <sz val="10"/>
        <rFont val="Arial"/>
        <family val="2"/>
        <charset val="238"/>
      </rPr>
      <t>ASoundcraft EPM 8 keveropult (intezmeny: MURONY KOZSEG ONKORMANYZATA, leltari szam: 2020/32/22/48)</t>
    </r>
  </si>
  <si>
    <r>
      <rPr>
        <b/>
        <sz val="10"/>
        <rFont val="Arial"/>
        <family val="2"/>
        <charset val="238"/>
      </rPr>
      <t>SHURE SM-58-LC dinamikus mikrofon (intezmeny: MURONY KOZSEG ONKORMANYZATA, leltari szam: 2020/32/22/47)</t>
    </r>
  </si>
  <si>
    <r>
      <rPr>
        <sz val="10"/>
        <rFont val="Arial"/>
        <family val="2"/>
        <charset val="238"/>
      </rPr>
      <t>Oldal: 33</t>
    </r>
  </si>
  <si>
    <r>
      <rPr>
        <b/>
        <sz val="10"/>
        <rFont val="Arial"/>
        <family val="2"/>
        <charset val="238"/>
      </rPr>
      <t>Vas hangfalallvany SPS023 (intezmeny: MURONY KOZSEG ONKORMANYZATA, leltari szam: 2020/32/22/46]</t>
    </r>
  </si>
  <si>
    <r>
      <rPr>
        <b/>
        <sz val="10"/>
        <rFont val="Arial"/>
        <family val="2"/>
        <charset val="238"/>
      </rPr>
      <t>MS-109 Fem tonkos gemes mikrofon allvany (intezmeny: MURONY KOZSEG ONKORMANYZATA, leltari szam: 2020/32/22/45)</t>
    </r>
  </si>
  <si>
    <r>
      <rPr>
        <b/>
        <sz val="10"/>
        <rFont val="Arial"/>
        <family val="2"/>
        <charset val="238"/>
      </rPr>
      <t>20 m-es Roxtone Mikrofon kabel XLR mam-XLR papa (intezmeny: MURONY KOZSEG ONKORMANYZATA, leltari szam: 2020/32/22/37)</t>
    </r>
  </si>
  <si>
    <r>
      <rPr>
        <b/>
        <sz val="10"/>
        <rFont val="Arial"/>
        <family val="2"/>
        <charset val="238"/>
      </rPr>
      <t>Roxtone Mikrofon kesz kabel 10 m (intezmeny: MURONY KOZSEG ONKORMANYZATA, leltari szam: 2020/32/22/44)</t>
    </r>
  </si>
  <si>
    <r>
      <rPr>
        <b/>
        <sz val="10"/>
        <rFont val="Arial"/>
        <family val="2"/>
        <charset val="238"/>
      </rPr>
      <t>akkumulatoros zsebvaku (intezmeny: MURONY KOZSEG ONKORMANYZATA, leltari szam: 2020/32/22/35)</t>
    </r>
  </si>
  <si>
    <r>
      <rPr>
        <b/>
        <sz val="10"/>
        <rFont val="Arial"/>
        <family val="2"/>
        <charset val="238"/>
      </rPr>
      <t>erintesnelkuli lazmero (intezmeny: MURONY KOZSEG ONKORMANYZATA, leltari szam</t>
    </r>
  </si>
  <si>
    <r>
      <rPr>
        <b/>
        <sz val="10"/>
        <rFont val="Arial"/>
        <family val="2"/>
        <charset val="238"/>
      </rPr>
      <t>: 2020/32/22/34)</t>
    </r>
  </si>
  <si>
    <r>
      <rPr>
        <b/>
        <sz val="10"/>
        <rFont val="Arial"/>
        <family val="2"/>
        <charset val="238"/>
      </rPr>
      <t>szamitogepes tapegyseg (intezmeny: MURONY KOZSEG ONKORMANYZATA, leltari szam: 2020/32/20/1)</t>
    </r>
  </si>
  <si>
    <r>
      <rPr>
        <b/>
        <sz val="10"/>
        <rFont val="Arial"/>
        <family val="2"/>
        <charset val="238"/>
      </rPr>
      <t>kavefozo (intezmeny: MURONY KOZSEG ONKORMANYZATA, leltari szam: 2020/32/22/33)</t>
    </r>
  </si>
  <si>
    <r>
      <rPr>
        <b/>
        <sz val="10"/>
        <rFont val="Arial"/>
        <family val="2"/>
        <charset val="238"/>
      </rPr>
      <t>akumlator (intezmeny: MURONY KOZSEG ONKORMANYZATA, leltari szam: 2020/32/22/32)</t>
    </r>
  </si>
  <si>
    <r>
      <rPr>
        <b/>
        <sz val="10"/>
        <rFont val="Arial"/>
        <family val="2"/>
        <charset val="238"/>
      </rPr>
      <t>gumilap jatszoterre (intezmeny: MURONY KOZSEG ONKORMANYZATA, leltari szam:</t>
    </r>
  </si>
  <si>
    <r>
      <rPr>
        <b/>
        <sz val="10"/>
        <rFont val="Arial"/>
        <family val="2"/>
        <charset val="238"/>
      </rPr>
      <t>2020/32/22/31)</t>
    </r>
  </si>
  <si>
    <r>
      <rPr>
        <b/>
        <sz val="10"/>
        <rFont val="Arial"/>
        <family val="2"/>
        <charset val="238"/>
      </rPr>
      <t>matrica feszito (intezmeny: MURONY KOZSEG ONKORMANYZATA, leltari szam: 2020/32/22/30)</t>
    </r>
  </si>
  <si>
    <r>
      <rPr>
        <b/>
        <sz val="10"/>
        <rFont val="Arial"/>
        <family val="2"/>
        <charset val="238"/>
      </rPr>
      <t>csakany (intezmeny: MURONY KOZSEG ONKORMANYZATA, leltari szam: 2020/32/22/29)</t>
    </r>
  </si>
  <si>
    <r>
      <rPr>
        <b/>
        <sz val="10"/>
        <rFont val="Arial"/>
        <family val="2"/>
        <charset val="238"/>
      </rPr>
      <t>aso (intezmeny: MURONY KOZSEG ONKORMANYZATA, leltari szam: 2020/32/22/28)</t>
    </r>
  </si>
  <si>
    <r>
      <rPr>
        <sz val="10"/>
        <rFont val="Arial"/>
        <family val="2"/>
        <charset val="238"/>
      </rPr>
      <t>Oldal: 34</t>
    </r>
  </si>
  <si>
    <r>
      <rPr>
        <b/>
        <sz val="10"/>
        <rFont val="Arial"/>
        <family val="2"/>
        <charset val="238"/>
      </rPr>
      <t>lapat (intezmeny: MURONY KOZSEG ONKORMANYZATA, leltari szam: 2020/32/22/27)</t>
    </r>
  </si>
  <si>
    <r>
      <rPr>
        <b/>
        <sz val="10"/>
        <rFont val="Arial"/>
        <family val="2"/>
        <charset val="238"/>
      </rPr>
      <t>kapa (intezmeny: MURONY KOZSEG ONKORMANYZATA, leltari szam: 2020/32/22/25)</t>
    </r>
  </si>
  <si>
    <r>
      <rPr>
        <b/>
        <sz val="10"/>
        <rFont val="Arial"/>
        <family val="2"/>
        <charset val="238"/>
      </rPr>
      <t>villa (intezmeny: MURONY KOZSEG ONKORMANYZATA, leltari szam: 2020/32/22/24)</t>
    </r>
  </si>
  <si>
    <r>
      <rPr>
        <b/>
        <sz val="10"/>
        <rFont val="Arial"/>
        <family val="2"/>
        <charset val="238"/>
      </rPr>
      <t>talicska (intezmeny: MURONY KOZSEG ONKORMANYZATA, leltari szam: 2020/31/22/2)</t>
    </r>
  </si>
  <si>
    <r>
      <rPr>
        <b/>
        <sz val="10"/>
        <rFont val="Arial"/>
        <family val="2"/>
        <charset val="238"/>
      </rPr>
      <t>lapatnyel (intezmeny: MURONY KOZSEG ONKORMANYZATA, leltari szam: 2020/32/22/23)</t>
    </r>
  </si>
  <si>
    <r>
      <rPr>
        <b/>
        <sz val="10"/>
        <rFont val="Arial"/>
        <family val="2"/>
        <charset val="238"/>
      </rPr>
      <t>jatszoteri hinta (intezmeny: MURONY KOZSEG ONKORMANYZATA, leltari szam: 2020/32/22/22)</t>
    </r>
  </si>
  <si>
    <r>
      <rPr>
        <b/>
        <sz val="10"/>
        <rFont val="Arial"/>
        <family val="2"/>
        <charset val="238"/>
      </rPr>
      <t>permetezo (intezmeny: MURONY KOZSEG ONKORMANYZATA, leltari szam: 2020/32/22/21)</t>
    </r>
  </si>
  <si>
    <r>
      <rPr>
        <b/>
        <sz val="10"/>
        <rFont val="Arial"/>
        <family val="2"/>
        <charset val="238"/>
      </rPr>
      <t>keztbrlo adagolo (intezmeny: MURONY KOZSEG ONKORMANYZATA, leltari szam: 2020/32/22/20)</t>
    </r>
  </si>
  <si>
    <r>
      <rPr>
        <b/>
        <sz val="10"/>
        <rFont val="Arial"/>
        <family val="2"/>
        <charset val="238"/>
      </rPr>
      <t>maghomero (intezmeny: MURONY KOZSEG ONKORMANYZATA, leltari szam: 2020/32/22/19)</t>
    </r>
  </si>
  <si>
    <r>
      <rPr>
        <b/>
        <sz val="10"/>
        <rFont val="Arial"/>
        <family val="2"/>
        <charset val="238"/>
      </rPr>
      <t>kancso (intezmeny: MURONY KOZSEG ONKORMANYZATA, leltari szam: 2020/32/22/18)</t>
    </r>
  </si>
  <si>
    <r>
      <rPr>
        <b/>
        <sz val="10"/>
        <rFont val="Arial"/>
        <family val="2"/>
        <charset val="238"/>
      </rPr>
      <t>foliaheggeszto (intezmeny: MURONY KOZSEG ONKORMANYZATA, leltari szam: 2020/32/22/17)</t>
    </r>
  </si>
  <si>
    <r>
      <rPr>
        <b/>
        <sz val="10"/>
        <rFont val="Arial"/>
        <family val="2"/>
        <charset val="238"/>
      </rPr>
      <t>Tamron (intezmeny: MURONY KOZSEG ONKORMANYZATA, leltari szam: 2020/32/22/16)</t>
    </r>
  </si>
  <si>
    <r>
      <rPr>
        <b/>
        <sz val="10"/>
        <rFont val="Arial"/>
        <family val="2"/>
        <charset val="238"/>
      </rPr>
      <t>laminalogep (intezmeny: MURONY KOZSEG ONKORMANYZATA, leltari szam: 2020/32/222/1)</t>
    </r>
  </si>
  <si>
    <r>
      <rPr>
        <b/>
        <sz val="10"/>
        <rFont val="Arial"/>
        <family val="2"/>
        <charset val="238"/>
      </rPr>
      <t>nyomtato (intezmeny: MURONY KOZSEG ONKORMANYZATA, leltari szam: 2020/32/22/1)</t>
    </r>
  </si>
  <si>
    <r>
      <rPr>
        <sz val="10"/>
        <rFont val="Arial"/>
        <family val="2"/>
        <charset val="238"/>
      </rPr>
      <t>Oldal: 35</t>
    </r>
  </si>
  <si>
    <r>
      <rPr>
        <b/>
        <sz val="10"/>
        <rFont val="Arial"/>
        <family val="2"/>
        <charset val="238"/>
      </rPr>
      <t>mosdo csaptelep ovodahoz (intezmeny: MURONY KOZSEG ONKORMANYZATA, leltari szam: 2020/32/22/2)</t>
    </r>
  </si>
  <si>
    <r>
      <rPr>
        <b/>
        <sz val="10"/>
        <rFont val="Arial"/>
        <family val="2"/>
        <charset val="238"/>
      </rPr>
      <t>mikrohullamu suto (intezmeny: MURONY KOZSEG ONKORMANYZATA, leltari szam:</t>
    </r>
  </si>
  <si>
    <r>
      <rPr>
        <b/>
        <sz val="10"/>
        <rFont val="Arial"/>
        <family val="2"/>
        <charset val="238"/>
      </rPr>
      <t>2020/32/22/3)</t>
    </r>
  </si>
  <si>
    <r>
      <rPr>
        <b/>
        <sz val="10"/>
        <rFont val="Arial"/>
        <family val="2"/>
        <charset val="238"/>
      </rPr>
      <t>fenyfuzer (intezmeny: MURONY KOZSEG ONKORMANYZATA, leltari szam: 2020/32/22/4)</t>
    </r>
  </si>
  <si>
    <r>
      <rPr>
        <b/>
        <sz val="10"/>
        <rFont val="Arial"/>
        <family val="2"/>
        <charset val="238"/>
      </rPr>
      <t>dekor vilagitas onkormanyzat (intezmeny: MURONY KOZSEG ONKORMANYZATA, leltari szam: 2020/32/22/5)</t>
    </r>
  </si>
  <si>
    <r>
      <rPr>
        <b/>
        <sz val="10"/>
        <rFont val="Arial"/>
        <family val="2"/>
        <charset val="238"/>
      </rPr>
      <t>vezetekes telefon onkormanyzat (intezmeny: MURONY KOZSEG ONKORMANYZATA, leltari szam: 2020/32/22/6)</t>
    </r>
  </si>
  <si>
    <r>
      <rPr>
        <b/>
        <sz val="10"/>
        <rFont val="Arial"/>
        <family val="2"/>
        <charset val="238"/>
      </rPr>
      <t>vezetekes telefon fogaszat (intezmeny: MURONY KOZSEG ONKORMANYZATA, leltari szam: 2020/32/22/7)</t>
    </r>
  </si>
  <si>
    <r>
      <rPr>
        <b/>
        <sz val="10"/>
        <rFont val="Arial"/>
        <family val="2"/>
        <charset val="238"/>
      </rPr>
      <t>hosugarzo onkormanyzat (intezmeny: MURONY KOZSEG ONKORMANYZATA, leltari szam: 2020/32/22/8)</t>
    </r>
  </si>
  <si>
    <r>
      <rPr>
        <b/>
        <sz val="10"/>
        <rFont val="Arial"/>
        <family val="2"/>
        <charset val="238"/>
      </rPr>
      <t>szen monoxid mero orvosi rend. (intezmeny: MURONY KOZSEG ONKORMANYZATA, leltari szam: 2020/32/22/9)</t>
    </r>
  </si>
  <si>
    <r>
      <rPr>
        <b/>
        <sz val="10"/>
        <rFont val="Arial"/>
        <family val="2"/>
        <charset val="238"/>
      </rPr>
      <t>ultrahangos asztali depurator fogorvos (intezmeny: MURONY KOZSEG ONKORMANYZATA, leltari szam: 2020/31/22/1)</t>
    </r>
  </si>
  <si>
    <r>
      <rPr>
        <b/>
        <sz val="10"/>
        <rFont val="Arial"/>
        <family val="2"/>
        <charset val="238"/>
      </rPr>
      <t>luxator keszlet (intezmeny: MURONY KOZSEG ONKORMANYZATA, leltari szam: 2020/32/22/10)</t>
    </r>
  </si>
  <si>
    <r>
      <rPr>
        <b/>
        <sz val="10"/>
        <rFont val="Arial"/>
        <family val="2"/>
        <charset val="238"/>
      </rPr>
      <t>foghuzo (intezmeny: MURONY KOZSEG ONKORMANYZATA, leltari szam: 2020/32/22/11)</t>
    </r>
  </si>
  <si>
    <r>
      <rPr>
        <b/>
        <sz val="10"/>
        <rFont val="Arial"/>
        <family val="2"/>
        <charset val="238"/>
      </rPr>
      <t>foghuzo (intezmeny: MURONY KOZSEG ONKORMANYZATA, leltari szam: 2020/32/22/12)</t>
    </r>
  </si>
  <si>
    <r>
      <rPr>
        <b/>
        <sz val="10"/>
        <rFont val="Arial"/>
        <family val="2"/>
        <charset val="238"/>
      </rPr>
      <t>foghuzo (intezmeny: MURONY KOZSEG ONKORMANYZATA, leltari szam: 2020/32/22/13)</t>
    </r>
  </si>
  <si>
    <r>
      <rPr>
        <sz val="10"/>
        <rFont val="Arial"/>
        <family val="2"/>
        <charset val="238"/>
      </rPr>
      <t>Oldal: 36</t>
    </r>
  </si>
  <si>
    <r>
      <rPr>
        <b/>
        <sz val="10"/>
        <rFont val="Arial"/>
        <family val="2"/>
        <charset val="238"/>
      </rPr>
      <t>foghuzo (intezmeny: MURONY KOZSEG ONKORMANYZATA, leltari szam: 2020/32/22/14)</t>
    </r>
  </si>
  <si>
    <r>
      <rPr>
        <b/>
        <sz val="10"/>
        <rFont val="Arial"/>
        <family val="2"/>
        <charset val="238"/>
      </rPr>
      <t>Woodpecker -Led B fotopolimerizaios lampa (intezmeny: MURONY KOZSEG ONKORMANYZATA, leltari szam: 2020/32/22/15)</t>
    </r>
  </si>
  <si>
    <r>
      <rPr>
        <b/>
        <sz val="10"/>
        <rFont val="Arial"/>
        <family val="2"/>
        <charset val="238"/>
      </rPr>
      <t>canon objektiv (intezmeny: MURONY KOZSEG ONKORMANYZATA, leltari szam: 2019/32/22/2)</t>
    </r>
  </si>
  <si>
    <r>
      <rPr>
        <b/>
        <sz val="10"/>
        <rFont val="Arial"/>
        <family val="2"/>
        <charset val="238"/>
      </rPr>
      <t>fuggony (intezmeny: MURONY KOZSEG ONKORMANYZATA, leltari szam: 2019/32/243/2)</t>
    </r>
  </si>
  <si>
    <r>
      <rPr>
        <b/>
        <sz val="10"/>
        <rFont val="Arial"/>
        <family val="2"/>
        <charset val="238"/>
      </rPr>
      <t>e-szemelyi olvaso (intezmeny: MURONY KOZSEG ONKORMANYZATA, leltari szam: 2019/32/210/1)</t>
    </r>
  </si>
  <si>
    <r>
      <rPr>
        <b/>
        <sz val="10"/>
        <rFont val="Arial"/>
        <family val="2"/>
        <charset val="238"/>
      </rPr>
      <t>elektromos szsekreny rekonstrukcio (intezmeny: MURONY KOZSEG ONKORMANYZATA, leltari szam: 2019/31/15/4)</t>
    </r>
  </si>
  <si>
    <r>
      <rPr>
        <b/>
        <sz val="10"/>
        <rFont val="Arial"/>
        <family val="2"/>
        <charset val="238"/>
      </rPr>
      <t>fenykepezogep vaz (intezmeny: MURONY KOZSEG ONKORMANYZATA, leltari szam: 2019/32/247/1)</t>
    </r>
  </si>
  <si>
    <r>
      <rPr>
        <b/>
        <sz val="10"/>
        <rFont val="Arial"/>
        <family val="2"/>
        <charset val="238"/>
      </rPr>
      <t>fukasza (intezmeny: MURONY KOZSEG ONKORMANYZATA, leltari szam: 2019/32/2303/1)</t>
    </r>
  </si>
  <si>
    <r>
      <rPr>
        <b/>
        <sz val="10"/>
        <rFont val="Arial"/>
        <family val="2"/>
        <charset val="238"/>
      </rPr>
      <t>akkumulator (intezmeny: MURONY KOZSEG ONKORMANYZATA, leltari szam: 2019/32/22/1)</t>
    </r>
  </si>
  <si>
    <r>
      <rPr>
        <b/>
        <sz val="10"/>
        <rFont val="Arial"/>
        <family val="2"/>
        <charset val="238"/>
      </rPr>
      <t>viaszkes (intezmeny: MURONY KOZSEG ONKORMANYZATA, leltari szam: 2019/32/242/5)</t>
    </r>
  </si>
  <si>
    <r>
      <rPr>
        <b/>
        <sz val="10"/>
        <rFont val="Arial"/>
        <family val="2"/>
        <charset val="238"/>
      </rPr>
      <t>classzicai fogszinkulcs (intezmeny: MURONY KOZSEG ONKORMANYZATA, leltari szam: 2019/32/242/4)</t>
    </r>
  </si>
  <si>
    <r>
      <rPr>
        <b/>
        <sz val="10"/>
        <rFont val="Arial"/>
        <family val="2"/>
        <charset val="238"/>
      </rPr>
      <t>koronaeltavolrto (intezmeny: MURONY KOZSEG ONKORMANYZATA, leltari szam: 2019/32/242/3)</t>
    </r>
  </si>
  <si>
    <r>
      <rPr>
        <b/>
        <sz val="10"/>
        <rFont val="Arial"/>
        <family val="2"/>
        <charset val="238"/>
      </rPr>
      <t>polirozo gumi, feher, kehely forma (intezmeny: MURONY KOZSEG ONKORMANYZATA, leltari szam: 2019/32/242/2)</t>
    </r>
  </si>
  <si>
    <r>
      <rPr>
        <b/>
        <sz val="10"/>
        <rFont val="Arial"/>
        <family val="2"/>
        <charset val="238"/>
      </rPr>
      <t>Turbina, COXO, LED generatoros 4 lyuku veggel (intezmeny: MURONY KOZSEG ONKORMANYZATA, leltari szam: 2019/32/242/1)</t>
    </r>
  </si>
  <si>
    <r>
      <rPr>
        <sz val="10"/>
        <rFont val="Arial"/>
        <family val="2"/>
        <charset val="238"/>
      </rPr>
      <t>Oldal: 37</t>
    </r>
  </si>
  <si>
    <r>
      <rPr>
        <b/>
        <sz val="10"/>
        <rFont val="Arial"/>
        <family val="2"/>
        <charset val="238"/>
      </rPr>
      <t>Muvelodesi Haz energetikai felujitas (intezmeny: MURONY KOZSEG ONKORMANYZATA, leltari szam: 2019/31/15/2)</t>
    </r>
  </si>
  <si>
    <r>
      <rPr>
        <b/>
        <sz val="10"/>
        <rFont val="Arial"/>
        <family val="2"/>
        <charset val="238"/>
      </rPr>
      <t>Muvelodesi Haz energetikai felujitas (intezmeny: MURONY KOZSEG ONKORMANYZATA, leltari szam: 2019/31/15/3)</t>
    </r>
  </si>
  <si>
    <r>
      <rPr>
        <b/>
        <sz val="10"/>
        <rFont val="Arial"/>
        <family val="2"/>
        <charset val="238"/>
      </rPr>
      <t>Muvelodesi Haz felujitas (intezmeny: MURONY KOZSEG ONKORMANYZATA, leltari szam: 2019/31/15/1)</t>
    </r>
  </si>
  <si>
    <r>
      <rPr>
        <b/>
        <sz val="10"/>
        <rFont val="Arial"/>
        <family val="2"/>
        <charset val="238"/>
      </rPr>
      <t>forraszto pisztoly (intezmeny: MURONY KOZSEG ONKORMANYZATA, leltari szam: 2019/12/22/114)</t>
    </r>
  </si>
  <si>
    <r>
      <rPr>
        <b/>
        <sz val="10"/>
        <rFont val="Arial"/>
        <family val="2"/>
        <charset val="238"/>
      </rPr>
      <t>karnis szett (intezmeny: MURONY KOZSEG ONKORMANYZATA, leltari szam: 2019/12/228/7)</t>
    </r>
  </si>
  <si>
    <r>
      <rPr>
        <b/>
        <sz val="10"/>
        <rFont val="Arial"/>
        <family val="2"/>
        <charset val="238"/>
      </rPr>
      <t>szamftastechnikai eszk (intezmeny: MURONY KOZSEG ONKORMANYZATA, leltari szam: 2019/11/22/15)</t>
    </r>
  </si>
  <si>
    <r>
      <rPr>
        <b/>
        <sz val="10"/>
        <rFont val="Arial"/>
        <family val="2"/>
        <charset val="238"/>
      </rPr>
      <t>Tamop-os laptop (intezmeny: MURONY KOZSEG ONKORMANYZATA, leltari szam: 2019/11/215/1)</t>
    </r>
  </si>
  <si>
    <r>
      <rPr>
        <b/>
        <sz val="10"/>
        <rFont val="Arial"/>
        <family val="2"/>
        <charset val="238"/>
      </rPr>
      <t>asp gepek (intezmeny: MURONY KOZSEG ONKORMANYZATA, leltari szam: 2019/11/200/2)</t>
    </r>
  </si>
  <si>
    <r>
      <rPr>
        <b/>
        <sz val="10"/>
        <rFont val="Arial"/>
        <family val="2"/>
        <charset val="238"/>
      </rPr>
      <t>asp gepek (intezmeny: MURONY KOZSEG ONKORMANYZATA, leltari szam: 2019/11/200/1)</t>
    </r>
  </si>
  <si>
    <r>
      <rPr>
        <b/>
        <sz val="10"/>
        <rFont val="Arial"/>
        <family val="2"/>
        <charset val="238"/>
      </rPr>
      <t>telefon (intezmeny: MURONY KOZSEG ONKORMANYZATA, leltari szam: 2019/12/225/2)</t>
    </r>
  </si>
  <si>
    <r>
      <rPr>
        <b/>
        <sz val="10"/>
        <rFont val="Arial"/>
        <family val="2"/>
        <charset val="238"/>
      </rPr>
      <t>yamoto Magyarorszag (intezmeny: MURONY KOZSEG ONKORMANYZATA, leltari szam: 2019/12/22/108)</t>
    </r>
  </si>
  <si>
    <r>
      <rPr>
        <b/>
        <sz val="10"/>
        <rFont val="Arial"/>
        <family val="2"/>
        <charset val="238"/>
      </rPr>
      <t>canon ir 2020-i fenymasolo (intezmeny: MURONY KOZSEG ONKORMANYZATA, leltari szam: 2019/11/201/1)</t>
    </r>
  </si>
  <si>
    <r>
      <rPr>
        <b/>
        <sz val="10"/>
        <rFont val="Arial"/>
        <family val="2"/>
        <charset val="238"/>
      </rPr>
      <t>canon vaz EOS 76 (intezmeny: MURONY KOZSEG ONKORMANYZATA, leltari szam: 2019/12/247/8)</t>
    </r>
  </si>
  <si>
    <r>
      <rPr>
        <sz val="10"/>
        <rFont val="Arial"/>
        <family val="2"/>
        <charset val="238"/>
      </rPr>
      <t>Oldal: 38</t>
    </r>
  </si>
  <si>
    <r>
      <rPr>
        <b/>
        <sz val="10"/>
        <rFont val="Arial"/>
        <family val="2"/>
        <charset val="238"/>
      </rPr>
      <t>szivattyu (intezmeny: MURONY KOZSEG ONKORMANYZATA, leltari szam: 2019/12/22/107)</t>
    </r>
  </si>
  <si>
    <r>
      <rPr>
        <b/>
        <sz val="10"/>
        <rFont val="Arial"/>
        <family val="2"/>
        <charset val="238"/>
      </rPr>
      <t>kave fozo (intezmeny: MURONY KOZSEG ONKORMANYZATA, leltari szam: 2019/12/22/106)</t>
    </r>
  </si>
  <si>
    <r>
      <rPr>
        <b/>
        <sz val="10"/>
        <rFont val="Arial"/>
        <family val="2"/>
        <charset val="238"/>
      </rPr>
      <t>telefon (intezmeny: MURONY KOZSEG ONKORMANYZATA, leltari szam: 2019/12/225/1)</t>
    </r>
  </si>
  <si>
    <r>
      <rPr>
        <b/>
        <sz val="10"/>
        <rFont val="Arial"/>
        <family val="2"/>
        <charset val="238"/>
      </rPr>
      <t>motoros kasza (intezmeny: MURONY KOZSEG ONKORMANYZATA, leltari szam: 2019/12/22/105)</t>
    </r>
  </si>
  <si>
    <r>
      <rPr>
        <b/>
        <sz val="10"/>
        <rFont val="Arial"/>
        <family val="2"/>
        <charset val="238"/>
      </rPr>
      <t>utazo adapter (intezmeny: MURONY KOZSEG ONKORMANYZATA, leltari szam: 2019/12/22/104)</t>
    </r>
  </si>
  <si>
    <r>
      <rPr>
        <b/>
        <sz val="10"/>
        <rFont val="Arial"/>
        <family val="2"/>
        <charset val="238"/>
      </rPr>
      <t>canon vaku (intezmeny: MURONY KOZSEG ONKORMANYZATA, leltari szam: 2019/12/22/103)</t>
    </r>
  </si>
  <si>
    <r>
      <rPr>
        <b/>
        <sz val="10"/>
        <rFont val="Arial"/>
        <family val="2"/>
        <charset val="238"/>
      </rPr>
      <t>muanyaf hinta (intezmeny: MURONY KOZSEG ONKORMANYZATA, leltari szam: 2019/12/22/102)</t>
    </r>
  </si>
  <si>
    <r>
      <rPr>
        <b/>
        <sz val="10"/>
        <rFont val="Arial"/>
        <family val="2"/>
        <charset val="238"/>
      </rPr>
      <t>csecsemomerleg (intezmeny: MURONY KOZSEG ONKORMANYZATA, leltari szam: 2019/12/22/101)</t>
    </r>
  </si>
  <si>
    <r>
      <rPr>
        <b/>
        <sz val="10"/>
        <rFont val="Arial"/>
        <family val="2"/>
        <charset val="238"/>
      </rPr>
      <t>video kartya (intezmeny: MURONY KOZSEG ONKORMANYZATA, leltari szam: 2019/12/247/7)</t>
    </r>
  </si>
  <si>
    <r>
      <rPr>
        <b/>
        <sz val="10"/>
        <rFont val="Arial"/>
        <family val="2"/>
        <charset val="238"/>
      </rPr>
      <t>elektromos lancelezo (intezmeny: MURONY KOZSEG ONKORMANYZATA, leltari szam:</t>
    </r>
  </si>
  <si>
    <r>
      <rPr>
        <b/>
        <sz val="10"/>
        <rFont val="Arial"/>
        <family val="2"/>
        <charset val="238"/>
      </rPr>
      <t>2019/12/22/100)</t>
    </r>
  </si>
  <si>
    <r>
      <rPr>
        <b/>
        <sz val="10"/>
        <rFont val="Arial"/>
        <family val="2"/>
        <charset val="238"/>
      </rPr>
      <t>vizmu telep gep baerendezes KBRV (intezmeny: MURONY KOZSEG ONKORMANYZATA, leltari szam: 2019/11/22/14)</t>
    </r>
  </si>
  <si>
    <r>
      <rPr>
        <b/>
        <sz val="10"/>
        <rFont val="Arial"/>
        <family val="2"/>
        <charset val="238"/>
      </rPr>
      <t>vizmutelep gep berendezes KBRV (intezmeny: MURONY KOZSEG ONKORMANYZATA, leltari szam: 2019/11/22/13)</t>
    </r>
  </si>
  <si>
    <r>
      <rPr>
        <b/>
        <sz val="10"/>
        <rFont val="Arial"/>
        <family val="2"/>
        <charset val="238"/>
      </rPr>
      <t>vizmutelep gep berendezes KBRV (intezmeny: MURONY KOZSEG ONKORMANYZATA, leltari szam: 2019/11/22/12)</t>
    </r>
  </si>
  <si>
    <r>
      <rPr>
        <b/>
        <sz val="10"/>
        <rFont val="Arial"/>
        <family val="2"/>
        <charset val="238"/>
      </rPr>
      <t>egyedi objektumok KBRV (intezmeny: MURONY KOZSEG ONKORMANYZATA, leltari szam: 2019/11/22/11)</t>
    </r>
  </si>
  <si>
    <r>
      <rPr>
        <sz val="10"/>
        <rFont val="Arial"/>
        <family val="2"/>
        <charset val="238"/>
      </rPr>
      <t>Oldal: 39</t>
    </r>
  </si>
  <si>
    <r>
      <rPr>
        <b/>
        <sz val="10"/>
        <rFont val="Arial"/>
        <family val="2"/>
        <charset val="238"/>
      </rPr>
      <t>egyedi objektumok KBRV (intezmeny: MURONY KOZSEG ONKORMANYZATA, leltari szam: 2019/11/22/10)</t>
    </r>
  </si>
  <si>
    <r>
      <rPr>
        <b/>
        <sz val="10"/>
        <rFont val="Arial"/>
        <family val="2"/>
        <charset val="238"/>
      </rPr>
      <t>egyedi objektumok KBRV (intezmeny: MURONY KOZSEG ONKORMANYZATA, leltari szam: 2019/11/22/9)</t>
    </r>
  </si>
  <si>
    <r>
      <rPr>
        <b/>
        <sz val="10"/>
        <rFont val="Arial"/>
        <family val="2"/>
        <charset val="238"/>
      </rPr>
      <t>vizmutelep gep berendezes KEOP (intezmeny: MURONY KOZSEG ONKORMANYZATA, leltari szam: 2019/11/22/8)</t>
    </r>
  </si>
  <si>
    <r>
      <rPr>
        <b/>
        <sz val="10"/>
        <rFont val="Arial"/>
        <family val="2"/>
        <charset val="238"/>
      </rPr>
      <t>v^zmu telep gep berendezes KEOP (intezmeny: MURONY KOZSEG ONKORMANYZATA, leltari szam: 2019/11/22/7)</t>
    </r>
  </si>
  <si>
    <r>
      <rPr>
        <b/>
        <sz val="10"/>
        <rFont val="Arial"/>
        <family val="2"/>
        <charset val="238"/>
      </rPr>
      <t>vizmutelep gep berendezes KEOP (intezmeny: MURONY KOZSEG ONKORMANYZATA, leltari szam: 2019/11/22/6)</t>
    </r>
  </si>
  <si>
    <r>
      <rPr>
        <b/>
        <sz val="10"/>
        <rFont val="Arial"/>
        <family val="2"/>
        <charset val="238"/>
      </rPr>
      <t>egyedi objektum gep KEOP (intezmeny: MURONY KOZSEG ONKORMANYZATA, leltari szam: 2019/11/22/5)</t>
    </r>
  </si>
  <si>
    <r>
      <rPr>
        <b/>
        <sz val="10"/>
        <rFont val="Arial"/>
        <family val="2"/>
        <charset val="238"/>
      </rPr>
      <t>egyedi objektum gep KEOP (intezmeny: MURONY KOZSEG ONKORMANYZATA, leltari szam: 2019/11/22/4)</t>
    </r>
  </si>
  <si>
    <r>
      <rPr>
        <b/>
        <sz val="10"/>
        <rFont val="Arial"/>
        <family val="2"/>
        <charset val="238"/>
      </rPr>
      <t>iranyrtastechnikai berendezes KEOP (intezmeny: MURONY KOZSEG ONKORMANYZATA, leltari szam: 2019/11/22/3)</t>
    </r>
  </si>
  <si>
    <r>
      <rPr>
        <b/>
        <sz val="10"/>
        <rFont val="Arial"/>
        <family val="2"/>
        <charset val="238"/>
      </rPr>
      <t>melyfurasu kut gep berendezes KEOP (intezmeny: MURONY KOZSEG ONKORMANYZATA, leltari szam: 2019/11/230/1)</t>
    </r>
  </si>
  <si>
    <r>
      <rPr>
        <b/>
        <sz val="10"/>
        <rFont val="Arial"/>
        <family val="2"/>
        <charset val="238"/>
      </rPr>
      <t>epson nyomtato (intezmeny: MURONY KOZSEG ONKORMANYZATA, leltari szam: 2019/12/204/2)</t>
    </r>
  </si>
  <si>
    <r>
      <rPr>
        <b/>
        <sz val="10"/>
        <rFont val="Arial"/>
        <family val="2"/>
        <charset val="238"/>
      </rPr>
      <t>szarzuzo (intezmeny: MURONY KOZSEG ONKORMANYZATA, leltari szam: 2019/11/22/2)</t>
    </r>
  </si>
  <si>
    <r>
      <rPr>
        <b/>
        <sz val="10"/>
        <rFont val="Arial"/>
        <family val="2"/>
        <charset val="238"/>
      </rPr>
      <t>sorpad (intezmeny: MURONY KOZSEG ONKORMANYZATA, leltari szam: 2019/11/228/1)</t>
    </r>
  </si>
  <si>
    <r>
      <rPr>
        <b/>
        <sz val="10"/>
        <rFont val="Arial"/>
        <family val="2"/>
        <charset val="238"/>
      </rPr>
      <t>hosugarzo (intezmeny: MURONY KOZSEG ONKORMANYZATA, leltari szam: 2019/12/22/99)</t>
    </r>
  </si>
  <si>
    <r>
      <rPr>
        <sz val="10"/>
        <rFont val="Arial"/>
        <family val="2"/>
        <charset val="238"/>
      </rPr>
      <t>Oldal: 40</t>
    </r>
  </si>
  <si>
    <r>
      <rPr>
        <b/>
        <sz val="10"/>
        <rFont val="Arial"/>
        <family val="2"/>
        <charset val="238"/>
      </rPr>
      <t>Canon EF 85 mm objektum (intezmeny: MURONY KOZSEG ONKORMANYZATA, leltari szam: 2019/12/247/6)</t>
    </r>
  </si>
  <si>
    <r>
      <rPr>
        <b/>
        <sz val="10"/>
        <rFont val="Arial"/>
        <family val="2"/>
        <charset val="238"/>
      </rPr>
      <t>anyakonyvi szalag (intezmeny: MURONY KOZSEG ONKORMANYZATA, leltari szam: 2019/12/243/2)</t>
    </r>
  </si>
  <si>
    <r>
      <rPr>
        <b/>
        <sz val="10"/>
        <rFont val="Arial"/>
        <family val="2"/>
        <charset val="238"/>
      </rPr>
      <t>porszwo (intezmeny: MURONY KOZSEG ONKORMANYZATA, leltari szam: 2019/12/22/98)</t>
    </r>
  </si>
  <si>
    <r>
      <rPr>
        <b/>
        <sz val="10"/>
        <rFont val="Arial"/>
        <family val="2"/>
        <charset val="238"/>
      </rPr>
      <t>ruter (intezmeny: MURONY KOZSEG ONKORMANYZATA, leltari szam: 2019/12/22/97)</t>
    </r>
  </si>
  <si>
    <r>
      <rPr>
        <b/>
        <sz val="10"/>
        <rFont val="Arial"/>
        <family val="2"/>
        <charset val="238"/>
      </rPr>
      <t>bozotvago (intezmeny: MURONY KOZSEG ONKORMANYZATA, leltari szam: 2019/12/22/96)</t>
    </r>
  </si>
  <si>
    <r>
      <rPr>
        <b/>
        <sz val="10"/>
        <rFont val="Arial"/>
        <family val="2"/>
        <charset val="238"/>
      </rPr>
      <t>pohar (intezmeny: MURONY KOZSEG ONKORMANYZATA, leltari szam: 2019/12/22/95)</t>
    </r>
  </si>
  <si>
    <r>
      <rPr>
        <b/>
        <sz val="10"/>
        <rFont val="Arial"/>
        <family val="2"/>
        <charset val="238"/>
      </rPr>
      <t>keringteto szivattyu (intezmeny: MURONY KOZSEG ONKORMANYZATA, leltari szam:</t>
    </r>
  </si>
  <si>
    <r>
      <rPr>
        <b/>
        <sz val="10"/>
        <rFont val="Arial"/>
        <family val="2"/>
        <charset val="238"/>
      </rPr>
      <t>2019/12/22/94)</t>
    </r>
  </si>
  <si>
    <r>
      <rPr>
        <b/>
        <sz val="10"/>
        <rFont val="Arial"/>
        <family val="2"/>
        <charset val="238"/>
      </rPr>
      <t>talicska (intezmeny: MURONY KOZSEG ONKORMANYZATA, leltari szam: 2019/12/22/93)</t>
    </r>
  </si>
  <si>
    <r>
      <rPr>
        <b/>
        <sz val="10"/>
        <rFont val="Arial"/>
        <family val="2"/>
        <charset val="238"/>
      </rPr>
      <t>lengo hosszabbrto (intezmeny: MURONY KOZSEG ONKORMANYZATA, leltari szam: 2019/12/22/92)</t>
    </r>
  </si>
  <si>
    <r>
      <rPr>
        <b/>
        <sz val="10"/>
        <rFont val="Arial"/>
        <family val="2"/>
        <charset val="238"/>
      </rPr>
      <t>samsung SCX-4521F nyomtato (intezmeny: MURONY KOZSEG ONKORMANYZATA, leltari szam: 2019/12/22/91)</t>
    </r>
  </si>
  <si>
    <r>
      <rPr>
        <b/>
        <sz val="10"/>
        <rFont val="Arial"/>
        <family val="2"/>
        <charset val="238"/>
      </rPr>
      <t>metszoollo (intezmeny: MURONY KOZSEG ONKORMANYZATA, leltari szam: 2019/12/22/90)</t>
    </r>
  </si>
  <si>
    <r>
      <rPr>
        <b/>
        <sz val="10"/>
        <rFont val="Arial"/>
        <family val="2"/>
        <charset val="238"/>
      </rPr>
      <t>kalapacs (intezmeny: MURONY KOZSEG ONKORMANYZATA, leltari szam: 2019/12/22/89)</t>
    </r>
  </si>
  <si>
    <r>
      <rPr>
        <b/>
        <sz val="10"/>
        <rFont val="Arial"/>
        <family val="2"/>
        <charset val="238"/>
      </rPr>
      <t>funyiro (intezmeny: MURONY KOZSEG ONKORMANYZATA, leltari szam: 2019/12/22/88)</t>
    </r>
  </si>
  <si>
    <r>
      <rPr>
        <b/>
        <sz val="10"/>
        <rFont val="Arial"/>
        <family val="2"/>
        <charset val="238"/>
      </rPr>
      <t>canon objektiv (intezmeny: MURONY KOZSEG ONKORMANYZATA, leltari szam: 2019/12/247/5)</t>
    </r>
  </si>
  <si>
    <r>
      <rPr>
        <sz val="10"/>
        <rFont val="Arial"/>
        <family val="2"/>
        <charset val="238"/>
      </rPr>
      <t>Oldal: 41</t>
    </r>
  </si>
  <si>
    <r>
      <rPr>
        <b/>
        <sz val="10"/>
        <rFont val="Arial"/>
        <family val="2"/>
        <charset val="238"/>
      </rPr>
      <t>benzinmotoros fukasza (intezmeny: MURONY KOZSEG ONKORMANYZATA, leltari szam</t>
    </r>
  </si>
  <si>
    <r>
      <rPr>
        <b/>
        <sz val="10"/>
        <rFont val="Arial"/>
        <family val="2"/>
        <charset val="238"/>
      </rPr>
      <t>: 2019/12/230/10)</t>
    </r>
  </si>
  <si>
    <r>
      <rPr>
        <b/>
        <sz val="10"/>
        <rFont val="Arial"/>
        <family val="2"/>
        <charset val="238"/>
      </rPr>
      <t>kezilabda kapu (intezmeny: MURONY KOZSEG ONKORMANYZATA, leltari szam: 2019/12/22/87)</t>
    </r>
  </si>
  <si>
    <r>
      <rPr>
        <b/>
        <sz val="10"/>
        <rFont val="Arial"/>
        <family val="2"/>
        <charset val="238"/>
      </rPr>
      <t>bozotvago (intezmeny: MURONY KOZSEG ONKORMANYZATA, leltari szam: 2019/12/22/86)</t>
    </r>
  </si>
  <si>
    <r>
      <rPr>
        <b/>
        <sz val="10"/>
        <rFont val="Arial"/>
        <family val="2"/>
        <charset val="238"/>
      </rPr>
      <t>xerox nyomtato (intezmeny: MURONY KOZSEG ONKORMANYZATA, leltari szam: 2019/11/204/1)</t>
    </r>
  </si>
  <si>
    <r>
      <rPr>
        <b/>
        <sz val="10"/>
        <rFont val="Arial"/>
        <family val="2"/>
        <charset val="238"/>
      </rPr>
      <t>szamitogep (intezmeny: MURONY KOZSEG ONKORMANYZATA, leltari szam: 2019/12/200/8)</t>
    </r>
  </si>
  <si>
    <r>
      <rPr>
        <b/>
        <sz val="10"/>
        <rFont val="Arial"/>
        <family val="2"/>
        <charset val="238"/>
      </rPr>
      <t>magzati sziv hang hallgato (intezmeny: MURONY KOZSEG ONKORMANYZATA, leltari szam: 2019/12/22/85)</t>
    </r>
  </si>
  <si>
    <r>
      <rPr>
        <b/>
        <sz val="10"/>
        <rFont val="Arial"/>
        <family val="2"/>
        <charset val="238"/>
      </rPr>
      <t>radio kioldo szett (intezmeny: MURONY KOZSEG ONKORMANYZATA, leltari szam: 2019/12/22/84)</t>
    </r>
  </si>
  <si>
    <r>
      <rPr>
        <b/>
        <sz val="10"/>
        <rFont val="Arial"/>
        <family val="2"/>
        <charset val="238"/>
      </rPr>
      <t>szamitogep (intezmeny: MURONY KOZSEG ONKORMANYZATA, leltari szam: 2019/12/200/7)</t>
    </r>
  </si>
  <si>
    <r>
      <rPr>
        <b/>
        <sz val="10"/>
        <rFont val="Arial"/>
        <family val="2"/>
        <charset val="238"/>
      </rPr>
      <t>vizmelegito boyler (intezmeny: MURONY KOZSEG ONKORMANYZATA, leltari szam: 2019/12/22/83)</t>
    </r>
  </si>
  <si>
    <r>
      <rPr>
        <b/>
        <sz val="10"/>
        <rFont val="Arial"/>
        <family val="2"/>
        <charset val="238"/>
      </rPr>
      <t>hasitobalta (intezmeny: MURONY KOZSEG ONKORMANYZATA, leltari szam: 2019/12/2303/2)</t>
    </r>
  </si>
  <si>
    <r>
      <rPr>
        <b/>
        <sz val="10"/>
        <rFont val="Arial"/>
        <family val="2"/>
        <charset val="238"/>
      </rPr>
      <t>fototaska (intezmeny: MURONY KOZSEG ONKORMANYZATA, leltari szam: 2019/12/247/4)</t>
    </r>
  </si>
  <si>
    <r>
      <rPr>
        <b/>
        <sz val="10"/>
        <rFont val="Arial"/>
        <family val="2"/>
        <charset val="238"/>
      </rPr>
      <t>zetor potkocsi (intezmeny: MURONY KOZSEG ONKORMANYZATA, leltari szam: 2019/11/2301/2)</t>
    </r>
  </si>
  <si>
    <r>
      <rPr>
        <b/>
        <sz val="10"/>
        <rFont val="Arial"/>
        <family val="2"/>
        <charset val="238"/>
      </rPr>
      <t>csavarbehjto gep (intezmeny: MURONY KOZSEG ONKORMANYZATA, leltari szam: 2019/12/2303/1)</t>
    </r>
  </si>
  <si>
    <r>
      <rPr>
        <sz val="10"/>
        <rFont val="Arial"/>
        <family val="2"/>
        <charset val="238"/>
      </rPr>
      <t>Oldal: 42</t>
    </r>
  </si>
  <si>
    <r>
      <rPr>
        <b/>
        <sz val="10"/>
        <rFont val="Arial"/>
        <family val="2"/>
        <charset val="238"/>
      </rPr>
      <t>fujiti siemens v. kartya (intezmeny: MURONY KOZSEG ONKORMANYZATA, leltari szam: 2019/12/247/3)</t>
    </r>
  </si>
  <si>
    <r>
      <rPr>
        <b/>
        <sz val="10"/>
        <rFont val="Arial"/>
        <family val="2"/>
        <charset val="238"/>
      </rPr>
      <t>fogaszati eszkozok (intezmeny: MURONY KOZSEG ONKORMANYZATA, leltari szam: 2019/12/22/82)</t>
    </r>
  </si>
  <si>
    <r>
      <rPr>
        <b/>
        <sz val="10"/>
        <rFont val="Arial"/>
        <family val="2"/>
        <charset val="238"/>
      </rPr>
      <t>zaszlo (intezmeny: MURONY KOZSEG ONKORMANYZATA, leltari szam: 2019/12/22/81)</t>
    </r>
  </si>
  <si>
    <r>
      <rPr>
        <b/>
        <sz val="10"/>
        <rFont val="Arial"/>
        <family val="2"/>
        <charset val="238"/>
      </rPr>
      <t>hutoszekreny (intezmeny: MURONY KOZSEG ONKORMANYZATA, leltari szam: 2019/12/22/80)</t>
    </r>
  </si>
  <si>
    <r>
      <rPr>
        <b/>
        <sz val="10"/>
        <rFont val="Arial"/>
        <family val="2"/>
        <charset val="238"/>
      </rPr>
      <t>pohar, tanyer (intezmeny: MURONY KOZSEG ONKORMANYZATA, leltari szam: 2019/12/243/1)</t>
    </r>
  </si>
  <si>
    <r>
      <rPr>
        <b/>
        <sz val="10"/>
        <rFont val="Arial"/>
        <family val="2"/>
        <charset val="238"/>
      </rPr>
      <t>asztalterito (intezmeny: MURONY KOZSEG ONKORMANYZATA, leltari szam: 2019/12/22/79)</t>
    </r>
  </si>
  <si>
    <r>
      <rPr>
        <b/>
        <sz val="10"/>
        <rFont val="Arial"/>
        <family val="2"/>
        <charset val="238"/>
      </rPr>
      <t>zaszlo (intezmeny: MURONY KOZSEG ONKORMANYZATA, leltari szam: 2019/12/22/78)</t>
    </r>
  </si>
  <si>
    <r>
      <rPr>
        <b/>
        <sz val="10"/>
        <rFont val="Arial"/>
        <family val="2"/>
        <charset val="238"/>
      </rPr>
      <t>agvago (intezmeny: MURONY KOZSEG ONKORMANYZATA, leltari szam: 2019/12/22/77)</t>
    </r>
  </si>
  <si>
    <r>
      <rPr>
        <b/>
        <sz val="10"/>
        <rFont val="Arial"/>
        <family val="2"/>
        <charset val="238"/>
      </rPr>
      <t>canon EF-S22 (intezmeny: MURONY KOZSEG ONKORMANYZATA, leltari szam: 2019/12/247/2)</t>
    </r>
  </si>
  <si>
    <r>
      <rPr>
        <b/>
        <sz val="10"/>
        <rFont val="Arial"/>
        <family val="2"/>
        <charset val="238"/>
      </rPr>
      <t>lombsepru (intezmeny: MURONY KOZSEG ONKORMANYZATA, leltari szam: 2019/12/22/76)</t>
    </r>
  </si>
  <si>
    <r>
      <rPr>
        <b/>
        <sz val="10"/>
        <rFont val="Arial"/>
        <family val="2"/>
        <charset val="238"/>
      </rPr>
      <t>szamitogep (intezmeny: MURONY KOZSEG ONKORMANYZATA, leltari szam: 2019/12/200/6)</t>
    </r>
  </si>
  <si>
    <r>
      <rPr>
        <b/>
        <sz val="10"/>
        <rFont val="Arial"/>
        <family val="2"/>
        <charset val="238"/>
      </rPr>
      <t>szamitogep (intezmeny: MURONY KOZSEG ONKORMANYZATA, leltari szam: 2019/12/200/5)</t>
    </r>
  </si>
  <si>
    <r>
      <rPr>
        <b/>
        <sz val="10"/>
        <rFont val="Arial"/>
        <family val="2"/>
        <charset val="238"/>
      </rPr>
      <t>kamera allvany (intezmeny: MURONY KOZSEG ONKORMANYZATA, leltari szam: 2019/12/22/75)</t>
    </r>
  </si>
  <si>
    <r>
      <rPr>
        <b/>
        <sz val="10"/>
        <rFont val="Arial"/>
        <family val="2"/>
        <charset val="238"/>
      </rPr>
      <t>zetor (intezmeny: MURONY KOZSEG ONKORMANYZATA, leltari szam: 2019/11/2301/1)</t>
    </r>
  </si>
  <si>
    <r>
      <rPr>
        <sz val="10"/>
        <rFont val="Arial"/>
        <family val="2"/>
        <charset val="238"/>
      </rPr>
      <t>Oldal: 43</t>
    </r>
  </si>
  <si>
    <r>
      <rPr>
        <b/>
        <sz val="10"/>
        <rFont val="Arial"/>
        <family val="2"/>
        <charset val="238"/>
      </rPr>
      <t>zetor potkocsi (intezmeny: MURONY KOZSEG ONKORMANYZATA, leltari szam: 2019/11/2302/1)</t>
    </r>
  </si>
  <si>
    <r>
      <rPr>
        <b/>
        <sz val="10"/>
        <rFont val="Arial"/>
        <family val="2"/>
        <charset val="238"/>
      </rPr>
      <t>akkumlator tolto (intezmeny: MURONY KOZSEG ONKORMANYZATA, leltari szam: 2019/12/22/74)</t>
    </r>
  </si>
  <si>
    <r>
      <rPr>
        <b/>
        <sz val="10"/>
        <rFont val="Arial"/>
        <family val="2"/>
        <charset val="238"/>
      </rPr>
      <t>vizmelegito csaptelep (intezmeny: MURONY KOZSEG ONKORMANYZATA, leltari szam</t>
    </r>
  </si>
  <si>
    <r>
      <rPr>
        <b/>
        <sz val="10"/>
        <rFont val="Arial"/>
        <family val="2"/>
        <charset val="238"/>
      </rPr>
      <t>2019/12/22/73)</t>
    </r>
  </si>
  <si>
    <r>
      <rPr>
        <b/>
        <sz val="10"/>
        <rFont val="Arial"/>
        <family val="2"/>
        <charset val="238"/>
      </rPr>
      <t>szamrtogep (intezmeny: MURONY KOZSEG ONKORMANYZATA, leltari szam: 2019/12/200/4)</t>
    </r>
  </si>
  <si>
    <r>
      <rPr>
        <b/>
        <sz val="10"/>
        <rFont val="Arial"/>
        <family val="2"/>
        <charset val="238"/>
      </rPr>
      <t>szamitogep (intezmeny: MURONY KOZSEG ONKORMANYZATA, leltari szam: 2019/12/200/3)</t>
    </r>
  </si>
  <si>
    <r>
      <rPr>
        <b/>
        <sz val="10"/>
        <rFont val="Arial"/>
        <family val="2"/>
        <charset val="238"/>
      </rPr>
      <t>szamitogep (intezmeny: MURONY KOZSEG ONKORMANYZATA, leltari szam: 2019/12/200/2)</t>
    </r>
  </si>
  <si>
    <r>
      <rPr>
        <b/>
        <sz val="10"/>
        <rFont val="Arial"/>
        <family val="2"/>
        <charset val="238"/>
      </rPr>
      <t>merev lemez (intezmeny: MURONY KOZSEG ONKORMANYZATA, leltari szam: 2019/12/22/72)</t>
    </r>
  </si>
  <si>
    <r>
      <rPr>
        <b/>
        <sz val="10"/>
        <rFont val="Arial"/>
        <family val="2"/>
        <charset val="238"/>
      </rPr>
      <t>canon (intezmeny: MURONY KOZSEG ONKORMANYZATA, leltari szam: 2019/12/247/1)</t>
    </r>
  </si>
  <si>
    <r>
      <rPr>
        <b/>
        <sz val="10"/>
        <rFont val="Arial"/>
        <family val="2"/>
        <charset val="238"/>
      </rPr>
      <t>szamitogep (intezmeny: MURONY KOZSEG ONKORMANYZATA, leltari szam: 2019/12/200/1)</t>
    </r>
  </si>
  <si>
    <r>
      <rPr>
        <b/>
        <sz val="10"/>
        <rFont val="Arial"/>
        <family val="2"/>
        <charset val="238"/>
      </rPr>
      <t>nyomtato (intezmeny: MURONY KOZSEG ONKORMANYZATA, leltari szam: 2019/12/204/1)</t>
    </r>
  </si>
  <si>
    <r>
      <rPr>
        <b/>
        <sz val="10"/>
        <rFont val="Arial"/>
        <family val="2"/>
        <charset val="238"/>
      </rPr>
      <t>kave fozo (intezmeny: MURONY KOZSEG ONKORMANYZATA, leltari szam: 2019/12/22/71)</t>
    </r>
  </si>
  <si>
    <r>
      <rPr>
        <b/>
        <sz val="10"/>
        <rFont val="Arial"/>
        <family val="2"/>
        <charset val="238"/>
      </rPr>
      <t>kave fozo (intezmeny: MURONY KOZSEG ONKORMANYZATA, leltari szam: 2019/12/22/70)</t>
    </r>
  </si>
  <si>
    <r>
      <rPr>
        <b/>
        <sz val="10"/>
        <rFont val="Arial"/>
        <family val="2"/>
        <charset val="238"/>
      </rPr>
      <t>onjaro funyiro (intezmeny: MURONY KOZSEG ONKORMANYZATA, leltari szam: 2019/11/22/1)</t>
    </r>
  </si>
  <si>
    <r>
      <rPr>
        <sz val="10"/>
        <rFont val="Arial"/>
        <family val="2"/>
        <charset val="238"/>
      </rPr>
      <t>Oldal: 44</t>
    </r>
  </si>
  <si>
    <r>
      <rPr>
        <b/>
        <sz val="10"/>
        <rFont val="Arial"/>
        <family val="2"/>
        <charset val="238"/>
      </rPr>
      <t>Prestigio Multipad (intezmeny: MURONY KOZSEG ONKORMANYZATA, leltari szam: 2019/12/215/1)</t>
    </r>
  </si>
  <si>
    <r>
      <rPr>
        <b/>
        <sz val="10"/>
        <rFont val="Arial"/>
        <family val="2"/>
        <charset val="238"/>
      </rPr>
      <t>himzett terito (intezmeny: MURONY KOZSEG ONKORMANYZATA, leltari szam: 2019/12/22/69)</t>
    </r>
  </si>
  <si>
    <r>
      <rPr>
        <b/>
        <sz val="10"/>
        <rFont val="Arial"/>
        <family val="2"/>
        <charset val="238"/>
      </rPr>
      <t>akkus furo (intezmeny: MURONY KOZSEG ONKORMANYZATA, leltari szam: 2019/12/22/68)</t>
    </r>
  </si>
  <si>
    <r>
      <rPr>
        <b/>
        <sz val="10"/>
        <rFont val="Arial"/>
        <family val="2"/>
        <charset val="238"/>
      </rPr>
      <t>vilagfto ablakd^sz (intezmeny: MURONY KOZSEG ONKORMANYZATA, leltari szam: 2019/12/22/67)</t>
    </r>
  </si>
  <si>
    <r>
      <rPr>
        <b/>
        <sz val="10"/>
        <rFont val="Arial"/>
        <family val="2"/>
        <charset val="238"/>
      </rPr>
      <t>LED fenyfuzer (intezmeny: MURONY KOZSEG ONKORMANYZATA, leltari szam: 2019/12/22/66)</t>
    </r>
  </si>
  <si>
    <r>
      <rPr>
        <b/>
        <sz val="10"/>
        <rFont val="Arial"/>
        <family val="2"/>
        <charset val="238"/>
      </rPr>
      <t>LED fenyfuzer (intezmeny: MURONY KOZSEG ONKORMANYZATA, leltari szam: 2019/12/22/65)</t>
    </r>
  </si>
  <si>
    <r>
      <rPr>
        <b/>
        <sz val="10"/>
        <rFont val="Arial"/>
        <family val="2"/>
        <charset val="238"/>
      </rPr>
      <t>karacsonyi egosor (intezmeny: MURONY KOZSEG ONKORMANYZATA, leltari szam: 2019/12/249/1)</t>
    </r>
  </si>
  <si>
    <r>
      <rPr>
        <b/>
        <sz val="10"/>
        <rFont val="Arial"/>
        <family val="2"/>
        <charset val="238"/>
      </rPr>
      <t>utvefuro (intezmeny: MURONY KOZSEG ONKORMANYZATA, leltari szam: 2019/12/22/64)</t>
    </r>
  </si>
  <si>
    <r>
      <rPr>
        <b/>
        <sz val="10"/>
        <rFont val="Arial"/>
        <family val="2"/>
        <charset val="238"/>
      </rPr>
      <t>utvefuro (intezmeny: MURONY KOZSEG ONKORMANYZATA, leltari szam: 2019/12/22/63)</t>
    </r>
  </si>
  <si>
    <r>
      <rPr>
        <b/>
        <sz val="10"/>
        <rFont val="Arial"/>
        <family val="2"/>
        <charset val="238"/>
      </rPr>
      <t>csofogo (intezmeny: MURONY KOZSEG ONKORMANYZATA, leltari szam: 2019/12/22/62)</t>
    </r>
  </si>
  <si>
    <r>
      <rPr>
        <b/>
        <sz val="10"/>
        <rFont val="Arial"/>
        <family val="2"/>
        <charset val="238"/>
      </rPr>
      <t>szerszam (intezmeny: MURONY KOZSEG ONKORMANYZATA, leltari szam: 2019/12/22/61)</t>
    </r>
  </si>
  <si>
    <r>
      <rPr>
        <b/>
        <sz val="10"/>
        <rFont val="Arial"/>
        <family val="2"/>
        <charset val="238"/>
      </rPr>
      <t>motoros furesz (intezmeny: MURONY KOZSEG ONKORMANYZATA, leltari szam: 2019/12/22/60)</t>
    </r>
  </si>
  <si>
    <r>
      <rPr>
        <b/>
        <sz val="10"/>
        <rFont val="Arial"/>
        <family val="2"/>
        <charset val="238"/>
      </rPr>
      <t>S Gep szett 955HN (intezmeny: MURONY KOZSEG ONKORMANYZATA, leltari szam: 2019/12/22/59)</t>
    </r>
  </si>
  <si>
    <r>
      <rPr>
        <b/>
        <sz val="10"/>
        <rFont val="Arial"/>
        <family val="2"/>
        <charset val="238"/>
      </rPr>
      <t>akkumlator (intezmeny: MURONY KOZSEG ONKORMANYZATA, leltari szam: 2019/12/22/58)</t>
    </r>
  </si>
  <si>
    <r>
      <rPr>
        <sz val="10"/>
        <rFont val="Arial"/>
        <family val="2"/>
        <charset val="238"/>
      </rPr>
      <t>Oldal: 45</t>
    </r>
  </si>
  <si>
    <r>
      <rPr>
        <b/>
        <sz val="10"/>
        <rFont val="Arial"/>
        <family val="2"/>
        <charset val="238"/>
      </rPr>
      <t>karacsonyi izzo (intezmeny: MURONY KOZSEG ONKORMANYZATA, leltari szam: 2019/12/22/57)</t>
    </r>
  </si>
  <si>
    <r>
      <rPr>
        <b/>
        <sz val="10"/>
        <rFont val="Arial"/>
        <family val="2"/>
        <charset val="238"/>
      </rPr>
      <t>Canon EF 50mm (intezmeny: MURONY KOZSEG ONKORMANYZATA, leltari szam: 2019/12/22/56)</t>
    </r>
  </si>
  <si>
    <r>
      <rPr>
        <b/>
        <sz val="10"/>
        <rFont val="Arial"/>
        <family val="2"/>
        <charset val="238"/>
      </rPr>
      <t>vaku (intezmeny: MURONY KOZSEG ONKORMANYZATA, leltari szam: 2019/12/22/55)</t>
    </r>
  </si>
  <si>
    <r>
      <rPr>
        <b/>
        <sz val="10"/>
        <rFont val="Arial"/>
        <family val="2"/>
        <charset val="238"/>
      </rPr>
      <t>fenykepezogep (intezmeny: MURONY KOZSEG ONKORMANYZATA, leltari szam: 2019/12/22/54)</t>
    </r>
  </si>
  <si>
    <r>
      <rPr>
        <b/>
        <sz val="10"/>
        <rFont val="Arial"/>
        <family val="2"/>
        <charset val="238"/>
      </rPr>
      <t>fukasza (intezmeny: MURONY KOZSEG ONKORMANYZATA, leltari szam: 2019/12/22/53)</t>
    </r>
  </si>
  <si>
    <r>
      <rPr>
        <b/>
        <sz val="10"/>
        <rFont val="Arial"/>
        <family val="2"/>
        <charset val="238"/>
      </rPr>
      <t>hutoszekreny (intezmeny: MURONY KOZSEG ONKORMANYZATA, leltari szam: 2019/12/22/52)</t>
    </r>
  </si>
  <si>
    <r>
      <rPr>
        <b/>
        <sz val="10"/>
        <rFont val="Arial"/>
        <family val="2"/>
        <charset val="238"/>
      </rPr>
      <t>fukasza kozm.program (intezmeny: MURONY KOZSEG ONKORMANYZATA, leltari szam</t>
    </r>
  </si>
  <si>
    <r>
      <rPr>
        <b/>
        <sz val="10"/>
        <rFont val="Arial"/>
        <family val="2"/>
        <charset val="238"/>
      </rPr>
      <t>: 2019/12/22/51)</t>
    </r>
  </si>
  <si>
    <r>
      <rPr>
        <b/>
        <sz val="10"/>
        <rFont val="Arial"/>
        <family val="2"/>
        <charset val="238"/>
      </rPr>
      <t>jatszoteri jatekok (intezmeny: MURONY KOZSEG ONKORMANYZATA, leltari szam: 2019/12/22/50)</t>
    </r>
  </si>
  <si>
    <r>
      <rPr>
        <b/>
        <sz val="10"/>
        <rFont val="Arial"/>
        <family val="2"/>
        <charset val="238"/>
      </rPr>
      <t>kerti pad (intezmeny: MURONY KOZSEG ONKORMANYZATA, leltari szam: 2019/12/228/6)</t>
    </r>
  </si>
  <si>
    <r>
      <rPr>
        <b/>
        <sz val="10"/>
        <rFont val="Arial"/>
        <family val="2"/>
        <charset val="238"/>
      </rPr>
      <t>poc (intezmeny: MURONY KOZSEG ONKORMANYZATA, leltari szam: 2019/12/22/49)</t>
    </r>
  </si>
  <si>
    <r>
      <rPr>
        <b/>
        <sz val="10"/>
        <rFont val="Arial"/>
        <family val="2"/>
        <charset val="238"/>
      </rPr>
      <t>porszivo (intezmeny: MURONY KOZSEG ONKORMANYZATA, leltari szam: 2019/12/22/48)</t>
    </r>
  </si>
  <si>
    <r>
      <rPr>
        <b/>
        <sz val="10"/>
        <rFont val="Arial"/>
        <family val="2"/>
        <charset val="238"/>
      </rPr>
      <t>hutoszekreny (intezmeny: MURONY KOZSEG ONKORMANYZATA, leltari szam: 2019/12/22/47)</t>
    </r>
  </si>
  <si>
    <r>
      <rPr>
        <b/>
        <sz val="10"/>
        <rFont val="Arial"/>
        <family val="2"/>
        <charset val="238"/>
      </rPr>
      <t>lancos egyensulyozo (intezmeny: MURONY KOZSEG ONKORMANYZATA, leltari szam:</t>
    </r>
  </si>
  <si>
    <r>
      <rPr>
        <b/>
        <sz val="10"/>
        <rFont val="Arial"/>
        <family val="2"/>
        <charset val="238"/>
      </rPr>
      <t>2019/12/22/46)</t>
    </r>
  </si>
  <si>
    <r>
      <rPr>
        <sz val="10"/>
        <rFont val="Arial"/>
        <family val="2"/>
        <charset val="238"/>
      </rPr>
      <t>Oldal: 46</t>
    </r>
  </si>
  <si>
    <r>
      <rPr>
        <b/>
        <sz val="10"/>
        <rFont val="Arial"/>
        <family val="2"/>
        <charset val="238"/>
      </rPr>
      <t>csecsemomerleg (intezmeny: MURONY KOZSEG ONKORMANYZATA, leltari szam: 2019/12/22/45)</t>
    </r>
  </si>
  <si>
    <r>
      <rPr>
        <b/>
        <sz val="10"/>
        <rFont val="Arial"/>
        <family val="2"/>
        <charset val="238"/>
      </rPr>
      <t>csecsmolegzofigyelo (intezmeny: MURONY KOZSEG ONKORMANYZATA, leltari szam:</t>
    </r>
  </si>
  <si>
    <r>
      <rPr>
        <b/>
        <sz val="10"/>
        <rFont val="Arial"/>
        <family val="2"/>
        <charset val="238"/>
      </rPr>
      <t>2019/12/22/44)</t>
    </r>
  </si>
  <si>
    <r>
      <rPr>
        <b/>
        <sz val="10"/>
        <rFont val="Arial"/>
        <family val="2"/>
        <charset val="238"/>
      </rPr>
      <t>mikrohullamu suto (intezmeny: MURONY KOZSEG ONKORMANYZATA, leltari szam: 2019/12/22/43)</t>
    </r>
  </si>
  <si>
    <r>
      <rPr>
        <b/>
        <sz val="10"/>
        <rFont val="Arial"/>
        <family val="2"/>
        <charset val="238"/>
      </rPr>
      <t>huto (intezmeny: MURONY KOZSEG ONKORMANYZATA, leltari szam: 2019/12/22/42)</t>
    </r>
  </si>
  <si>
    <r>
      <rPr>
        <b/>
        <sz val="10"/>
        <rFont val="Arial"/>
        <family val="2"/>
        <charset val="238"/>
      </rPr>
      <t>irodabutor (intezmeny: MURONY KOZSEG ONKORMANYZATA, leltari szam: 2019/12/228/5)</t>
    </r>
  </si>
  <si>
    <r>
      <rPr>
        <b/>
        <sz val="10"/>
        <rFont val="Arial"/>
        <family val="2"/>
        <charset val="238"/>
      </rPr>
      <t>oltozoszekreny (intezmeny: MURONY KOZSEG ONKORMANYZATA, leltari szam: 2019/12/228/4)</t>
    </r>
  </si>
  <si>
    <r>
      <rPr>
        <b/>
        <sz val="10"/>
        <rFont val="Arial"/>
        <family val="2"/>
        <charset val="238"/>
      </rPr>
      <t>hutoszekreny (intezmeny: MURONY KOZSEG ONKORMANYZATA, leltari szam: 2019/12/22/41)</t>
    </r>
  </si>
  <si>
    <r>
      <rPr>
        <b/>
        <sz val="10"/>
        <rFont val="Arial"/>
        <family val="2"/>
        <charset val="238"/>
      </rPr>
      <t>kerekpar (intezmeny: MURONY KOZSEG ONKORMANYZATA, leltari szam: 2019/12/22/40)</t>
    </r>
  </si>
  <si>
    <r>
      <rPr>
        <b/>
        <sz val="10"/>
        <rFont val="Arial"/>
        <family val="2"/>
        <charset val="238"/>
      </rPr>
      <t>motoros funyiro (intezmeny: MURONY KOZSEG ONKORMANYZATA, leltari szam: 2019/12/230/9)</t>
    </r>
  </si>
  <si>
    <r>
      <rPr>
        <b/>
        <sz val="10"/>
        <rFont val="Arial"/>
        <family val="2"/>
        <charset val="238"/>
      </rPr>
      <t>butorszef (intezmeny: MURONY KOZSEG ONKORMANYZATA, leltari szam: 2019/12/228/3)</t>
    </r>
  </si>
  <si>
    <r>
      <rPr>
        <b/>
        <sz val="10"/>
        <rFont val="Arial"/>
        <family val="2"/>
        <charset val="238"/>
      </rPr>
      <t>funyfro (intezmeny: MURONY KOZSEG ONKORMANYZATA, leltari szam: 2019/12/230/8)</t>
    </r>
  </si>
  <si>
    <r>
      <rPr>
        <b/>
        <sz val="10"/>
        <rFont val="Arial"/>
        <family val="2"/>
        <charset val="238"/>
      </rPr>
      <t>konyhai berendezes (intezmeny: MURONY KOZSEG ONKORMANYZATA, leltari szam:</t>
    </r>
  </si>
  <si>
    <r>
      <rPr>
        <b/>
        <sz val="10"/>
        <rFont val="Arial"/>
        <family val="2"/>
        <charset val="238"/>
      </rPr>
      <t>2019/12/22/39)</t>
    </r>
  </si>
  <si>
    <r>
      <rPr>
        <b/>
        <sz val="10"/>
        <rFont val="Arial"/>
        <family val="2"/>
        <charset val="238"/>
      </rPr>
      <t>taroloszekreny (intezmeny: MURONY KOZSEG ONKORMANYZATA, leltari szam: 2019/12/228/2)</t>
    </r>
  </si>
  <si>
    <r>
      <rPr>
        <b/>
        <sz val="10"/>
        <rFont val="Arial"/>
        <family val="2"/>
        <charset val="238"/>
      </rPr>
      <t>irodabutor (intezmeny: MURONY KOZSEG ONKORMANYZATA, leltari szam: 2019/12/228/1)</t>
    </r>
  </si>
  <si>
    <r>
      <rPr>
        <sz val="10"/>
        <rFont val="Arial"/>
        <family val="2"/>
        <charset val="238"/>
      </rPr>
      <t>Oldal: 47</t>
    </r>
  </si>
  <si>
    <r>
      <rPr>
        <b/>
        <sz val="10"/>
        <rFont val="Arial"/>
        <family val="2"/>
        <charset val="238"/>
      </rPr>
      <t>padloszonyeg (intezmeny: MURONY KOZSEG ONKORMANYZATA, leltari szam: 2019/12/22/38)</t>
    </r>
  </si>
  <si>
    <r>
      <rPr>
        <b/>
        <sz val="10"/>
        <rFont val="Arial"/>
        <family val="2"/>
        <charset val="238"/>
      </rPr>
      <t>etelszallrtokocsi (intezmeny: MURONY KOZSEG ONKORMANYZATA, leltari szam: 2019/12/22/37)</t>
    </r>
  </si>
  <si>
    <r>
      <rPr>
        <b/>
        <sz val="10"/>
        <rFont val="Arial"/>
        <family val="2"/>
        <charset val="238"/>
      </rPr>
      <t>gazkazan (intezmeny: MURONY KOZSEG ONKORMANYZATA, leltari szam: 2019/12/22/36)</t>
    </r>
  </si>
  <si>
    <r>
      <rPr>
        <b/>
        <sz val="10"/>
        <rFont val="Arial"/>
        <family val="2"/>
        <charset val="238"/>
      </rPr>
      <t>udvari jatekok (intezmeny: MURONY KOZSEG ONKORMANYZATA, leltari szam: 2019/12/22/35)</t>
    </r>
  </si>
  <si>
    <r>
      <rPr>
        <b/>
        <sz val="10"/>
        <rFont val="Arial"/>
        <family val="2"/>
        <charset val="238"/>
      </rPr>
      <t>fenymasolo (intezmeny: MURONY KOZSEG ONKORMANYZATA, leltari szam: 2019/12/201/1)</t>
    </r>
  </si>
  <si>
    <r>
      <rPr>
        <b/>
        <sz val="10"/>
        <rFont val="Arial"/>
        <family val="2"/>
        <charset val="238"/>
      </rPr>
      <t>takaritogep (intezmeny: MURONY KOZSEG ONKORMANYZATA, leltari szam: 2019/12/231/3)</t>
    </r>
  </si>
  <si>
    <r>
      <rPr>
        <b/>
        <sz val="10"/>
        <rFont val="Arial"/>
        <family val="2"/>
        <charset val="238"/>
      </rPr>
      <t>fogaszati egyseg (intezmeny: MURONY KOZSEG ONKORMANYZATA, leltari szam: 2019/12/22/34)</t>
    </r>
  </si>
  <si>
    <r>
      <rPr>
        <b/>
        <sz val="10"/>
        <rFont val="Arial"/>
        <family val="2"/>
        <charset val="238"/>
      </rPr>
      <t>damilfejes funyfro (intezmeny: MURONY KOZSEG ONKORMANYZATA, leltari szam: 2019/12/230/7)</t>
    </r>
  </si>
  <si>
    <r>
      <rPr>
        <b/>
        <sz val="10"/>
        <rFont val="Arial"/>
        <family val="2"/>
        <charset val="238"/>
      </rPr>
      <t>fektetoagy (intezmeny: MURONY KOZSEG ONKORMANYZATA, leltari szam: 2019/12/22/33)</t>
    </r>
  </si>
  <si>
    <r>
      <rPr>
        <b/>
        <sz val="10"/>
        <rFont val="Arial"/>
        <family val="2"/>
        <charset val="238"/>
      </rPr>
      <t>HIFI torony (intezmeny: MURONY KOZSEG ONKORMANYZATA, leltari szam: 2019/12/22/32)</t>
    </r>
  </si>
  <si>
    <r>
      <rPr>
        <b/>
        <sz val="10"/>
        <rFont val="Arial"/>
        <family val="2"/>
        <charset val="238"/>
      </rPr>
      <t>videokamera (intezmeny: MURONY KOZSEG ONKORMANYZATA, leltari szam: 2019/12/22/31)</t>
    </r>
  </si>
  <si>
    <r>
      <rPr>
        <b/>
        <sz val="10"/>
        <rFont val="Arial"/>
        <family val="2"/>
        <charset val="238"/>
      </rPr>
      <t>traktoros funyiro (intezmeny: MURONY KOZSEG ONKORMANYZATA, leltari szam: 2019/12/22/30)</t>
    </r>
  </si>
  <si>
    <r>
      <rPr>
        <b/>
        <sz val="10"/>
        <rFont val="Arial"/>
        <family val="2"/>
        <charset val="238"/>
      </rPr>
      <t>automata mosogep (intezmeny: MURONY KOZSEG ONKORMANYZATA, leltari szam:</t>
    </r>
  </si>
  <si>
    <r>
      <rPr>
        <b/>
        <sz val="10"/>
        <rFont val="Arial"/>
        <family val="2"/>
        <charset val="238"/>
      </rPr>
      <t>2019/12/22/29)</t>
    </r>
  </si>
  <si>
    <r>
      <rPr>
        <sz val="10"/>
        <rFont val="Arial"/>
        <family val="2"/>
        <charset val="238"/>
      </rPr>
      <t>Oldal: 48</t>
    </r>
  </si>
  <si>
    <r>
      <rPr>
        <b/>
        <sz val="10"/>
        <rFont val="Arial"/>
        <family val="2"/>
        <charset val="238"/>
      </rPr>
      <t>hutoszekreny (intezmeny: MURONY KOZSEG ONKORMANYZATA, leltari szam: 2019/12/22/28)</t>
    </r>
  </si>
  <si>
    <r>
      <rPr>
        <b/>
        <sz val="10"/>
        <rFont val="Arial"/>
        <family val="2"/>
        <charset val="238"/>
      </rPr>
      <t>internet alt. iskola (intezmeny: MURONY KOZSEG ONKORMANYZATA, leltari szam:</t>
    </r>
  </si>
  <si>
    <r>
      <rPr>
        <b/>
        <sz val="10"/>
        <rFont val="Arial"/>
        <family val="2"/>
        <charset val="238"/>
      </rPr>
      <t>2019/12/20/1)</t>
    </r>
  </si>
  <si>
    <r>
      <rPr>
        <b/>
        <sz val="10"/>
        <rFont val="Arial"/>
        <family val="2"/>
        <charset val="238"/>
      </rPr>
      <t>sovenyvago (intezmeny: MURONY KOZSEG ONKORMANYZATA, leltari szam: 2019/12/22/27)</t>
    </r>
  </si>
  <si>
    <r>
      <rPr>
        <b/>
        <sz val="10"/>
        <rFont val="Arial"/>
        <family val="2"/>
        <charset val="238"/>
      </rPr>
      <t>robotgep (intezmeny: MURONY KOZSEG ONKORMANYZATA, leltari szam: 2019/12/22/26)</t>
    </r>
  </si>
  <si>
    <r>
      <rPr>
        <b/>
        <sz val="10"/>
        <rFont val="Arial"/>
        <family val="2"/>
        <charset val="238"/>
      </rPr>
      <t>szines tv (intezmeny: MURONY KOZSEG ONKORMANYZATA, leltari szam: 2019/12/22/25)</t>
    </r>
  </si>
  <si>
    <r>
      <rPr>
        <b/>
        <sz val="10"/>
        <rFont val="Arial"/>
        <family val="2"/>
        <charset val="238"/>
      </rPr>
      <t>csecsemolegzofigyelo (intezmeny: MURONY KOZSEG ONKORMANYZATA, leltari szam</t>
    </r>
  </si>
  <si>
    <r>
      <rPr>
        <b/>
        <sz val="10"/>
        <rFont val="Arial"/>
        <family val="2"/>
        <charset val="238"/>
      </rPr>
      <t>: 2019/12/22/24)</t>
    </r>
  </si>
  <si>
    <r>
      <rPr>
        <b/>
        <sz val="10"/>
        <rFont val="Arial"/>
        <family val="2"/>
        <charset val="238"/>
      </rPr>
      <t>sterilizalo (intezmeny: MURONY KOZSEG ONKORMANYZATA, leltari szam: 2019/12/22/23)</t>
    </r>
  </si>
  <si>
    <r>
      <rPr>
        <b/>
        <sz val="10"/>
        <rFont val="Arial"/>
        <family val="2"/>
        <charset val="238"/>
      </rPr>
      <t>szivattyu (intezmeny: MURONY KOZSEG ONKORMANYZATA, leltari szam: 2019/12/230/6)</t>
    </r>
  </si>
  <si>
    <r>
      <rPr>
        <b/>
        <sz val="10"/>
        <rFont val="Arial"/>
        <family val="2"/>
        <charset val="238"/>
      </rPr>
      <t>bozottisztito furesz (intezmeny: MURONY KOZSEG ONKORMANYZATA, leltari szam:</t>
    </r>
  </si>
  <si>
    <r>
      <rPr>
        <b/>
        <sz val="10"/>
        <rFont val="Arial"/>
        <family val="2"/>
        <charset val="238"/>
      </rPr>
      <t>2019/12/230/5)</t>
    </r>
  </si>
  <si>
    <r>
      <rPr>
        <b/>
        <sz val="10"/>
        <rFont val="Arial"/>
        <family val="2"/>
        <charset val="238"/>
      </rPr>
      <t>huto (intezmeny: MURONY KOZSEG ONKORMANYZATA, leltari szam: 2019/12/22/22)</t>
    </r>
  </si>
  <si>
    <r>
      <rPr>
        <b/>
        <sz val="10"/>
        <rFont val="Arial"/>
        <family val="2"/>
        <charset val="238"/>
      </rPr>
      <t>mosogep (intezmeny: MURONY KOZSEG ONKORMANYZATA, leltari szam: 2019/12/22/21)</t>
    </r>
  </si>
  <si>
    <r>
      <rPr>
        <b/>
        <sz val="10"/>
        <rFont val="Arial"/>
        <family val="2"/>
        <charset val="238"/>
      </rPr>
      <t>video (intezmeny: MURONY KOZSEG ONKORMANYZATA, leltari szam: 2019/12/22/20)</t>
    </r>
  </si>
  <si>
    <r>
      <rPr>
        <b/>
        <sz val="10"/>
        <rFont val="Arial"/>
        <family val="2"/>
        <charset val="238"/>
      </rPr>
      <t>szines televizio (intezmeny: MURONY KOZSEG ONKORMANYZATA, leltari szam: 2019/12/22/19)</t>
    </r>
  </si>
  <si>
    <r>
      <rPr>
        <b/>
        <sz val="10"/>
        <rFont val="Arial"/>
        <family val="2"/>
        <charset val="238"/>
      </rPr>
      <t>takaritogep (intezmeny: MURONY KOZSEG ONKORMANYZATA, leltari szam: 2019/12/231/2)</t>
    </r>
  </si>
  <si>
    <r>
      <rPr>
        <sz val="10"/>
        <rFont val="Arial"/>
        <family val="2"/>
        <charset val="238"/>
      </rPr>
      <t>Oldal: 49</t>
    </r>
  </si>
  <si>
    <r>
      <rPr>
        <b/>
        <sz val="10"/>
        <rFont val="Arial"/>
        <family val="2"/>
        <charset val="238"/>
      </rPr>
      <t>turbina (intezmeny: MURONY KOZSEG ONKORMANYZATA, leltari szam: 2019/12/22/18)</t>
    </r>
  </si>
  <si>
    <r>
      <rPr>
        <b/>
        <sz val="10"/>
        <rFont val="Arial"/>
        <family val="2"/>
        <charset val="238"/>
      </rPr>
      <t>latasvizsgalo tabla (intezmeny: MURONY KOZSEG ONKORMANYZATA, leltari szam: 2019/12/22/17)</t>
    </r>
  </si>
  <si>
    <r>
      <rPr>
        <b/>
        <sz val="10"/>
        <rFont val="Arial"/>
        <family val="2"/>
        <charset val="238"/>
      </rPr>
      <t>funyiro (intezmeny: MURONY KOZSEG ONKORMANYZATA, leltari szam: 2019/12/230/4)</t>
    </r>
  </si>
  <si>
    <r>
      <rPr>
        <b/>
        <sz val="10"/>
        <rFont val="Arial"/>
        <family val="2"/>
        <charset val="238"/>
      </rPr>
      <t>funyfro (intezmeny: MURONY KOZSEG ONKORMANYZATA, leltari szam: 2019/12/230/3)</t>
    </r>
  </si>
  <si>
    <r>
      <rPr>
        <b/>
        <sz val="10"/>
        <rFont val="Arial"/>
        <family val="2"/>
        <charset val="238"/>
      </rPr>
      <t>videolejatszo (intezmeny: MURONY KOZSEG ONKORMANYZATA, leltari szam: 2019/12/22/16)</t>
    </r>
  </si>
  <si>
    <r>
      <rPr>
        <b/>
        <sz val="10"/>
        <rFont val="Arial"/>
        <family val="2"/>
        <charset val="238"/>
      </rPr>
      <t>kondigep (intezmeny: MURONY KOZSEG ONKORMANYZATA, leltari szam: 2019/12/22/15)</t>
    </r>
  </si>
  <si>
    <r>
      <rPr>
        <b/>
        <sz val="10"/>
        <rFont val="Arial"/>
        <family val="2"/>
        <charset val="238"/>
      </rPr>
      <t>Szines TV (intezmeny: MURONY KOZSEG ONKORMANYZATA, leltari szam: 2019/12/22/14)</t>
    </r>
  </si>
  <si>
    <r>
      <rPr>
        <b/>
        <sz val="10"/>
        <rFont val="Arial"/>
        <family val="2"/>
        <charset val="238"/>
      </rPr>
      <t>takaritogep (intezmeny: MURONY KOZSEG ONKORMANYZATA, leltari szam: 2019/12/231/1)</t>
    </r>
  </si>
  <si>
    <r>
      <rPr>
        <b/>
        <sz val="10"/>
        <rFont val="Arial"/>
        <family val="2"/>
        <charset val="238"/>
      </rPr>
      <t>2019/12/22/13)</t>
    </r>
  </si>
  <si>
    <r>
      <rPr>
        <b/>
        <sz val="10"/>
        <rFont val="Arial"/>
        <family val="2"/>
        <charset val="238"/>
      </rPr>
      <t>etelhordo kezikocsi (intezmeny: MURONY KOZSEG ONKORMANYZATA, leltari szam:</t>
    </r>
  </si>
  <si>
    <r>
      <rPr>
        <b/>
        <sz val="10"/>
        <rFont val="Arial"/>
        <family val="2"/>
        <charset val="238"/>
      </rPr>
      <t>2019/12/22/12)</t>
    </r>
  </si>
  <si>
    <r>
      <rPr>
        <b/>
        <sz val="10"/>
        <rFont val="Arial"/>
        <family val="2"/>
        <charset val="238"/>
      </rPr>
      <t>hutoszekreny (intezmeny: MURONY KOZSEG ONKORMANYZATA, leltari szam: 2019/12/22/11)</t>
    </r>
  </si>
  <si>
    <r>
      <rPr>
        <b/>
        <sz val="10"/>
        <rFont val="Arial"/>
        <family val="2"/>
        <charset val="238"/>
      </rPr>
      <t>fektetotarolo kocsi (intezmeny: MURONY KOZSEG ONKORMANYZATA, leltari szam: 2019/12/22/10)</t>
    </r>
  </si>
  <si>
    <r>
      <rPr>
        <b/>
        <sz val="10"/>
        <rFont val="Arial"/>
        <family val="2"/>
        <charset val="238"/>
      </rPr>
      <t>keszenleti taska (intezmeny: MURONY KOZSEG ONKORMANYZATA, leltari szam: 2019/12/22/9)</t>
    </r>
  </si>
  <si>
    <r>
      <rPr>
        <sz val="10"/>
        <rFont val="Arial"/>
        <family val="2"/>
        <charset val="238"/>
      </rPr>
      <t>Oldal: 50</t>
    </r>
  </si>
  <si>
    <r>
      <rPr>
        <b/>
        <sz val="10"/>
        <rFont val="Arial"/>
        <family val="2"/>
        <charset val="238"/>
      </rPr>
      <t>frasvetfto (intezmeny: MURONY KOZSEG ONKORMANYZATA, leltari szam: 2019/12/22/8)</t>
    </r>
  </si>
  <si>
    <r>
      <rPr>
        <b/>
        <sz val="10"/>
        <rFont val="Arial"/>
        <family val="2"/>
        <charset val="238"/>
      </rPr>
      <t>kevero pad (intezmeny: MURONY KOZSEG ONKORMANYZATA, leltari szam: 2019/12/22/7)</t>
    </r>
  </si>
  <si>
    <r>
      <rPr>
        <b/>
        <sz val="10"/>
        <rFont val="Arial"/>
        <family val="2"/>
        <charset val="238"/>
      </rPr>
      <t>funyiro (intezmeny: MURONY KOZSEG ONKORMANYZATA, leltari szam: 2019/12/230/2)</t>
    </r>
  </si>
  <si>
    <r>
      <rPr>
        <b/>
        <sz val="10"/>
        <rFont val="Arial"/>
        <family val="2"/>
        <charset val="238"/>
      </rPr>
      <t>fagyasztolada (intezmeny: MURONY KOZSEG ONKORMANYZATA, leltari szam: 2019/12/22/6)</t>
    </r>
  </si>
  <si>
    <r>
      <rPr>
        <b/>
        <sz val="10"/>
        <rFont val="Arial"/>
        <family val="2"/>
        <charset val="238"/>
      </rPr>
      <t>Hutoszekreny (intezmeny: MURONY KOZSEG ONKORMANYZATA, leltari szam: 2019/12/22/5)</t>
    </r>
  </si>
  <si>
    <r>
      <rPr>
        <b/>
        <sz val="10"/>
        <rFont val="Arial"/>
        <family val="2"/>
        <charset val="238"/>
      </rPr>
      <t>hangosrto egyseg (intezmeny: MURONY KOZSEG ONKORMANYZATA, leltari szam: 2019/12/22/4)</t>
    </r>
  </si>
  <si>
    <r>
      <rPr>
        <b/>
        <sz val="10"/>
        <rFont val="Arial"/>
        <family val="2"/>
        <charset val="238"/>
      </rPr>
      <t>szeletelo (intezmeny: MURONY KOZSEG ONKORMANYZATA, leltari szam: 2019/12/22/3)</t>
    </r>
  </si>
  <si>
    <r>
      <rPr>
        <b/>
        <sz val="10"/>
        <rFont val="Arial"/>
        <family val="2"/>
        <charset val="238"/>
      </rPr>
      <t>funyiro (intezmeny: MURONY KOZSEG ONKORMANYZATA, leltari szam: 2019/12/230/1)</t>
    </r>
  </si>
  <si>
    <r>
      <rPr>
        <b/>
        <sz val="10"/>
        <rFont val="Arial"/>
        <family val="2"/>
        <charset val="238"/>
      </rPr>
      <t>video (intezmeny: MURONY KOZSEG ONKORMANYZATA, leltari szam: 2019/12/22/2)</t>
    </r>
  </si>
  <si>
    <r>
      <rPr>
        <b/>
        <sz val="10"/>
        <rFont val="Arial"/>
        <family val="2"/>
        <charset val="238"/>
      </rPr>
      <t>Fuzogep (intezmeny: MURONY KOZSEG ONKORMANYZATA, leltari szam: 2019/12/244/1)</t>
    </r>
  </si>
  <si>
    <r>
      <rPr>
        <b/>
        <sz val="10"/>
        <rFont val="Arial"/>
        <family val="2"/>
        <charset val="238"/>
      </rPr>
      <t>fagyaszto lada (intezmeny: MURONY KOZSEG ONKORMANYZATA, leltari szam: 2019/12/22/1)</t>
    </r>
  </si>
  <si>
    <r>
      <rPr>
        <b/>
        <sz val="10"/>
        <rFont val="Arial"/>
        <family val="2"/>
        <charset val="238"/>
      </rPr>
      <t>be^zvedekezesi vizelharitasi terv (intezmeny: MURONY KOZSEG ONKORMANYZATA, leltari szam: 2019/14/11/1)</t>
    </r>
  </si>
  <si>
    <r>
      <rPr>
        <b/>
        <sz val="10"/>
        <rFont val="Arial"/>
        <family val="2"/>
        <charset val="238"/>
      </rPr>
      <t>Havaria beruhazas (intezmeny: MURONY KOZSEG ONKORMANYZATA, leltari szam: 2019/11/18/1)</t>
    </r>
  </si>
  <si>
    <r>
      <rPr>
        <b/>
        <sz val="10"/>
        <rFont val="Arial"/>
        <family val="2"/>
        <charset val="238"/>
      </rPr>
      <t>Telepules arculati kezikonyv (intezmeny: MURONY KOZSEG ONKORMANYZATA, leltari szam: 2019/14/12/1)</t>
    </r>
  </si>
  <si>
    <r>
      <rPr>
        <sz val="10"/>
        <rFont val="Arial"/>
        <family val="2"/>
        <charset val="238"/>
      </rPr>
      <t>Oldal: 51</t>
    </r>
  </si>
  <si>
    <r>
      <rPr>
        <b/>
        <sz val="10"/>
        <rFont val="Arial"/>
        <family val="2"/>
        <charset val="238"/>
      </rPr>
      <t>dron (intezmeny: MURONY KOZSEG ONKORMANYZATA, leltari szam: 2018/31/22/2)</t>
    </r>
  </si>
  <si>
    <r>
      <rPr>
        <b/>
        <sz val="10"/>
        <rFont val="Arial"/>
        <family val="2"/>
        <charset val="238"/>
      </rPr>
      <t>rendezveny sator ponyvaval (intezmeny: MURONY KOZSEG ONKORMANYZATA, leltari szam: 2019/31/22/3</t>
    </r>
  </si>
  <si>
    <r>
      <rPr>
        <b/>
        <sz val="10"/>
        <rFont val="Arial"/>
        <family val="2"/>
        <charset val="238"/>
      </rPr>
      <t>fenyfuzer (intezmeny: MURONY KOZSEG ONKORMANYZATA, leltari szam: 2019/32/22/9)</t>
    </r>
  </si>
  <si>
    <r>
      <rPr>
        <b/>
        <sz val="10"/>
        <rFont val="Arial"/>
        <family val="2"/>
        <charset val="238"/>
      </rPr>
      <t>fenykigyo (intezmeny: MURONY KOZSEG ONKORMANYZATA, leltari szam: 2019/32/22/10)</t>
    </r>
  </si>
  <si>
    <r>
      <rPr>
        <b/>
        <sz val="10"/>
        <rFont val="Arial"/>
        <family val="2"/>
        <charset val="238"/>
      </rPr>
      <t>kavefozo (intezmeny: MURONY KOZSEG ONKORMANYZATA, leltari szam: 2019/32/22/11)</t>
    </r>
  </si>
  <si>
    <r>
      <rPr>
        <b/>
        <sz val="10"/>
        <rFont val="Arial"/>
        <family val="2"/>
        <charset val="238"/>
      </rPr>
      <t>3 reszes sorpad garnitura (intezmeny: MURONY KOZSEG ONKORMANYZATA, leltari szam: 2019/32/22/8)</t>
    </r>
  </si>
  <si>
    <r>
      <rPr>
        <b/>
        <sz val="10"/>
        <rFont val="Arial"/>
        <family val="2"/>
        <charset val="238"/>
      </rPr>
      <t>porszivo (intezmeny: MURONY KOZSEG ONKORMANYZATA, leltari szam: 2018/32/22/3)</t>
    </r>
  </si>
  <si>
    <r>
      <rPr>
        <b/>
        <sz val="10"/>
        <rFont val="Arial"/>
        <family val="2"/>
        <charset val="238"/>
      </rPr>
      <t>Fonoki fotel (intezmeny: MURONY KOZSEG ONKORMANYZATA, leltari szam: 2018/32/22/4)</t>
    </r>
  </si>
  <si>
    <r>
      <rPr>
        <b/>
        <sz val="10"/>
        <rFont val="Arial"/>
        <family val="2"/>
        <charset val="238"/>
      </rPr>
      <t>muanyag szalagfuggony - hivatal (intezmeny: MURONY KOZSEG ONKORMANYZATA, leltari szam: 2018/32/22/5)</t>
    </r>
  </si>
  <si>
    <r>
      <rPr>
        <b/>
        <sz val="10"/>
        <rFont val="Arial"/>
        <family val="2"/>
        <charset val="238"/>
      </rPr>
      <t>faliora onk. (intezmeny: MURONY KOZSEG ONKORMANYZATA, leltari szam: 2018/32/22/6)</t>
    </r>
  </si>
  <si>
    <r>
      <rPr>
        <b/>
        <sz val="10"/>
        <rFont val="Arial"/>
        <family val="2"/>
        <charset val="238"/>
      </rPr>
      <t>e szemelyi igazolvany olvaso (intezmeny: MURONY KOZSEG ONKORMANYZATA, leltari szam: 2018/32/22/1)</t>
    </r>
  </si>
  <si>
    <r>
      <rPr>
        <b/>
        <sz val="10"/>
        <rFont val="Arial"/>
        <family val="2"/>
        <charset val="238"/>
      </rPr>
      <t>|</t>
    </r>
  </si>
  <si>
    <r>
      <rPr>
        <b/>
        <sz val="10"/>
        <rFont val="Arial"/>
        <family val="2"/>
        <charset val="238"/>
      </rPr>
      <t>vasalo (intezmeny: MURONY KOZSEG ONKORMANYZATA, leltari szam: 2018/32/22/2)</t>
    </r>
  </si>
  <si>
    <r>
      <rPr>
        <b/>
        <sz val="10"/>
        <rFont val="Arial"/>
        <family val="2"/>
        <charset val="238"/>
      </rPr>
      <t>64 MB caviar blueWD10EZRZ120GB kingston A400 SATA3 2,5 (intezmeny: MURONY KOZSEG ONKORMANYZATA, leltari szam: 2018/32/20/1)</t>
    </r>
  </si>
  <si>
    <r>
      <rPr>
        <sz val="10"/>
        <rFont val="Arial"/>
        <family val="2"/>
        <charset val="238"/>
      </rPr>
      <t>Oldal: 52</t>
    </r>
  </si>
  <si>
    <r>
      <rPr>
        <b/>
        <sz val="10"/>
        <rFont val="Arial"/>
        <family val="2"/>
        <charset val="238"/>
      </rPr>
      <t>internet kabel Muv. Haz (intezmeny: MURONY KOZSEG ONKORMANYZATA, leltari szam: 2018/32/20/2)</t>
    </r>
  </si>
  <si>
    <r>
      <rPr>
        <b/>
        <sz val="10"/>
        <rFont val="Arial"/>
        <family val="2"/>
        <charset val="238"/>
      </rPr>
      <t>Hawaria expres beruhazas (intezmeny: MURONY KOZSEG ONKORMANYZATA, leltari szam: 151)</t>
    </r>
  </si>
  <si>
    <r>
      <rPr>
        <b/>
        <sz val="10"/>
        <rFont val="Arial"/>
        <family val="2"/>
        <charset val="238"/>
      </rPr>
      <t>970m2 (intezmeny: MURONY KOZSEG ONKORMANYZATA, leltari szam: 149)</t>
    </r>
  </si>
  <si>
    <r>
      <rPr>
        <b/>
        <sz val="10"/>
        <rFont val="Arial"/>
        <family val="2"/>
        <charset val="238"/>
      </rPr>
      <t>Hawaria expres beruhazas (intezmeny: MURONY KOZSEG ONKORMANYZATA, leltari szam: 148)</t>
    </r>
  </si>
  <si>
    <r>
      <rPr>
        <b/>
        <sz val="10"/>
        <rFont val="Arial"/>
        <family val="2"/>
        <charset val="238"/>
      </rPr>
      <t>Hawaria ep.ber. (intezmeny: MURONY KOZSEG ONKORMANYZATA, leltari szam: 147)</t>
    </r>
  </si>
  <si>
    <r>
      <rPr>
        <b/>
        <sz val="10"/>
        <rFont val="Arial"/>
        <family val="2"/>
        <charset val="238"/>
      </rPr>
      <t>Fo utca felujitas 970 m2 (intezmeny: MURONY KOZSEG ONKORMANYZATA, leltari szam: 146)</t>
    </r>
  </si>
  <si>
    <r>
      <rPr>
        <b/>
        <sz val="10"/>
        <rFont val="Arial"/>
        <family val="2"/>
        <charset val="238"/>
      </rPr>
      <t>Hawaria epftesi beruhazas (intezmeny: MURONY KOZSEG ONKORMANYZATA, leltari szam: 145)</t>
    </r>
  </si>
  <si>
    <r>
      <rPr>
        <b/>
        <sz val="10"/>
        <rFont val="Arial"/>
        <family val="2"/>
        <charset val="238"/>
      </rPr>
      <t>Rakoczi ut felujitasi aktivalas (intezmeny: MURONY KOZSEG ONKORMANYZATA, leltari szam: 144)</t>
    </r>
  </si>
  <si>
    <r>
      <rPr>
        <b/>
        <sz val="10"/>
        <rFont val="Arial"/>
        <family val="2"/>
        <charset val="238"/>
      </rPr>
      <t>327 hrsz. (intezmeny: MURONY KOZSEG ONKORMANYZATA, leltari szam: 8)</t>
    </r>
  </si>
  <si>
    <r>
      <rPr>
        <b/>
        <sz val="10"/>
        <rFont val="Arial"/>
        <family val="2"/>
        <charset val="238"/>
      </rPr>
      <t>"F" 3.lap, Foldterulet: 10569 m2 (intezmeny: MURONY KOZSEG ONKORMANYZATA, leltari szam: I-73-F-36084226)</t>
    </r>
  </si>
  <si>
    <r>
      <rPr>
        <b/>
        <sz val="10"/>
        <rFont val="Arial"/>
        <family val="2"/>
        <charset val="238"/>
      </rPr>
      <t>Kv Vizmu, v^zvezetek 4.lap, Felszini vizkivetel 0 m3/nap (intezmeny: MURONY KOZSEG ONKORMANYZATA, leltari szam: I-143-Kv-47536682)</t>
    </r>
  </si>
  <si>
    <r>
      <rPr>
        <b/>
        <sz val="10"/>
        <rFont val="Arial"/>
        <family val="2"/>
        <charset val="238"/>
      </rPr>
      <t>"F" Foldterulet 3.lap, Foldterulet: 0 m2 (intezmeny: MURONY KOZSEG ONKORMANYZATA, leltari szam: I-143-F-37536681)</t>
    </r>
  </si>
  <si>
    <r>
      <rPr>
        <b/>
        <sz val="10"/>
        <rFont val="Arial"/>
        <family val="2"/>
        <charset val="238"/>
      </rPr>
      <t>"F" Foldterulet 2.lap, Foldterulet: 0 m2 (intezmeny: MURONY KOZSEG ONKORMANYZATA, leltari szam: I-143-F-27536680)</t>
    </r>
  </si>
  <si>
    <r>
      <rPr>
        <b/>
        <sz val="10"/>
        <rFont val="Arial"/>
        <family val="2"/>
        <charset val="238"/>
      </rPr>
      <t>"F" 2.lap, Foldterulet: 6920 m2 (intezmeny: MURONY KOZSEG ONKORMANYZATA, leltari szam: I-132-F-26084468)</t>
    </r>
  </si>
  <si>
    <r>
      <rPr>
        <sz val="10"/>
        <rFont val="Arial"/>
        <family val="2"/>
        <charset val="238"/>
      </rPr>
      <t>Oldal: 53</t>
    </r>
  </si>
  <si>
    <r>
      <rPr>
        <b/>
        <sz val="10"/>
        <rFont val="Arial"/>
        <family val="2"/>
        <charset val="238"/>
      </rPr>
      <t>”P" 4.lap, Kerites hossza: 440 m (intezmeny: MURONY KOZSEG ONKORMANYZATA, leltari szam: I-126-P-46084446)</t>
    </r>
  </si>
  <si>
    <r>
      <rPr>
        <b/>
        <sz val="10"/>
        <rFont val="Arial"/>
        <family val="2"/>
        <charset val="238"/>
      </rPr>
      <t>”F” 2.lap, Foldterulet: 8027 m2 (intezmeny: MURONY KOZSEG ONKORMANYZATA, leltari szam: I-121-F-26084425)</t>
    </r>
  </si>
  <si>
    <r>
      <rPr>
        <b/>
        <sz val="10"/>
        <rFont val="Arial"/>
        <family val="2"/>
        <charset val="238"/>
      </rPr>
      <t>"F" 2.lap, Foldterulet: 3711 m2 (intezmeny: MURONY KOZSEG ONKORMANYZATA, leltari szam: I-109-F-26084380)</t>
    </r>
  </si>
  <si>
    <r>
      <rPr>
        <b/>
        <sz val="10"/>
        <rFont val="Arial"/>
        <family val="2"/>
        <charset val="238"/>
      </rPr>
      <t>"Un" 3.lap, Kiepftetlen terulet: 400 m2 (intezmeny: MURONY KOZSEG ONKORMANYZATA, leltari szam: I-97-Un-36084335)</t>
    </r>
  </si>
  <si>
    <r>
      <rPr>
        <b/>
        <sz val="10"/>
        <rFont val="Arial"/>
        <family val="2"/>
        <charset val="238"/>
      </rPr>
      <t>"F" 2.lap, Foldterulet: 9102 m2 (intezmeny: MURONY KOZSEG ONKORMANYZATA, leltari szam: I-93-F-26084314)</t>
    </r>
  </si>
  <si>
    <r>
      <rPr>
        <b/>
        <sz val="10"/>
        <rFont val="Arial"/>
        <family val="2"/>
        <charset val="238"/>
      </rPr>
      <t>"Uu" 3.lap, Kiepitett utburkolt terulete 360 m2 (intezmeny: MURONY KOZSEG ONKORMANYZATA, leltari szam: I-89-Uu-36084292)</t>
    </r>
  </si>
  <si>
    <r>
      <rPr>
        <b/>
        <sz val="10"/>
        <rFont val="Arial"/>
        <family val="2"/>
        <charset val="238"/>
      </rPr>
      <t>"Uu" 3.lap, Kiepitett utburkolt terulete 513 m2 (intezmeny: MURONY KOZSEG ONKORMANYZATA, leltari szam: I-83-Uu-36084270)</t>
    </r>
  </si>
  <si>
    <r>
      <rPr>
        <b/>
        <sz val="10"/>
        <rFont val="Arial"/>
        <family val="2"/>
        <charset val="238"/>
      </rPr>
      <t>"F" 2.lap, Foldterulet: 1072 m2 (intezmeny: MURONY KOZSEG ONKORMANYZATA, leltari szam: I-54-F-26084138)</t>
    </r>
  </si>
  <si>
    <r>
      <rPr>
        <b/>
        <sz val="10"/>
        <rFont val="Arial"/>
        <family val="2"/>
        <charset val="238"/>
      </rPr>
      <t>"F" 2.lap, Foldterulet: 7428 m2 (intezmeny: MURONY KOZSEG ONKORMANYZATA, leltari szam: I-69-F-26084210)</t>
    </r>
  </si>
  <si>
    <r>
      <rPr>
        <b/>
        <sz val="10"/>
        <rFont val="Arial"/>
        <family val="2"/>
        <charset val="238"/>
      </rPr>
      <t>"Un" 3.lap, Kiepftetlen terulet: 6080 m2 (intezmeny: MURONY KOZSEG ONKORMANYZATA, leltari szam: I-68-Un-36084207)</t>
    </r>
  </si>
  <si>
    <r>
      <rPr>
        <b/>
        <sz val="10"/>
        <rFont val="Arial"/>
        <family val="2"/>
        <charset val="238"/>
      </rPr>
      <t>"F" 2.lap, Foldterulet: 11188 m2 (intezmeny: MURONY KOZSEG ONKORMANYZATA, leltari szam: I-68-F-26084206)</t>
    </r>
  </si>
  <si>
    <r>
      <rPr>
        <b/>
        <sz val="10"/>
        <rFont val="Arial"/>
        <family val="2"/>
        <charset val="238"/>
      </rPr>
      <t>"Uj" 4.lap, Jarda 128 m2 (intezmeny: MURONY KOZSEG ONKORMANYZATA, leltari szam: I-67-Uj-46084203)</t>
    </r>
  </si>
  <si>
    <r>
      <rPr>
        <b/>
        <sz val="10"/>
        <rFont val="Arial"/>
        <family val="2"/>
        <charset val="238"/>
      </rPr>
      <t>"Uu" 3.lap, Kiepitett utburkolt terulete 468 m2 (intezmeny: MURONY KOZSEG ONKORMANYZATA, leltari szam: I-67-Uu-36084202)</t>
    </r>
  </si>
  <si>
    <r>
      <rPr>
        <sz val="10"/>
        <rFont val="Arial"/>
        <family val="2"/>
        <charset val="238"/>
      </rPr>
      <t>Oldal: 54</t>
    </r>
  </si>
  <si>
    <r>
      <rPr>
        <b/>
        <sz val="10"/>
        <rFont val="Arial"/>
        <family val="2"/>
        <charset val="238"/>
      </rPr>
      <t>"F" 2.lap, Foldterulet: 2212 m2 (intezmeny: MURONY KOZSEG ONKORMANYZATA, leltari szam: I-67-F-26084201)</t>
    </r>
  </si>
  <si>
    <r>
      <rPr>
        <b/>
        <sz val="10"/>
        <rFont val="Arial"/>
        <family val="2"/>
        <charset val="238"/>
      </rPr>
      <t>Kv V^zmu, v^zvezetek 13.lap, Felszini vizkivetel 0 m3/nap (intezmeny: MURONY KOZSEG ONKORMANYZATA, leltari szam: I-143-Kv-137536692)</t>
    </r>
  </si>
  <si>
    <r>
      <rPr>
        <b/>
        <sz val="10"/>
        <rFont val="Arial"/>
        <family val="2"/>
        <charset val="238"/>
      </rPr>
      <t>Kv Vizmu, v^zvezetek 12.lap, Felszini vizkivetel 0 m3/nap (intezmeny: MURONY KOZSEG ONKORMANYZATA, leltari szam: I-143-Kv-127536691)</t>
    </r>
  </si>
  <si>
    <r>
      <rPr>
        <b/>
        <sz val="10"/>
        <rFont val="Arial"/>
        <family val="2"/>
        <charset val="238"/>
      </rPr>
      <t>Kv Vizmu, vizvezetek 11 .lap, Felszini vizkivetel 0 m3/nap (intezmeny: MURONY KOZSEG ONKORMANYZATA, leltari szam: I-143-Kv-117536690)</t>
    </r>
  </si>
  <si>
    <r>
      <rPr>
        <b/>
        <sz val="10"/>
        <rFont val="Arial"/>
        <family val="2"/>
        <charset val="238"/>
      </rPr>
      <t>Kv V^zmu, v^zvezetek 10.lap, Felszini v^zkivetel 0 m3/nap (intezmeny: MURONY KOZSEG ONKORMANYZATA, leltari szam: I-143-Kv-107536689)</t>
    </r>
  </si>
  <si>
    <r>
      <rPr>
        <b/>
        <sz val="10"/>
        <rFont val="Arial"/>
        <family val="2"/>
        <charset val="238"/>
      </rPr>
      <t>Kv V^zmu, v^zvezetek 9.lap, Fonyomo vezetek hossza: 12557 fm (intezmeny: MURONY KOZSEG ONKORMANYZATA, leltari szam: I-143-Kv-97536688)</t>
    </r>
  </si>
  <si>
    <r>
      <rPr>
        <b/>
        <sz val="15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Igen</t>
    </r>
  </si>
  <si>
    <r>
      <rPr>
        <b/>
        <sz val="10"/>
        <rFont val="Arial"/>
        <family val="2"/>
        <charset val="238"/>
      </rPr>
      <t>Kv V^zmu, vizvezetek 8.lap, Felszini v^zkivetel 0 m3/nap (intezmeny: MURONY KOZSEG ONKORMANYZATA, leltari szam: I-143-Kv-87536686)</t>
    </r>
  </si>
  <si>
    <r>
      <rPr>
        <b/>
        <sz val="10"/>
        <rFont val="Arial"/>
        <family val="2"/>
        <charset val="238"/>
      </rPr>
      <t>Kv V^zmu, vizvezetek 7.lap, Felszini v^zkivetel 0 m3/nap (intezmeny: MURONY KOZSEG ONKORMANYZATA, leltari szam: I-143-Kv-77536685)</t>
    </r>
  </si>
  <si>
    <r>
      <rPr>
        <b/>
        <sz val="10"/>
        <rFont val="Arial"/>
        <family val="2"/>
        <charset val="238"/>
      </rPr>
      <t>Kv V^zmu, vizvezetek 6.lap, Felszini v^zkivetel 0 m3/nap (intezmeny: MURONY KOZSEG ONKORMANYZATA, leltari szam: I-143-Kv-67536684)</t>
    </r>
  </si>
  <si>
    <r>
      <rPr>
        <b/>
        <sz val="10"/>
        <rFont val="Arial"/>
        <family val="2"/>
        <charset val="238"/>
      </rPr>
      <t>Kv V^zmu, vizvezetek 5.lap, Felszini v^zkivetel 0 m3/nap (intezmeny: MURONY KOZSEG ONKORMANYZATA, leltari szam: I-143-Kv-57536683)</t>
    </r>
  </si>
  <si>
    <r>
      <rPr>
        <b/>
        <sz val="10"/>
        <rFont val="Arial"/>
        <family val="2"/>
        <charset val="238"/>
      </rPr>
      <t>"Uj" 4.lap, Jarda 317 m2 (intezmeny: MURONY KOZSEG ONKORMANYZATA, leltari szam: I-66-Uj-46084198)</t>
    </r>
  </si>
  <si>
    <r>
      <rPr>
        <b/>
        <sz val="10"/>
        <rFont val="Arial"/>
        <family val="2"/>
        <charset val="238"/>
      </rPr>
      <t>"Un" 3.lap, Kieprtetlen terulet: 792 m2 (intezmeny: MURONY KOZSEG ONKORMANYZATA, leltari szam: I-66-Un-36084197)</t>
    </r>
  </si>
  <si>
    <r>
      <rPr>
        <b/>
        <sz val="10"/>
        <rFont val="Arial"/>
        <family val="2"/>
        <charset val="238"/>
      </rPr>
      <t>"F" 2.lap, Foldterulet: 4591 m2 (intezmeny: MURONY KOZSEG ONKORMANYZATA, leltari szam: I-142-F-26084507)</t>
    </r>
  </si>
  <si>
    <r>
      <rPr>
        <b/>
        <sz val="10"/>
        <rFont val="Arial"/>
        <family val="2"/>
        <charset val="238"/>
      </rPr>
      <t>Kv Vizmu, vizvezetek 7.lap, Tarolo: Viztorony - terfogata: 330 m3 (intezmeny: MURONY KOZSEG ONKORMANYZATA, leltari szam: I-141-Kv-77536687)</t>
    </r>
  </si>
  <si>
    <r>
      <rPr>
        <sz val="10"/>
        <rFont val="Arial"/>
        <family val="2"/>
        <charset val="238"/>
      </rPr>
      <t>Oldal: 55</t>
    </r>
  </si>
  <si>
    <r>
      <rPr>
        <b/>
        <sz val="10"/>
        <rFont val="Arial"/>
        <family val="2"/>
        <charset val="238"/>
      </rPr>
      <t>"P" 5.lap, Kerites hossza: 4 m (intezmeny: MURONY KOZSEG ONKORMANYZATA, leltari szam: I-141-P-56084535)</t>
    </r>
  </si>
  <si>
    <r>
      <rPr>
        <b/>
        <sz val="10"/>
        <rFont val="Arial"/>
        <family val="2"/>
        <charset val="238"/>
      </rPr>
      <t>"P" 4.lap, tuzcsap csere 1 db (intezmeny: MURONY KOZSEG ONKORMANYZATA, leltari szam: I-141-P-46084534)</t>
    </r>
  </si>
  <si>
    <r>
      <rPr>
        <b/>
        <sz val="10"/>
        <rFont val="Arial"/>
        <family val="2"/>
        <charset val="238"/>
      </rPr>
      <t>"Uj" 3.lap, Jarda 800 m2 (intezmeny: MURONY KOZSEG ONKORMANYZATA, leltari szam: I-140-Uj-36084499)</t>
    </r>
  </si>
  <si>
    <r>
      <rPr>
        <b/>
        <sz val="10"/>
        <rFont val="Arial"/>
        <family val="2"/>
        <charset val="238"/>
      </rPr>
      <t>"Uj" 3.lap, Jarda 520 m2 (intezmeny: MURONY KOZSEG ONKORMANYZATA, leltari szam: I-139-Uj-36084496)</t>
    </r>
  </si>
  <si>
    <r>
      <rPr>
        <b/>
        <sz val="10"/>
        <rFont val="Arial"/>
        <family val="2"/>
        <charset val="238"/>
      </rPr>
      <t>"Un" 3.lap, Kieprtetlen terulet: 450 m2 (intezmeny: MURONY KOZSEG ONKORMANYZATA, leltari szam: I-138-Un-36084492)</t>
    </r>
  </si>
  <si>
    <r>
      <rPr>
        <b/>
        <sz val="10"/>
        <rFont val="Arial"/>
        <family val="2"/>
        <charset val="238"/>
      </rPr>
      <t>"F" 2.lap, Foldterulet: 781 m2 (intezmeny: MURONY KOZSEG ONKORMANYZATA, leltari szam: I-138-F-26084491)</t>
    </r>
  </si>
  <si>
    <r>
      <rPr>
        <b/>
        <sz val="10"/>
        <rFont val="Arial"/>
        <family val="2"/>
        <charset val="238"/>
      </rPr>
      <t>"Un" 2.lap, Kiepitetlen terulet: 750 m2 (intezmeny: MURONY KOZSEG ONKORMANYZATA, leltari szam: I-137-Un-26084488)</t>
    </r>
  </si>
  <si>
    <r>
      <rPr>
        <b/>
        <sz val="10"/>
        <rFont val="Arial"/>
        <family val="2"/>
        <charset val="238"/>
      </rPr>
      <t>"F" 3.lap, Foldterulet: 2188 m2 (intezmeny: MURONY KOZSEG ONKORMANYZATA, leltari szam: I-137-F-36084487)</t>
    </r>
  </si>
  <si>
    <r>
      <rPr>
        <b/>
        <sz val="10"/>
        <rFont val="Arial"/>
        <family val="2"/>
        <charset val="238"/>
      </rPr>
      <t>"Un" 3.lap, Kiepitetlen terulet: 1710 m2 (intezmeny: MURONY KOZSEG ONKORMANYZATA, leltari szam: I-136-Un-36084484)</t>
    </r>
  </si>
  <si>
    <r>
      <rPr>
        <b/>
        <sz val="10"/>
        <rFont val="Arial"/>
        <family val="2"/>
        <charset val="238"/>
      </rPr>
      <t>"F" 2.lap, Foldterulet: 3738 m2 (intezmeny: MURONY KOZSEG ONKORMANYZATA, leltari szam: I-136-F-26084483)</t>
    </r>
  </si>
  <si>
    <r>
      <rPr>
        <b/>
        <sz val="10"/>
        <rFont val="Arial"/>
        <family val="2"/>
        <charset val="238"/>
      </rPr>
      <t>"Un" 3.lap, Kiepitetlen terulet: 2700 m2 (intezmeny: MURONY KOZSEG ONKORMANYZATA, leltari szam: I-135-Un-36084480)</t>
    </r>
  </si>
  <si>
    <r>
      <rPr>
        <b/>
        <sz val="10"/>
        <rFont val="Arial"/>
        <family val="2"/>
        <charset val="238"/>
      </rPr>
      <t>"F" 2.lap, Foldterulet: 7547 m2 (intezmeny: MURONY KOZSEG ONKORMANYZATA, leltari szam: I-135-F-26084479)</t>
    </r>
  </si>
  <si>
    <r>
      <rPr>
        <b/>
        <sz val="10"/>
        <rFont val="Arial"/>
        <family val="2"/>
        <charset val="238"/>
      </rPr>
      <t>"Un" 3.lap, Kiepitetlen terulet: 2790 m2 (intezmeny: MURONY KOZSEG ONKORMANYZATA, leltari szam: I-134-Un-36084476)</t>
    </r>
  </si>
  <si>
    <r>
      <rPr>
        <sz val="10"/>
        <rFont val="Arial"/>
        <family val="2"/>
        <charset val="238"/>
      </rPr>
      <t>Oldal: 56</t>
    </r>
  </si>
  <si>
    <r>
      <rPr>
        <b/>
        <sz val="10"/>
        <rFont val="Arial"/>
        <family val="2"/>
        <charset val="238"/>
      </rPr>
      <t>"F" 2.lap, Foldterulet: 7762 m2 (intezmeny: MURONY KOZSEG ONKORMANYZATA, leltari szam: I-134-F-26084475)</t>
    </r>
  </si>
  <si>
    <r>
      <rPr>
        <b/>
        <sz val="10"/>
        <rFont val="Arial"/>
        <family val="2"/>
        <charset val="238"/>
      </rPr>
      <t>"Vl" 3.lap, V^zelv.arok 2100 fm (intezmeny: MURONY KOZSEG ONKORMANYZATA, leltari szam: I-133-Vl-36084473)</t>
    </r>
  </si>
  <si>
    <r>
      <rPr>
        <b/>
        <sz val="10"/>
        <rFont val="Arial"/>
        <family val="2"/>
        <charset val="238"/>
      </rPr>
      <t>"F" 2.lap, Foldterulet: 4078 m2 (intezmeny: MURONY KOZSEG ONKORMANYZATA, leltari szam: I-133-F-26084472)</t>
    </r>
  </si>
  <si>
    <r>
      <rPr>
        <b/>
        <sz val="10"/>
        <rFont val="Arial"/>
        <family val="2"/>
        <charset val="238"/>
      </rPr>
      <t>"Un" 3.lap, Kiepitetlen terulet: 2100 m2 (intezmeny: MURONY KOZSEG ONKORMANYZATA, leltari szam: I-132-Un-36084469)</t>
    </r>
  </si>
  <si>
    <r>
      <rPr>
        <b/>
        <sz val="10"/>
        <rFont val="Arial"/>
        <family val="2"/>
        <charset val="238"/>
      </rPr>
      <t>"F" 2.lap, Foldterulet: 2971 m2 (intezmeny: MURONY KOZSEG ONKORMANYZATA, leltari szam: I-66-F-26084196)</t>
    </r>
  </si>
  <si>
    <r>
      <rPr>
        <b/>
        <sz val="10"/>
        <rFont val="Arial"/>
        <family val="2"/>
        <charset val="238"/>
      </rPr>
      <t>"Un" 3.lap, Kiepitetlen terulet: 2850 m2 (intezmeny: MURONY KOZSEG ONKORMANYZATA, leltari szam: I-131-Un-36084465)</t>
    </r>
  </si>
  <si>
    <r>
      <rPr>
        <b/>
        <sz val="10"/>
        <rFont val="Arial"/>
        <family val="2"/>
        <charset val="238"/>
      </rPr>
      <t>"F" 2.lap, Foldterulet: 9342 m2 (intezmeny: MURONY KOZSEG ONKORMANYZATA, leltari szam: I-131-F-26084464)</t>
    </r>
  </si>
  <si>
    <r>
      <rPr>
        <b/>
        <sz val="10"/>
        <rFont val="Arial"/>
        <family val="2"/>
        <charset val="238"/>
      </rPr>
      <t>"Un" 3.lap, Kiepitetlen terulet: 4800 m2 (intezmeny: MURONY KOZSEG ONKORMANYZATA, leltari szam: I-130-Un-36084461)</t>
    </r>
  </si>
  <si>
    <r>
      <rPr>
        <b/>
        <sz val="10"/>
        <rFont val="Arial"/>
        <family val="2"/>
        <charset val="238"/>
      </rPr>
      <t>"F" 2.lap, Foldterulet: 14259 m2 (intezmeny: MURONY KOZSEG ONKORMANYZATA, leltari szam: I-130-F-26084460)</t>
    </r>
  </si>
  <si>
    <r>
      <rPr>
        <b/>
        <sz val="10"/>
        <rFont val="Arial"/>
        <family val="2"/>
        <charset val="238"/>
      </rPr>
      <t>"Un" 3.lap, Kiepitetlen terulet: 660 m2 (intezmeny: MURONY KOZSEG ONKORMANYZATA, leltari szam: I-129-Un-36084457)</t>
    </r>
  </si>
  <si>
    <r>
      <rPr>
        <b/>
        <sz val="10"/>
        <rFont val="Arial"/>
        <family val="2"/>
        <charset val="238"/>
      </rPr>
      <t>"F" 2.lap, Foldterulet: 1765 m2 (intezmeny: MURONY KOZSEG ONKORMANYZATA, leltari szam: I-129-F-26084456)</t>
    </r>
  </si>
  <si>
    <r>
      <rPr>
        <b/>
        <sz val="10"/>
        <rFont val="Arial"/>
        <family val="2"/>
        <charset val="238"/>
      </rPr>
      <t>"Un" 3.lap, Kiepitetlen terulet: 2130 m2 (intezmeny: MURONY KOZSEG ONKORMANYZATA, leltari szam: I-128-Un-36084453)</t>
    </r>
  </si>
  <si>
    <r>
      <rPr>
        <b/>
        <sz val="10"/>
        <rFont val="Arial"/>
        <family val="2"/>
        <charset val="238"/>
      </rPr>
      <t>"F" 2.lap, Foldterulet: 5310 m2 (intezmeny: MURONY KOZSEG ONKORMANYZATA, leltari szam: I-128-F-26084452)</t>
    </r>
  </si>
  <si>
    <r>
      <rPr>
        <b/>
        <sz val="10"/>
        <rFont val="Arial"/>
        <family val="2"/>
        <charset val="238"/>
      </rPr>
      <t>"Un" 3.lap, Kiepitetlen terulet: 3180 m2 (intezmeny: MURONY KOZSEG ONKORMANYZATA, leltari szam: I-127-Un-36084449)</t>
    </r>
  </si>
  <si>
    <r>
      <rPr>
        <sz val="10"/>
        <rFont val="Arial"/>
        <family val="2"/>
        <charset val="238"/>
      </rPr>
      <t>Oldal: 57</t>
    </r>
  </si>
  <si>
    <r>
      <rPr>
        <b/>
        <sz val="10"/>
        <rFont val="Arial"/>
        <family val="2"/>
        <charset val="238"/>
      </rPr>
      <t>"F" 2.lap, Foldterulet: 5824 m2 (intezmeny: MURONY KOZSEG ONKORMANYZATA, leltari szam: I-127-F-26084448)</t>
    </r>
  </si>
  <si>
    <r>
      <rPr>
        <b/>
        <sz val="10"/>
        <rFont val="Arial"/>
        <family val="2"/>
        <charset val="238"/>
      </rPr>
      <t>"D" 5.lap, Beepitett alapterulet: 7 m2 (intezmeny: MURONY KOZSEG ONKORMANYZATA, leltari szam: I-126-D-56084445)</t>
    </r>
  </si>
  <si>
    <r>
      <rPr>
        <b/>
        <sz val="10"/>
        <rFont val="Arial"/>
        <family val="2"/>
        <charset val="238"/>
      </rPr>
      <t>"F" 2.lap, Foldterulet: 11335 m2 (intezmeny: MURONY KOZSEG ONKORMANYZATA, leltari szam: I-126-F-26084444)</t>
    </r>
  </si>
  <si>
    <r>
      <rPr>
        <b/>
        <sz val="10"/>
        <rFont val="Arial"/>
        <family val="2"/>
        <charset val="238"/>
      </rPr>
      <t>"E" 3.lap, Beepitett alapterulet: 85 m2 (intezmeny: MURONY KOZSEG ONKORMANYZATA, leltari szam: I-125-E-36084441)</t>
    </r>
  </si>
  <si>
    <r>
      <rPr>
        <b/>
        <sz val="10"/>
        <rFont val="Arial"/>
        <family val="2"/>
        <charset val="238"/>
      </rPr>
      <t>"F" 2.lap, Foldterulet: 1019 m2 (intezmeny: MURONY KOZSEG ONKORMANYZATA, leltari szam: I-125-F-26084440)</t>
    </r>
  </si>
  <si>
    <r>
      <rPr>
        <b/>
        <sz val="10"/>
        <rFont val="Arial"/>
        <family val="2"/>
        <charset val="238"/>
      </rPr>
      <t>"Un" 3.lap, Kiepitetlen terulet: 7200 m2 (intezmeny: MURONY KOZSEG ONKORMANYZATA, leltari szam: I-124-Un-36084437)</t>
    </r>
  </si>
  <si>
    <r>
      <rPr>
        <b/>
        <sz val="10"/>
        <rFont val="Arial"/>
        <family val="2"/>
        <charset val="238"/>
      </rPr>
      <t>"F" 2.lap, Foldterulet: 14603 m2 (intezmeny: MURONY KOZSEG ONKORMANYZATA, leltari szam: I-124-F-26084436)</t>
    </r>
  </si>
  <si>
    <r>
      <rPr>
        <b/>
        <sz val="10"/>
        <rFont val="Arial"/>
        <family val="2"/>
        <charset val="238"/>
      </rPr>
      <t>"Un" 3.lap, Kiepitetlen terulet: 1620 m2 (intezmeny: MURONY KOZSEG ONKORMANYZATA, leltari szam: I-123-Un-36084433)</t>
    </r>
  </si>
  <si>
    <r>
      <rPr>
        <b/>
        <sz val="10"/>
        <rFont val="Arial"/>
        <family val="2"/>
        <charset val="238"/>
      </rPr>
      <t>"F" 2.lap, Foldterulet: 7686 m2 (intezmeny: MURONY KOZSEG ONKORMANYZATA, leltari szam: I-123-F-26084432)</t>
    </r>
  </si>
  <si>
    <r>
      <rPr>
        <b/>
        <sz val="10"/>
        <rFont val="Arial"/>
        <family val="2"/>
        <charset val="238"/>
      </rPr>
      <t>"Vl" 3.lap, Vizelv.arok 550 fm (intezmeny: MURONY KOZSEG ONKORMANYZATA, leltari szam: I-122-Vl-36084430)</t>
    </r>
  </si>
  <si>
    <r>
      <rPr>
        <b/>
        <sz val="10"/>
        <rFont val="Arial"/>
        <family val="2"/>
        <charset val="238"/>
      </rPr>
      <t>"F" 2.lap, Foldterulet: 6140 m2 (intezmeny: MURONY KOZSEG ONKORMANYZATA, leltari szam: I-122-F-26084429)</t>
    </r>
  </si>
  <si>
    <r>
      <rPr>
        <b/>
        <sz val="10"/>
        <rFont val="Arial"/>
        <family val="2"/>
        <charset val="238"/>
      </rPr>
      <t>"Un" 3.lap, Kiepitetlen terulet: 2280 m2 (intezmeny: MURONY KOZSEG ONKORMANYZATA, leltari szam: I-121-Un-36084426)</t>
    </r>
  </si>
  <si>
    <r>
      <rPr>
        <b/>
        <sz val="10"/>
        <rFont val="Arial"/>
        <family val="2"/>
        <charset val="238"/>
      </rPr>
      <t>"F" 2.lap, Foldterulet: 317 m2 (intezmeny: MURONY KOZSEG ONKORMANYZATA, leltari szam: I-65-F-26084192)</t>
    </r>
  </si>
  <si>
    <r>
      <rPr>
        <sz val="10"/>
        <rFont val="Arial"/>
        <family val="2"/>
        <charset val="238"/>
      </rPr>
      <t>Oldal: 58</t>
    </r>
  </si>
  <si>
    <r>
      <rPr>
        <b/>
        <sz val="10"/>
        <rFont val="Arial"/>
        <family val="2"/>
        <charset val="238"/>
      </rPr>
      <t>"Vl" 3.lap, Vizelv.arok 120 fm (intezmeny: MURONY KOZSEG ONKORMANYZATA, leltari szam: I-120-VI-36084423)</t>
    </r>
  </si>
  <si>
    <r>
      <rPr>
        <b/>
        <sz val="10"/>
        <rFont val="Arial"/>
        <family val="2"/>
        <charset val="238"/>
      </rPr>
      <t>"F" 2.lap, Foldterulet: 1017 m2 (intezmeny: MURONY KOZSEG ONKORMANYZATA, leltari szam: I-120-F-26084422)</t>
    </r>
  </si>
  <si>
    <r>
      <rPr>
        <b/>
        <sz val="10"/>
        <rFont val="Arial"/>
        <family val="2"/>
        <charset val="238"/>
      </rPr>
      <t>"Vl" 3.lap, V^zelv.arok 900 fm (intezmeny: MURONY KOZSEG ONKORMANYZATA, leltari szam: I-119-Vl-36084420)</t>
    </r>
  </si>
  <si>
    <r>
      <rPr>
        <b/>
        <sz val="10"/>
        <rFont val="Arial"/>
        <family val="2"/>
        <charset val="238"/>
      </rPr>
      <t>"F" 2.lap, Foldterulet: 4451 m2 (intezmeny: MURONY KOZSEG ONKORMANYZATA, leltari szam: I-119-F-26084419)</t>
    </r>
  </si>
  <si>
    <r>
      <rPr>
        <b/>
        <sz val="10"/>
        <rFont val="Arial"/>
        <family val="2"/>
        <charset val="238"/>
      </rPr>
      <t>"Un" 3.lap, Kieprtetlen terulet: 10200 m2 (intezmeny: MURONY KOZSEG ONKORMANYZATA, leltari szam: I-118-Un-36084416)</t>
    </r>
  </si>
  <si>
    <r>
      <rPr>
        <b/>
        <sz val="10"/>
        <rFont val="Arial"/>
        <family val="2"/>
        <charset val="238"/>
      </rPr>
      <t>"F" 2.lap, Foldterulet: 23275 m2 (intezmeny: MURONY KOZSEG ONKORMANYZATA, leltari szam: I-118-F-26084415)</t>
    </r>
  </si>
  <si>
    <r>
      <rPr>
        <b/>
        <sz val="10"/>
        <rFont val="Arial"/>
        <family val="2"/>
        <charset val="238"/>
      </rPr>
      <t>"Un" 3.lap, Kieprtetlen terulet: 420 m2 (intezmeny: MURONY KOZSEG ONKORMANYZATA, leltari szam: I-117-Un-36084412)</t>
    </r>
  </si>
  <si>
    <r>
      <rPr>
        <b/>
        <sz val="10"/>
        <rFont val="Arial"/>
        <family val="2"/>
        <charset val="238"/>
      </rPr>
      <t>"F" 2.lap, Foldterulet: 1373 m2 (intezmeny: MURONY KOZSEG ONKORMANYZATA, leltari szam: I-117-F-26084411)</t>
    </r>
  </si>
  <si>
    <r>
      <rPr>
        <b/>
        <sz val="10"/>
        <rFont val="Arial"/>
        <family val="2"/>
        <charset val="238"/>
      </rPr>
      <t>"Un" 3.lap, Kiepitetlen terulet: 405 m2 (intezmeny: MURONY KOZSEG ONKORMANYZATA, leltari szam: I-116-Un-36084408)</t>
    </r>
  </si>
  <si>
    <r>
      <rPr>
        <b/>
        <sz val="10"/>
        <rFont val="Arial"/>
        <family val="2"/>
        <charset val="238"/>
      </rPr>
      <t>"F" 2.lap, Foldterulet: 1056 m2 (intezmeny: MURONY KOZSEG ONKORMANYZATA, leltari szam: I-116-F-26084407)</t>
    </r>
  </si>
  <si>
    <r>
      <rPr>
        <b/>
        <sz val="10"/>
        <rFont val="Arial"/>
        <family val="2"/>
        <charset val="238"/>
      </rPr>
      <t>"Un" 3.lap, Kiepitetlen terulet: 1050 m2 (intezmeny: MURONY KOZSEG ONKORMANYZATA, leltari szam: I-115-Un-36084404)</t>
    </r>
  </si>
  <si>
    <r>
      <rPr>
        <b/>
        <sz val="10"/>
        <rFont val="Arial"/>
        <family val="2"/>
        <charset val="238"/>
      </rPr>
      <t>"F" 2.lap, Foldterulet: 4096 m2 (intezmeny: MURONY KOZSEG ONKORMANYZATA, leltari szam: I-115-F-26084403)</t>
    </r>
  </si>
  <si>
    <r>
      <rPr>
        <b/>
        <sz val="10"/>
        <rFont val="Arial"/>
        <family val="2"/>
        <charset val="238"/>
      </rPr>
      <t>"Un" 3.lap, Kiepitetlen terulet: 10350 m2 (intezmeny: MURONY KOZSEG ONKORMANYZATA, leltari szam: I-114-Un-36084400)</t>
    </r>
  </si>
  <si>
    <r>
      <rPr>
        <b/>
        <sz val="10"/>
        <rFont val="Arial"/>
        <family val="2"/>
        <charset val="238"/>
      </rPr>
      <t>"F" 2.lap, Foldterulet: 25892 m2 (intezmeny: MURONY KOZSEG ONKORMANYZATA, leltari szam: I-114-F-26084399)</t>
    </r>
  </si>
  <si>
    <r>
      <rPr>
        <sz val="10"/>
        <rFont val="Arial"/>
        <family val="2"/>
        <charset val="238"/>
      </rPr>
      <t>Oldal: 59</t>
    </r>
  </si>
  <si>
    <r>
      <rPr>
        <b/>
        <sz val="10"/>
        <rFont val="Arial"/>
        <family val="2"/>
        <charset val="238"/>
      </rPr>
      <t>"Un" 2.lap, Kiepitetlen terulet: 990 m2 (intezmeny: MURONY KOZSEG ONKORMANYZATA, leltari szam: I-113-Un-26084396)</t>
    </r>
  </si>
  <si>
    <r>
      <rPr>
        <b/>
        <sz val="10"/>
        <rFont val="Arial"/>
        <family val="2"/>
        <charset val="238"/>
      </rPr>
      <t>"F" 3.lap, Foldterulet: 993 m2 (intezmeny: MURONY KOZSEG ONKORMANYZATA, leltari szam: I-113-F-36084395)</t>
    </r>
  </si>
  <si>
    <r>
      <rPr>
        <b/>
        <sz val="10"/>
        <rFont val="Arial"/>
        <family val="2"/>
        <charset val="238"/>
      </rPr>
      <t>"Vl" 3.lap, Vizelv.arok 3050 fm (intezmeny: MURONY KOZSEG ONKORMANYZATA, leltari szam: I-112-Vl-36084393)</t>
    </r>
  </si>
  <si>
    <r>
      <rPr>
        <b/>
        <sz val="10"/>
        <rFont val="Arial"/>
        <family val="2"/>
        <charset val="238"/>
      </rPr>
      <t>"F" 2.lap, Foldterulet: 26853 m2 (intezmeny: MURONY KOZSEG ONKORMANYZATA, leltari szam: I-112-F-26084392)</t>
    </r>
  </si>
  <si>
    <r>
      <rPr>
        <b/>
        <sz val="10"/>
        <rFont val="Arial"/>
        <family val="2"/>
        <charset val="238"/>
      </rPr>
      <t>"Un" 3.lap, Kiepitetlen terulet: 9015 m2 (intezmeny: MURONY KOZSEG ONKORMANYZATA, leltari szam: I-111-Un-36084389)</t>
    </r>
  </si>
  <si>
    <r>
      <rPr>
        <b/>
        <sz val="10"/>
        <rFont val="Arial"/>
        <family val="2"/>
        <charset val="238"/>
      </rPr>
      <t>"F" 2.lap, Foldterulet: 16584 m2 (intezmeny: MURONY KOZSEG ONKORMANYZATA, leltari szam: I-111-F-26084388)</t>
    </r>
  </si>
  <si>
    <r>
      <rPr>
        <b/>
        <sz val="10"/>
        <rFont val="Arial"/>
        <family val="2"/>
        <charset val="238"/>
      </rPr>
      <t>"Un" 3.lap, Kiepitetlen terulet: 2100 m2 (intezmeny: MURONY KOZSEG ONKORMANYZATA, leltari szam: I-110-Un-36084385)</t>
    </r>
  </si>
  <si>
    <r>
      <rPr>
        <b/>
        <sz val="10"/>
        <rFont val="Arial"/>
        <family val="2"/>
        <charset val="238"/>
      </rPr>
      <t>"F" 2.lap, Foldterulet: 2779 m2 (intezmeny: MURONY KOZSEG ONKORMANYZATA, leltari szam: I-110-F-26084384)</t>
    </r>
  </si>
  <si>
    <r>
      <rPr>
        <b/>
        <sz val="10"/>
        <rFont val="Arial"/>
        <family val="2"/>
        <charset val="238"/>
      </rPr>
      <t>"Un" 3.lap, Kiepitetlen terulet: 1200 m2 (intezmeny: MURONY KOZSEG ONKORMANYZATA, leltari szam: I-109-Un-36084381)</t>
    </r>
  </si>
  <si>
    <r>
      <rPr>
        <b/>
        <sz val="10"/>
        <rFont val="Arial"/>
        <family val="2"/>
        <charset val="238"/>
      </rPr>
      <t>"Uj" 4.lap, Jarda 552 m2 (intezmeny: MURONY KOZSEG ONKORMANYZATA, leltari szam: I-64-Uj-46084189)</t>
    </r>
  </si>
  <si>
    <r>
      <rPr>
        <b/>
        <sz val="10"/>
        <rFont val="Arial"/>
        <family val="2"/>
        <charset val="238"/>
      </rPr>
      <t>"F" 2.lap, Foldterulet: 5835 m2 (intezmeny: MURONY KOZSEG ONKORMANYZATA, leltari szam: I-108-F-26084378)</t>
    </r>
  </si>
  <si>
    <r>
      <rPr>
        <b/>
        <sz val="10"/>
        <rFont val="Arial"/>
        <family val="2"/>
        <charset val="238"/>
      </rPr>
      <t>"Un" 3.lap, Kiepitetlen terulet: 390 m2 (intezmeny: MURONY KOZSEG ONKORMANYZATA, leltari szam: I-107-Un-36084375)</t>
    </r>
  </si>
  <si>
    <r>
      <rPr>
        <b/>
        <sz val="10"/>
        <rFont val="Arial"/>
        <family val="2"/>
        <charset val="238"/>
      </rPr>
      <t>"F" 2.lap, Foldterulet: 515 m2 (intezmeny: MURONY KOZSEG ONKORMANYZATA, leltari szam: I-107-F-26084374)</t>
    </r>
  </si>
  <si>
    <r>
      <rPr>
        <sz val="10"/>
        <rFont val="Arial"/>
        <family val="2"/>
        <charset val="238"/>
      </rPr>
      <t>Oldal: 60</t>
    </r>
  </si>
  <si>
    <r>
      <rPr>
        <b/>
        <sz val="10"/>
        <rFont val="Arial"/>
        <family val="2"/>
        <charset val="238"/>
      </rPr>
      <t>"Un" 3.lap, Kiepitetlen terulet: 390 m2 (intezmeny: MURONY KOZSEG ONKORMANYZATA, leltari szam: I-106-Un-36084371)</t>
    </r>
  </si>
  <si>
    <r>
      <rPr>
        <b/>
        <sz val="10"/>
        <rFont val="Arial"/>
        <family val="2"/>
        <charset val="238"/>
      </rPr>
      <t>"F" 2.lap, Foldterulet: 922 m2 (intezmeny: MURONY KOZSEG ONKORMANYZATA, leltari szam: I-106-F-26084370)</t>
    </r>
  </si>
  <si>
    <r>
      <rPr>
        <b/>
        <sz val="10"/>
        <rFont val="Arial"/>
        <family val="2"/>
        <charset val="238"/>
      </rPr>
      <t>"Un" 3.lap, Kiepitetlen terulet: 5700 m2 (intezmeny: MURONY KOZSEG ONKORMANYZATA, leltari szam: I-105-Un-36084367)</t>
    </r>
  </si>
  <si>
    <r>
      <rPr>
        <b/>
        <sz val="10"/>
        <rFont val="Arial"/>
        <family val="2"/>
        <charset val="238"/>
      </rPr>
      <t>"F" 2.lap, Foldterulet: 9940 m2 (intezmeny: MURONY KOZSEG ONKORMANYZATA, leltari szam: I-105-F-26084366)</t>
    </r>
  </si>
  <si>
    <r>
      <rPr>
        <b/>
        <sz val="10"/>
        <rFont val="Arial"/>
        <family val="2"/>
        <charset val="238"/>
      </rPr>
      <t>"Un" 3.lap, Kiepitetlen terulet: 990 m2 (intezmeny: MURONY KOZSEG ONKORMANYZATA, leltari szam: I-104-Un-36084363)</t>
    </r>
  </si>
  <si>
    <r>
      <rPr>
        <b/>
        <sz val="10"/>
        <rFont val="Arial"/>
        <family val="2"/>
        <charset val="238"/>
      </rPr>
      <t>"F" 2.lap, Foldterulet: 1231 m2 (intezmeny: MURONY KOZSEG ONKORMANYZATA, leltari szam: I-104-F-26084362)</t>
    </r>
  </si>
  <si>
    <r>
      <rPr>
        <b/>
        <sz val="10"/>
        <rFont val="Arial"/>
        <family val="2"/>
        <charset val="238"/>
      </rPr>
      <t>"Vl" 3.lap, Vizelv.arok 2750 fm (intezmeny: MURONY KOZSEG ONKORMANYZATA, leltari szam: I-103-Vl-36084360)</t>
    </r>
  </si>
  <si>
    <r>
      <rPr>
        <b/>
        <sz val="10"/>
        <rFont val="Arial"/>
        <family val="2"/>
        <charset val="238"/>
      </rPr>
      <t>"F" 2.lap, Foldterulet: 8222 m2 (intezmeny: MURONY KOZSEG ONKORMANYZATA, leltari szam: I-103-F-26084359)</t>
    </r>
  </si>
  <si>
    <r>
      <rPr>
        <b/>
        <sz val="10"/>
        <rFont val="Arial"/>
        <family val="2"/>
        <charset val="238"/>
      </rPr>
      <t>"Un" 3.lap, Kiepitetlen terulet: 1380 m2 (intezmeny: MURONY KOZSEG ONKORMANYZATA, leltari szam: I-64-Un-36084188)</t>
    </r>
  </si>
  <si>
    <r>
      <rPr>
        <b/>
        <sz val="10"/>
        <rFont val="Arial"/>
        <family val="2"/>
        <charset val="238"/>
      </rPr>
      <t>"Un" 3.lap, Kiepitetlen terulet: 1110 m2 (intezmeny: MURONY KOZSEG ONKORMANYZATA, leltari szam: I-102-Un-36084356)</t>
    </r>
  </si>
  <si>
    <r>
      <rPr>
        <b/>
        <sz val="10"/>
        <rFont val="Arial"/>
        <family val="2"/>
        <charset val="238"/>
      </rPr>
      <t>"F" 2.lap, Foldterulet: 1506 m2 (intezmeny: MURONY KOZSEG ONKORMANYZATA, leltari szam: I-102-F-26084355)</t>
    </r>
  </si>
  <si>
    <r>
      <rPr>
        <b/>
        <sz val="10"/>
        <rFont val="Arial"/>
        <family val="2"/>
        <charset val="238"/>
      </rPr>
      <t>"Un" 3.lap, Kiepitetlen terulet: 840 m2 (intezmeny: MURONY KOZSEG ONKORMANYZATA, leltari szam: I-101-Un-36084352)</t>
    </r>
  </si>
  <si>
    <r>
      <rPr>
        <b/>
        <sz val="10"/>
        <rFont val="Arial"/>
        <family val="2"/>
        <charset val="238"/>
      </rPr>
      <t>"F" 2.lap, Foldterulet: 1118 m2 (intezmeny: MURONY KOZSEG ONKORMANYZATA, leltari szam: I-101-F-26084351)</t>
    </r>
  </si>
  <si>
    <r>
      <rPr>
        <b/>
        <sz val="10"/>
        <rFont val="Arial"/>
        <family val="2"/>
        <charset val="238"/>
      </rPr>
      <t>"Un" 3.lap, Kiepitetlen terulet: 457 m2 (intezmeny: MURONY KOZSEG ONKORMANYZATA, leltari szam: I-100-Un-36084348)</t>
    </r>
  </si>
  <si>
    <r>
      <rPr>
        <sz val="10"/>
        <rFont val="Arial"/>
        <family val="2"/>
        <charset val="238"/>
      </rPr>
      <t>Oldal: 61</t>
    </r>
  </si>
  <si>
    <r>
      <rPr>
        <b/>
        <sz val="10"/>
        <rFont val="Arial"/>
        <family val="2"/>
        <charset val="238"/>
      </rPr>
      <t>"F" 2.lap, Foldterulet: 457 m2 (intezmeny: MURONY KOZSEG ONKORMANYZATA, leltari szam: I-100-F-26084347)</t>
    </r>
  </si>
  <si>
    <r>
      <rPr>
        <b/>
        <sz val="10"/>
        <rFont val="Arial"/>
        <family val="2"/>
        <charset val="238"/>
      </rPr>
      <t>"Uj" 4.lap, Jarda 104 m2 (intezmeny: MURONY KOZSEG ONKORMANYZATA, leltari szam: I-99-Uj-46084344)</t>
    </r>
  </si>
  <si>
    <r>
      <rPr>
        <b/>
        <sz val="10"/>
        <rFont val="Arial"/>
        <family val="2"/>
        <charset val="238"/>
      </rPr>
      <t>"Un" 3.lap, Kieprtetlen terulet: 1320 m2 (intezmeny: MURONY KOZSEG ONKORMANYZATA, leltari szam: I-99-Un-36084343)</t>
    </r>
  </si>
  <si>
    <r>
      <rPr>
        <b/>
        <sz val="10"/>
        <rFont val="Arial"/>
        <family val="2"/>
        <charset val="238"/>
      </rPr>
      <t>"F" 2.lap, Foldterulet: 2641 m2 (intezmeny: MURONY KOZSEG ONKORMANYZATA, leltari szam: I-99-F-26084342)</t>
    </r>
  </si>
  <si>
    <r>
      <rPr>
        <b/>
        <sz val="10"/>
        <rFont val="Arial"/>
        <family val="2"/>
        <charset val="238"/>
      </rPr>
      <t>"Up" 4.lap, Parkolo 70 m2 (intezmeny: MURONY KOZSEG ONKORMANYZATA, leltari szam: I-98-Up-46084340)</t>
    </r>
  </si>
  <si>
    <r>
      <rPr>
        <b/>
        <sz val="10"/>
        <rFont val="Arial"/>
        <family val="2"/>
        <charset val="238"/>
      </rPr>
      <t>"Un" 3.lap, Kiepitetlen terulet: 400 m2 (intezmeny: MURONY KOZSEG ONKORMANYZATA, leltari szam: I-98-Un-36084339)</t>
    </r>
  </si>
  <si>
    <r>
      <rPr>
        <b/>
        <sz val="10"/>
        <rFont val="Arial"/>
        <family val="2"/>
        <charset val="238"/>
      </rPr>
      <t>"F" 2.lap, Foldterulet: 925 m2 (intezmeny: MURONY KOZSEG ONKORMANYZATA, leltari szam: I-98-F-26084338)</t>
    </r>
  </si>
  <si>
    <r>
      <rPr>
        <b/>
        <sz val="10"/>
        <rFont val="Arial"/>
        <family val="2"/>
        <charset val="238"/>
      </rPr>
      <t>"F" 2.lap, Foldterulet: 5357 m2 (intezmeny: MURONY KOZSEG ONKORMANYZATA, leltari szam: I-64-F-26084187)</t>
    </r>
  </si>
  <si>
    <r>
      <rPr>
        <b/>
        <sz val="10"/>
        <rFont val="Arial"/>
        <family val="2"/>
        <charset val="238"/>
      </rPr>
      <t>"F" 2.lap, Foldterulet: 952 m2 (intezmeny: MURONY KOZSEG ONKORMANYZATA, leltari szam: I-97-F-26084334)</t>
    </r>
  </si>
  <si>
    <r>
      <rPr>
        <b/>
        <sz val="10"/>
        <rFont val="Arial"/>
        <family val="2"/>
        <charset val="238"/>
      </rPr>
      <t>"Uj" 4.lap, Jarda 288 m2 (intezmeny: MURONY KOZSEG ONKORMANYZATA, leltari szam: I-96-Uj-46084331)</t>
    </r>
  </si>
  <si>
    <r>
      <rPr>
        <b/>
        <sz val="10"/>
        <rFont val="Arial"/>
        <family val="2"/>
        <charset val="238"/>
      </rPr>
      <t>"Un" 3.lap, Kiepitetlen terulet: 1440 m2 (intezmeny: MURONY KOZSEG ONKORMANYZATA, leltari szam: I-96-Un-36084330)</t>
    </r>
  </si>
  <si>
    <r>
      <rPr>
        <b/>
        <sz val="10"/>
        <rFont val="Arial"/>
        <family val="2"/>
        <charset val="238"/>
      </rPr>
      <t>"F" 2.lap, Foldterulet: 5570 m2 (intezmeny: MURONY KOZSEG ONKORMANYZATA, leltari szam: I-96-F-26084329)</t>
    </r>
  </si>
  <si>
    <r>
      <rPr>
        <b/>
        <sz val="10"/>
        <rFont val="Arial"/>
        <family val="2"/>
        <charset val="238"/>
      </rPr>
      <t>"Uj" 4.lap, Jarda 80 m2 (intezmeny: MURONY KOZSEG ONKORMANYZATA, leltari szam: I-95-Uj-46084326)</t>
    </r>
  </si>
  <si>
    <r>
      <rPr>
        <sz val="10"/>
        <rFont val="Arial"/>
        <family val="2"/>
        <charset val="238"/>
      </rPr>
      <t>Oldal: 62</t>
    </r>
  </si>
  <si>
    <r>
      <rPr>
        <b/>
        <sz val="10"/>
        <rFont val="Arial"/>
        <family val="2"/>
        <charset val="238"/>
      </rPr>
      <t>”Un" 3.lap, Kiepitetlen terulet: 400 m2 (intezmeny: MURONY KOZSEG ONKORMANYZATA, leltari szam: I-95-Un-36084325)</t>
    </r>
  </si>
  <si>
    <r>
      <rPr>
        <b/>
        <sz val="10"/>
        <rFont val="Arial"/>
        <family val="2"/>
        <charset val="238"/>
      </rPr>
      <t>"F" 2.lap, Foldterulet: 1487 m2 (intezmeny: MURONY KOZSEG ONKORMANYZATA, leltari szam: I-95-F-26084324)</t>
    </r>
  </si>
  <si>
    <r>
      <rPr>
        <b/>
        <sz val="10"/>
        <rFont val="Arial"/>
        <family val="2"/>
        <charset val="238"/>
      </rPr>
      <t>"Uj" 4.lap, Jarda 80 m2 (intezmeny: MURONY KOZSEG ONKORMANYZATA, leltari szam: I-94-Uj-46084321)</t>
    </r>
  </si>
  <si>
    <r>
      <rPr>
        <b/>
        <sz val="10"/>
        <rFont val="Arial"/>
        <family val="2"/>
        <charset val="238"/>
      </rPr>
      <t>"Un" 3.lap, Kiepftetlen terulet: 400 m2 (intezmeny: MURONY KOZSEG ONKORMANYZATA, leltari szam: I-94-Un-36084320)</t>
    </r>
  </si>
  <si>
    <r>
      <rPr>
        <b/>
        <sz val="10"/>
        <rFont val="Arial"/>
        <family val="2"/>
        <charset val="238"/>
      </rPr>
      <t>"F" 2.lap, Foldterulet: 1611 m2 (intezmeny: MURONY KOZSEG ONKORMANYZATA, leltari szam: I-94-F-26084319)</t>
    </r>
  </si>
  <si>
    <r>
      <rPr>
        <b/>
        <sz val="10"/>
        <rFont val="Arial"/>
        <family val="2"/>
        <charset val="238"/>
      </rPr>
      <t>"Uj" 4.lap, Jarda 480 m2 (intezmeny: MURONY KOZSEG ONKORMANYZATA, leltari szam: I-93-Uj-46084316)</t>
    </r>
  </si>
  <si>
    <r>
      <rPr>
        <b/>
        <sz val="10"/>
        <rFont val="Arial"/>
        <family val="2"/>
        <charset val="238"/>
      </rPr>
      <t>"Un" 3.lap, Kiepitetlen terulet: 5600 m2 (intezmeny: MURONY KOZSEG ONKORMANYZATA, leltari szam: I-93-Un-36084315)</t>
    </r>
  </si>
  <si>
    <r>
      <rPr>
        <b/>
        <sz val="10"/>
        <rFont val="Arial"/>
        <family val="2"/>
        <charset val="238"/>
      </rPr>
      <t>"Uj" 4.lap, Jarda 280 m2 (intezmeny: MURONY KOZSEG ONKORMANYZATA, leltari szam: I-92-Uj-46084311)</t>
    </r>
  </si>
  <si>
    <r>
      <rPr>
        <b/>
        <sz val="10"/>
        <rFont val="Arial"/>
        <family val="2"/>
        <charset val="238"/>
      </rPr>
      <t>"Un" 3.lap, Kiepitetlen terulet: 1400 m2 (intezmeny: MURONY KOZSEG ONKORMANYZATA, leltari szam: I-92-Un-36084310)</t>
    </r>
  </si>
  <si>
    <r>
      <rPr>
        <b/>
        <sz val="10"/>
        <rFont val="Arial"/>
        <family val="2"/>
        <charset val="238"/>
      </rPr>
      <t>"F" 2.lap, Foldterulet: 6095 m2 (intezmeny: MURONY KOZSEG ONKORMANYZATA, leltari szam: I-92-F-26084309)</t>
    </r>
  </si>
  <si>
    <r>
      <rPr>
        <b/>
        <sz val="10"/>
        <rFont val="Arial"/>
        <family val="2"/>
        <charset val="238"/>
      </rPr>
      <t>"P" 8.lap, Kerites hossza: 86 m (intezmeny: MURONY KOZSEG ONKORMANYZATA, leltari szam: I-91-P-86084307)</t>
    </r>
  </si>
  <si>
    <r>
      <rPr>
        <b/>
        <sz val="10"/>
        <rFont val="Arial"/>
        <family val="2"/>
        <charset val="238"/>
      </rPr>
      <t>"D" 7.lap, Beepitett alapterulet: 41 m2 (intezmeny: MURONY KOZSEG ONKORMANYZATA, leltari szam: I-91-D-76084306)</t>
    </r>
  </si>
  <si>
    <r>
      <rPr>
        <b/>
        <sz val="10"/>
        <rFont val="Arial"/>
        <family val="2"/>
        <charset val="238"/>
      </rPr>
      <t>"D" 6.lap, Beepitett alapterulet: 89 m2 (intezmeny: MURONY KOZSEG ONKORMANYZATA, leltari szam: I-91-D-66084305)</t>
    </r>
  </si>
  <si>
    <r>
      <rPr>
        <b/>
        <sz val="10"/>
        <rFont val="Arial"/>
        <family val="2"/>
        <charset val="238"/>
      </rPr>
      <t>"N" 5.lap, Beepitett alapterulet: 207 m2 (intezmeny: MURONY KOZSEG ONKORMANYZATA, leltari szam: I-91-N-56084304)</t>
    </r>
  </si>
  <si>
    <r>
      <rPr>
        <sz val="10"/>
        <rFont val="Arial"/>
        <family val="2"/>
        <charset val="238"/>
      </rPr>
      <t>Oldal: 63</t>
    </r>
  </si>
  <si>
    <r>
      <rPr>
        <b/>
        <sz val="10"/>
        <rFont val="Arial"/>
        <family val="2"/>
        <charset val="238"/>
      </rPr>
      <t>"N" 4.lap, Beepitett alapterulet: 844 m2 (intezmeny: MURONY KOZSEG ONKORMANYZATA, leltari szam: I-91-N-46084303)</t>
    </r>
  </si>
  <si>
    <r>
      <rPr>
        <b/>
        <sz val="10"/>
        <rFont val="Arial"/>
        <family val="2"/>
        <charset val="238"/>
      </rPr>
      <t>"N" 3.lap, Beepitett alapterulet: 405 m2 (intezmeny: MURONY KOZSEG ONKORMANYZATA, leltari szam: I-91-N-36084302)</t>
    </r>
  </si>
  <si>
    <r>
      <rPr>
        <b/>
        <sz val="10"/>
        <rFont val="Arial"/>
        <family val="2"/>
        <charset val="238"/>
      </rPr>
      <t>"F" 2.lap, Foldterulet: 12370 m2 (intezmeny: MURONY KOZSEG ONKORMANYZATA, leltari szam: I-91-F-26084301)</t>
    </r>
  </si>
  <si>
    <r>
      <rPr>
        <b/>
        <sz val="10"/>
        <rFont val="Arial"/>
        <family val="2"/>
        <charset val="238"/>
      </rPr>
      <t>"Uj" 4.lap, Jarda 72 m2 (intezmeny: MURONY KOZSEG ONKORMANYZATA, leltari szam: I-90-Uj-46084298)</t>
    </r>
  </si>
  <si>
    <r>
      <rPr>
        <b/>
        <sz val="10"/>
        <rFont val="Arial"/>
        <family val="2"/>
        <charset val="238"/>
      </rPr>
      <t>"Uu" 3.lap, Kiepftett utburkolt terulete 360 m2 (intezmeny: MURONY KOZSEG ONKORMANYZATA, leltari szam: I-90-Uu-36084297)</t>
    </r>
  </si>
  <si>
    <r>
      <rPr>
        <b/>
        <sz val="10"/>
        <rFont val="Arial"/>
        <family val="2"/>
        <charset val="238"/>
      </rPr>
      <t>"F" 2.lap, Foldterulet: 1391 m2 (intezmeny: MURONY KOZSEG ONKORMANYZATA, leltari szam: I-90-F-26084296)</t>
    </r>
  </si>
  <si>
    <r>
      <rPr>
        <b/>
        <sz val="10"/>
        <rFont val="Arial"/>
        <family val="2"/>
        <charset val="238"/>
      </rPr>
      <t>"Uj" 4.lap, Jarda 72 m2 (intezmeny: MURONY KOZSEG ONKORMANYZATA, leltari szam: I-89-Uj-46084293)</t>
    </r>
  </si>
  <si>
    <r>
      <rPr>
        <b/>
        <sz val="10"/>
        <rFont val="Arial"/>
        <family val="2"/>
        <charset val="238"/>
      </rPr>
      <t>"Uj" 4.lap, Jarda 80 m2 (intezmeny: MURONY KOZSEG ONKORMANYZATA, leltari szam: I-63-Uj-46084184)</t>
    </r>
  </si>
  <si>
    <r>
      <rPr>
        <b/>
        <sz val="10"/>
        <rFont val="Arial"/>
        <family val="2"/>
        <charset val="238"/>
      </rPr>
      <t>"F" 2.lap, Foldterulet: 1407 m2 (intezmeny: MURONY KOZSEG ONKORMANYZATA, leltari szam: I-89-F-26084291)</t>
    </r>
  </si>
  <si>
    <r>
      <rPr>
        <b/>
        <sz val="10"/>
        <rFont val="Arial"/>
        <family val="2"/>
        <charset val="238"/>
      </rPr>
      <t>"F" 2.lap, Foldterulet: 1192 m2 (intezmeny: MURONY KOZSEG ONKORMANYZATA, leltari szam: I-88-F-26084289)</t>
    </r>
  </si>
  <si>
    <r>
      <rPr>
        <b/>
        <sz val="10"/>
        <rFont val="Arial"/>
        <family val="2"/>
        <charset val="238"/>
      </rPr>
      <t>"F" 3.lap, Foldterulet: 1184 m2 (intezmeny: MURONY KOZSEG ONKORMANYZATA, leltari szam: I-87-F-36084287)</t>
    </r>
  </si>
  <si>
    <r>
      <rPr>
        <b/>
        <sz val="10"/>
        <rFont val="Arial"/>
        <family val="2"/>
        <charset val="238"/>
      </rPr>
      <t>"Un" 3.lap, Kiepftetlen terulet: 250 m2 (intezmeny: MURONY KOZSEG ONKORMANYZATA, leltari szam: I-86-Un-36084284)</t>
    </r>
  </si>
  <si>
    <r>
      <rPr>
        <b/>
        <sz val="10"/>
        <rFont val="Arial"/>
        <family val="2"/>
        <charset val="238"/>
      </rPr>
      <t>"F" 2.lap, Foldterulet: 1179 m2 (intezmeny: MURONY KOZSEG ONKORMANYZATA, leltari szam: I-86-F-26084283)</t>
    </r>
  </si>
  <si>
    <r>
      <rPr>
        <sz val="10"/>
        <rFont val="Arial"/>
        <family val="2"/>
        <charset val="238"/>
      </rPr>
      <t>Oldal: 64</t>
    </r>
  </si>
  <si>
    <r>
      <rPr>
        <b/>
        <sz val="10"/>
        <rFont val="Arial"/>
        <family val="2"/>
        <charset val="238"/>
      </rPr>
      <t>"Uj" 4.lap, Jarda 48 m2 (intezmeny: MURONY KOZSEG ONKORMANYZATA, leltari szam: I-85-Uj-46084281)</t>
    </r>
  </si>
  <si>
    <r>
      <rPr>
        <b/>
        <sz val="10"/>
        <rFont val="Arial"/>
        <family val="2"/>
        <charset val="238"/>
      </rPr>
      <t>"Un" 3.lap, Kieprtetlen terulet: 960 m2 (intezmeny: MURONY KOZSEG ONKORMANYZATA, leltari szam: I-85-Un-36084280)</t>
    </r>
  </si>
  <si>
    <r>
      <rPr>
        <b/>
        <sz val="10"/>
        <rFont val="Arial"/>
        <family val="2"/>
        <charset val="238"/>
      </rPr>
      <t>"F" 2.lap, Foldterulet: 1380 m2 (intezmeny: MURONY KOZSEG ONKORMANYZATA, leltari szam: I-85-F-26084279)</t>
    </r>
  </si>
  <si>
    <r>
      <rPr>
        <b/>
        <sz val="10"/>
        <rFont val="Arial"/>
        <family val="2"/>
        <charset val="238"/>
      </rPr>
      <t>"Uj" 4.lap, Jarda 112 m2 (intezmeny: MURONY KOZSEG ONKORMANYZATA, leltari szam: I-84-Uj-46084276)</t>
    </r>
  </si>
  <si>
    <r>
      <rPr>
        <b/>
        <sz val="10"/>
        <rFont val="Arial"/>
        <family val="2"/>
        <charset val="238"/>
      </rPr>
      <t>"Un" 3.lap, Kiepitetlen terulet: 420 m2 (intezmeny: MURONY KOZSEG ONKORMANYZATA, leltari szam: I-84-Un-36084275)</t>
    </r>
  </si>
  <si>
    <r>
      <rPr>
        <b/>
        <sz val="10"/>
        <rFont val="Arial"/>
        <family val="2"/>
        <charset val="238"/>
      </rPr>
      <t>"F" 2.lap, Foldterulet: 580 m2 (intezmeny: MURONY KOZSEG ONKORMANYZATA, leltari szam: I-84-F-26084274)</t>
    </r>
  </si>
  <si>
    <r>
      <rPr>
        <b/>
        <sz val="10"/>
        <rFont val="Arial"/>
        <family val="2"/>
        <charset val="238"/>
      </rPr>
      <t>"Uj" 4.lap, Jarda 128 m2 (intezmeny: MURONY KOZSEG ONKORMANYZATA, leltari szam: I-83-Uj-46084271)</t>
    </r>
  </si>
  <si>
    <r>
      <rPr>
        <b/>
        <sz val="10"/>
        <rFont val="Arial"/>
        <family val="2"/>
        <charset val="238"/>
      </rPr>
      <t>"Un" 3.lap, Kiepitetlen terulet: 1000 m2 (intezmeny: MURONY KOZSEG ONKORMANYZATA, leltari szam: I-63-Un-36084183)</t>
    </r>
  </si>
  <si>
    <r>
      <rPr>
        <b/>
        <sz val="10"/>
        <rFont val="Arial"/>
        <family val="2"/>
        <charset val="238"/>
      </rPr>
      <t>"F" 2.lap, Foldterulet: 1663 m2 (intezmeny: MURONY KOZSEG ONKORMANYZATA, leltari szam: I-83-F-26084269)</t>
    </r>
  </si>
  <si>
    <r>
      <rPr>
        <b/>
        <sz val="10"/>
        <rFont val="Arial"/>
        <family val="2"/>
        <charset val="238"/>
      </rPr>
      <t>"Uj" 5.lap, Jarda 144 m2 (intezmeny: MURONY KOZSEG ONKORMANYZATA, leltari szam: I-82-Uj-56084266)</t>
    </r>
  </si>
  <si>
    <r>
      <rPr>
        <b/>
        <sz val="10"/>
        <rFont val="Arial"/>
        <family val="2"/>
        <charset val="238"/>
      </rPr>
      <t>"Uu" 3.lap, Kieprtett utburkolt terulete 390 m2 (intezmeny: MURONY KOZSEG ONKORMANYZATA, leltari szam: I-82-Uu-36084264)</t>
    </r>
  </si>
  <si>
    <r>
      <rPr>
        <b/>
        <sz val="10"/>
        <rFont val="Arial"/>
        <family val="2"/>
        <charset val="238"/>
      </rPr>
      <t>"F" 2.lap, Foldterulet: 1148 m2 (intezmeny: MURONY KOZSEG ONKORMANYZATA, leltari szam: I-82-F-26084263)</t>
    </r>
  </si>
  <si>
    <r>
      <rPr>
        <b/>
        <sz val="10"/>
        <rFont val="Arial"/>
        <family val="2"/>
        <charset val="238"/>
      </rPr>
      <t>"Un" 3.lap, Kiepitetlen terulet: 250 m2 (intezmeny: MURONY KOZSEG ONKORMANYZATA, leltari szam: I-81-Un-36084260)</t>
    </r>
  </si>
  <si>
    <r>
      <rPr>
        <b/>
        <sz val="10"/>
        <rFont val="Arial"/>
        <family val="2"/>
        <charset val="238"/>
      </rPr>
      <t>"F" 2.lap, Foldterulet: 1171 m2 (intezmeny: MURONY KOZSEG ONKORMANYZATA, leltari szam: I-81-F-26084259)</t>
    </r>
  </si>
  <si>
    <r>
      <rPr>
        <sz val="10"/>
        <rFont val="Arial"/>
        <family val="2"/>
        <charset val="238"/>
      </rPr>
      <t>Oldal: 65</t>
    </r>
  </si>
  <si>
    <r>
      <rPr>
        <b/>
        <sz val="10"/>
        <rFont val="Arial"/>
        <family val="2"/>
        <charset val="238"/>
      </rPr>
      <t>"Uj" 4.lap, Jarda 160 m2 (intezmeny: MURONY KOZSEG ONKORMANYZATA, leltari szam: I-80-Uj-46084256)</t>
    </r>
  </si>
  <si>
    <r>
      <rPr>
        <b/>
        <sz val="10"/>
        <rFont val="Arial"/>
        <family val="2"/>
        <charset val="238"/>
      </rPr>
      <t>"Uu" 3.lap, Kiepitett utburkolt terulete 615 m2 (intezmeny: MURONY KOZSEG ONKORMANYZATA, leltari szam: I-80-Uu-36084255)</t>
    </r>
  </si>
  <si>
    <r>
      <rPr>
        <b/>
        <sz val="10"/>
        <rFont val="Arial"/>
        <family val="2"/>
        <charset val="238"/>
      </rPr>
      <t>"F" 2.lap, Foldterulet: 3680 m2 (intezmeny: MURONY KOZSEG ONKORMANYZATA, leltari szam: I-80-F-26084254)</t>
    </r>
  </si>
  <si>
    <r>
      <rPr>
        <sz val="10"/>
        <rFont val="Arial"/>
        <family val="2"/>
        <charset val="238"/>
      </rPr>
      <t>Oldal: 66</t>
    </r>
  </si>
  <si>
    <r>
      <rPr>
        <b/>
        <sz val="12"/>
        <rFont val="Arial"/>
        <family val="2"/>
        <charset val="238"/>
      </rPr>
      <t>Fokonyvenkenti osszesltes:</t>
    </r>
  </si>
  <si>
    <r>
      <rPr>
        <u/>
        <sz val="8"/>
        <rFont val="Arial"/>
        <family val="2"/>
        <charset val="238"/>
      </rPr>
      <t>Fokonyv</t>
    </r>
    <r>
      <rPr>
        <sz val="8"/>
        <rFont val="Arial"/>
        <family val="2"/>
        <charset val="238"/>
      </rPr>
      <t>__</t>
    </r>
    <r>
      <rPr>
        <u/>
        <sz val="8"/>
        <rFont val="Arial"/>
        <family val="2"/>
        <charset val="238"/>
      </rPr>
      <t>Osszesen brutto</t>
    </r>
    <r>
      <rPr>
        <sz val="8"/>
        <rFont val="Arial"/>
        <family val="2"/>
        <charset val="238"/>
      </rPr>
      <t>__</t>
    </r>
    <r>
      <rPr>
        <u/>
        <sz val="8"/>
        <rFont val="Arial"/>
        <family val="2"/>
        <charset val="238"/>
      </rPr>
      <t>Osszesen (ECS)</t>
    </r>
    <r>
      <rPr>
        <sz val="8"/>
        <rFont val="Arial"/>
        <family val="2"/>
        <charset val="238"/>
      </rPr>
      <t>__</t>
    </r>
    <r>
      <rPr>
        <u/>
        <sz val="8"/>
        <rFont val="Arial"/>
        <family val="2"/>
        <charset val="238"/>
      </rPr>
      <t>Osszesen netto</t>
    </r>
  </si>
  <si>
    <r>
      <rPr>
        <b/>
        <sz val="12"/>
        <rFont val="Arial"/>
        <family val="2"/>
        <charset val="238"/>
      </rPr>
      <t xml:space="preserve">Mindosszesen:    </t>
    </r>
    <r>
      <rPr>
        <b/>
        <sz val="10"/>
        <rFont val="Arial"/>
        <family val="2"/>
        <charset val="238"/>
      </rPr>
      <t>550 662 559    135 588 972    415 073 587</t>
    </r>
  </si>
  <si>
    <r>
      <rPr>
        <sz val="10"/>
        <rFont val="Arial"/>
        <family val="2"/>
        <charset val="238"/>
      </rPr>
      <t>Oldal: 67</t>
    </r>
  </si>
  <si>
    <t>Adatok Ft-ban</t>
  </si>
  <si>
    <t>Közös Önkormányzati Hivatal</t>
  </si>
  <si>
    <t>2. melléklet a 8/2021. (III. 26.) önkormányzati rendelethez</t>
  </si>
  <si>
    <t>4. melléklet a 8/2021. (III. 26.) önkormányzati rendelethez</t>
  </si>
  <si>
    <t>12. melléklet a 8/2021. (III.26.) önkormányzati rendelethez</t>
  </si>
  <si>
    <t>18 melléklet a 8/2021. (III. 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</si>
</sst>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\ ##0"/>
    <numFmt numFmtId="167" formatCode="#,##0\ _F_t"/>
    <numFmt numFmtId="168" formatCode="_-* #,##0\ _F_t_-;\-* #,##0\ _F_t_-;_-* &quot;-&quot;??\ _F_t_-;_-@_-"/>
  </numFmts>
  <fonts count="6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8"/>
      <name val="Arial"/>
      <family val="2"/>
      <charset val="238"/>
    </font>
    <font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sz val="18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i/>
      <u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rgb="FF000000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color rgb="FF000000"/>
      <name val="Calibri"/>
      <family val="2"/>
      <charset val="238"/>
    </font>
    <font>
      <sz val="11"/>
      <color rgb="FF333399"/>
      <name val="Calibri"/>
      <family val="2"/>
      <charset val="238"/>
    </font>
    <font>
      <sz val="18"/>
      <color rgb="FF666699"/>
      <name val="Calibri Light"/>
      <family val="2"/>
      <charset val="238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7F00"/>
      <name val="Calibri"/>
      <family val="2"/>
      <charset val="238"/>
    </font>
    <font>
      <b/>
      <sz val="11"/>
      <color rgb="FF333333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3"/>
      <name val="Times New Roman"/>
      <family val="1"/>
      <charset val="238"/>
    </font>
    <font>
      <i/>
      <sz val="7"/>
      <name val="Times New Roman"/>
      <family val="1"/>
      <charset val="238"/>
    </font>
    <font>
      <b/>
      <i/>
      <sz val="7"/>
      <name val="Times New Roman"/>
      <family val="1"/>
      <charset val="238"/>
    </font>
    <font>
      <sz val="12"/>
      <name val="Times New Roman CE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5"/>
      <name val="Arial"/>
      <family val="2"/>
      <charset val="238"/>
    </font>
    <font>
      <u/>
      <sz val="8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FFFFFF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26" fillId="0" borderId="0"/>
    <xf numFmtId="0" fontId="28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39" fillId="0" borderId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4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9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4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2" fillId="4" borderId="3" applyNumberFormat="0" applyAlignment="0" applyProtection="0"/>
    <xf numFmtId="0" fontId="43" fillId="0" borderId="0" applyNumberFormat="0" applyFill="0" applyBorder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6" fillId="0" borderId="0" applyNumberFormat="0" applyFill="0" applyBorder="0" applyAlignment="0" applyProtection="0"/>
    <xf numFmtId="0" fontId="47" fillId="14" borderId="11" applyNumberFormat="0" applyAlignment="0" applyProtection="0"/>
    <xf numFmtId="165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2" applyNumberFormat="0" applyFill="0" applyAlignment="0" applyProtection="0"/>
    <xf numFmtId="0" fontId="40" fillId="6" borderId="13" applyNumberFormat="0" applyFont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4" borderId="0" applyNumberFormat="0" applyBorder="0" applyAlignment="0" applyProtection="0"/>
    <xf numFmtId="0" fontId="50" fillId="17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51" fillId="8" borderId="0" applyNumberFormat="0" applyBorder="0" applyAlignment="0" applyProtection="0"/>
    <xf numFmtId="0" fontId="52" fillId="10" borderId="14" applyNumberFormat="0" applyAlignment="0" applyProtection="0"/>
    <xf numFmtId="0" fontId="53" fillId="0" borderId="0" applyNumberFormat="0" applyFill="0" applyBorder="0" applyAlignment="0" applyProtection="0"/>
    <xf numFmtId="0" fontId="54" fillId="0" borderId="15" applyNumberFormat="0" applyFill="0" applyAlignment="0" applyProtection="0"/>
    <xf numFmtId="44" fontId="40" fillId="0" borderId="0" applyFont="0" applyFill="0" applyBorder="0" applyAlignment="0" applyProtection="0"/>
    <xf numFmtId="42" fontId="40" fillId="0" borderId="0" applyFont="0" applyFill="0" applyBorder="0" applyAlignment="0" applyProtection="0"/>
    <xf numFmtId="0" fontId="55" fillId="18" borderId="0" applyNumberFormat="0" applyBorder="0" applyAlignment="0" applyProtection="0"/>
    <xf numFmtId="0" fontId="56" fillId="11" borderId="0" applyNumberFormat="0" applyBorder="0" applyAlignment="0" applyProtection="0"/>
    <xf numFmtId="0" fontId="57" fillId="10" borderId="3" applyNumberFormat="0" applyAlignment="0" applyProtection="0"/>
    <xf numFmtId="9" fontId="40" fillId="0" borderId="0" applyFont="0" applyFill="0" applyBorder="0" applyAlignment="0" applyProtection="0"/>
    <xf numFmtId="165" fontId="62" fillId="0" borderId="0" applyFont="0" applyFill="0" applyBorder="0" applyAlignment="0" applyProtection="0"/>
  </cellStyleXfs>
  <cellXfs count="481">
    <xf numFmtId="0" fontId="0" fillId="0" borderId="0" xfId="0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/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2" fillId="0" borderId="0" xfId="0" applyFont="1" applyBorder="1"/>
    <xf numFmtId="3" fontId="5" fillId="0" borderId="0" xfId="0" applyNumberFormat="1" applyFont="1" applyBorder="1" applyAlignment="1">
      <alignment horizontal="right"/>
    </xf>
    <xf numFmtId="0" fontId="15" fillId="0" borderId="0" xfId="0" applyFont="1"/>
    <xf numFmtId="3" fontId="13" fillId="0" borderId="0" xfId="0" applyNumberFormat="1" applyFont="1" applyBorder="1"/>
    <xf numFmtId="0" fontId="13" fillId="0" borderId="0" xfId="0" applyFont="1"/>
    <xf numFmtId="3" fontId="13" fillId="0" borderId="0" xfId="0" applyNumberFormat="1" applyFont="1"/>
    <xf numFmtId="0" fontId="13" fillId="0" borderId="0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3" fontId="14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6" fillId="0" borderId="0" xfId="0" applyFont="1"/>
    <xf numFmtId="3" fontId="9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3" fontId="8" fillId="0" borderId="0" xfId="0" applyNumberFormat="1" applyFont="1" applyAlignment="1">
      <alignment wrapText="1"/>
    </xf>
    <xf numFmtId="3" fontId="9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3" fontId="9" fillId="0" borderId="0" xfId="0" applyNumberFormat="1" applyFont="1" applyAlignment="1">
      <alignment wrapText="1"/>
    </xf>
    <xf numFmtId="3" fontId="0" fillId="0" borderId="0" xfId="0" applyNumberFormat="1"/>
    <xf numFmtId="0" fontId="5" fillId="0" borderId="0" xfId="0" applyFont="1" applyAlignment="1">
      <alignment wrapText="1"/>
    </xf>
    <xf numFmtId="3" fontId="20" fillId="0" borderId="0" xfId="0" applyNumberFormat="1" applyFont="1"/>
    <xf numFmtId="0" fontId="14" fillId="0" borderId="0" xfId="0" applyFont="1" applyAlignment="1">
      <alignment wrapText="1"/>
    </xf>
    <xf numFmtId="3" fontId="17" fillId="0" borderId="0" xfId="0" applyNumberFormat="1" applyFont="1"/>
    <xf numFmtId="3" fontId="18" fillId="0" borderId="0" xfId="0" applyNumberFormat="1" applyFont="1"/>
    <xf numFmtId="3" fontId="11" fillId="0" borderId="0" xfId="0" applyNumberFormat="1" applyFont="1"/>
    <xf numFmtId="0" fontId="0" fillId="0" borderId="0" xfId="0" applyFont="1"/>
    <xf numFmtId="0" fontId="21" fillId="0" borderId="0" xfId="0" applyFont="1"/>
    <xf numFmtId="3" fontId="0" fillId="0" borderId="0" xfId="0" applyNumberFormat="1" applyFont="1"/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3" fontId="5" fillId="0" borderId="0" xfId="0" applyNumberFormat="1" applyFont="1"/>
    <xf numFmtId="3" fontId="5" fillId="0" borderId="0" xfId="0" applyNumberFormat="1" applyFont="1" applyBorder="1"/>
    <xf numFmtId="0" fontId="5" fillId="0" borderId="0" xfId="0" applyFont="1" applyBorder="1" applyAlignment="1">
      <alignment horizontal="right"/>
    </xf>
    <xf numFmtId="3" fontId="6" fillId="0" borderId="0" xfId="0" applyNumberFormat="1" applyFont="1" applyBorder="1"/>
    <xf numFmtId="0" fontId="6" fillId="0" borderId="0" xfId="0" applyFont="1" applyBorder="1"/>
    <xf numFmtId="3" fontId="6" fillId="0" borderId="0" xfId="0" applyNumberFormat="1" applyFont="1"/>
    <xf numFmtId="0" fontId="24" fillId="0" borderId="0" xfId="0" applyFont="1"/>
    <xf numFmtId="3" fontId="17" fillId="0" borderId="0" xfId="0" applyNumberFormat="1" applyFont="1" applyAlignment="1">
      <alignment wrapText="1"/>
    </xf>
    <xf numFmtId="3" fontId="1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3" fontId="18" fillId="0" borderId="0" xfId="0" applyNumberFormat="1" applyFont="1" applyAlignment="1">
      <alignment horizontal="center" wrapText="1"/>
    </xf>
    <xf numFmtId="0" fontId="23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3" fontId="25" fillId="0" borderId="0" xfId="0" applyNumberFormat="1" applyFont="1"/>
    <xf numFmtId="3" fontId="22" fillId="0" borderId="0" xfId="0" applyNumberFormat="1" applyFont="1"/>
    <xf numFmtId="3" fontId="11" fillId="0" borderId="0" xfId="0" applyNumberFormat="1" applyFont="1" applyAlignment="1">
      <alignment wrapText="1"/>
    </xf>
    <xf numFmtId="1" fontId="0" fillId="0" borderId="0" xfId="0" applyNumberFormat="1" applyFont="1"/>
    <xf numFmtId="1" fontId="16" fillId="0" borderId="0" xfId="0" applyNumberFormat="1" applyFont="1"/>
    <xf numFmtId="3" fontId="5" fillId="0" borderId="0" xfId="3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4" applyFont="1" applyAlignment="1">
      <alignment horizontal="center"/>
    </xf>
    <xf numFmtId="0" fontId="5" fillId="0" borderId="0" xfId="4" applyFont="1"/>
    <xf numFmtId="0" fontId="5" fillId="0" borderId="0" xfId="0" applyFont="1" applyAlignment="1">
      <alignment horizontal="right"/>
    </xf>
    <xf numFmtId="0" fontId="6" fillId="0" borderId="0" xfId="4" applyFont="1" applyAlignment="1">
      <alignment horizontal="center"/>
    </xf>
    <xf numFmtId="0" fontId="6" fillId="0" borderId="0" xfId="4" applyFont="1"/>
    <xf numFmtId="0" fontId="5" fillId="0" borderId="0" xfId="0" applyFont="1" applyBorder="1" applyAlignment="1">
      <alignment horizontal="left" wrapText="1"/>
    </xf>
    <xf numFmtId="3" fontId="6" fillId="0" borderId="0" xfId="3" applyNumberFormat="1" applyFont="1" applyAlignment="1">
      <alignment horizontal="right"/>
    </xf>
    <xf numFmtId="3" fontId="6" fillId="0" borderId="0" xfId="4" applyNumberFormat="1" applyFont="1"/>
    <xf numFmtId="0" fontId="5" fillId="0" borderId="0" xfId="4" applyFont="1" applyAlignment="1">
      <alignment horizontal="right"/>
    </xf>
    <xf numFmtId="3" fontId="5" fillId="0" borderId="0" xfId="4" applyNumberFormat="1" applyFont="1"/>
    <xf numFmtId="37" fontId="5" fillId="0" borderId="0" xfId="0" applyNumberFormat="1" applyFont="1"/>
    <xf numFmtId="166" fontId="5" fillId="0" borderId="0" xfId="0" applyNumberFormat="1" applyFont="1"/>
    <xf numFmtId="166" fontId="6" fillId="0" borderId="0" xfId="0" applyNumberFormat="1" applyFont="1"/>
    <xf numFmtId="37" fontId="5" fillId="0" borderId="0" xfId="0" applyNumberFormat="1" applyFont="1" applyAlignment="1">
      <alignment horizontal="right"/>
    </xf>
    <xf numFmtId="0" fontId="17" fillId="0" borderId="0" xfId="0" applyFont="1"/>
    <xf numFmtId="0" fontId="18" fillId="0" borderId="0" xfId="0" applyFont="1"/>
    <xf numFmtId="3" fontId="18" fillId="0" borderId="0" xfId="0" applyNumberFormat="1" applyFont="1" applyBorder="1"/>
    <xf numFmtId="3" fontId="18" fillId="0" borderId="0" xfId="0" applyNumberFormat="1" applyFont="1" applyFill="1" applyBorder="1" applyAlignment="1">
      <alignment wrapText="1"/>
    </xf>
    <xf numFmtId="0" fontId="17" fillId="0" borderId="0" xfId="0" applyFont="1" applyFill="1"/>
    <xf numFmtId="3" fontId="17" fillId="0" borderId="0" xfId="0" applyNumberFormat="1" applyFont="1" applyFill="1" applyBorder="1" applyAlignment="1">
      <alignment wrapText="1"/>
    </xf>
    <xf numFmtId="3" fontId="17" fillId="0" borderId="0" xfId="0" applyNumberFormat="1" applyFont="1" applyFill="1" applyBorder="1"/>
    <xf numFmtId="0" fontId="17" fillId="0" borderId="0" xfId="0" applyFont="1" applyFill="1" applyBorder="1" applyAlignment="1">
      <alignment wrapText="1"/>
    </xf>
    <xf numFmtId="3" fontId="17" fillId="0" borderId="0" xfId="0" applyNumberFormat="1" applyFont="1" applyAlignment="1" applyProtection="1">
      <alignment wrapText="1"/>
    </xf>
    <xf numFmtId="0" fontId="17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wrapText="1"/>
    </xf>
    <xf numFmtId="3" fontId="17" fillId="0" borderId="0" xfId="0" applyNumberFormat="1" applyFont="1" applyBorder="1" applyAlignment="1" applyProtection="1">
      <alignment wrapText="1"/>
    </xf>
    <xf numFmtId="0" fontId="30" fillId="0" borderId="0" xfId="0" applyFont="1" applyAlignment="1" applyProtection="1">
      <alignment wrapText="1"/>
    </xf>
    <xf numFmtId="3" fontId="30" fillId="0" borderId="0" xfId="0" applyNumberFormat="1" applyFont="1" applyAlignment="1" applyProtection="1">
      <alignment wrapText="1"/>
    </xf>
    <xf numFmtId="0" fontId="18" fillId="0" borderId="0" xfId="0" applyFont="1" applyAlignment="1" applyProtection="1">
      <alignment wrapText="1"/>
    </xf>
    <xf numFmtId="3" fontId="18" fillId="0" borderId="0" xfId="0" applyNumberFormat="1" applyFont="1" applyBorder="1" applyAlignment="1" applyProtection="1">
      <alignment wrapText="1"/>
    </xf>
    <xf numFmtId="3" fontId="18" fillId="0" borderId="0" xfId="0" applyNumberFormat="1" applyFont="1" applyProtection="1"/>
    <xf numFmtId="3" fontId="17" fillId="0" borderId="0" xfId="0" applyNumberFormat="1" applyFont="1" applyProtection="1"/>
    <xf numFmtId="0" fontId="17" fillId="0" borderId="0" xfId="0" applyFont="1" applyBorder="1" applyProtection="1"/>
    <xf numFmtId="0" fontId="18" fillId="0" borderId="0" xfId="0" applyFont="1" applyBorder="1" applyProtection="1"/>
    <xf numFmtId="0" fontId="18" fillId="0" borderId="0" xfId="0" applyFont="1" applyProtection="1"/>
    <xf numFmtId="0" fontId="17" fillId="0" borderId="0" xfId="0" applyFont="1" applyProtection="1"/>
    <xf numFmtId="3" fontId="17" fillId="0" borderId="0" xfId="0" applyNumberFormat="1" applyFont="1" applyAlignment="1" applyProtection="1">
      <alignment horizontal="center" vertical="center" wrapText="1"/>
    </xf>
    <xf numFmtId="3" fontId="18" fillId="0" borderId="0" xfId="0" applyNumberFormat="1" applyFont="1" applyAlignment="1" applyProtection="1">
      <alignment wrapText="1"/>
    </xf>
    <xf numFmtId="3" fontId="18" fillId="0" borderId="0" xfId="0" applyNumberFormat="1" applyFont="1" applyFill="1" applyBorder="1" applyAlignment="1" applyProtection="1">
      <alignment wrapText="1"/>
    </xf>
    <xf numFmtId="0" fontId="17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wrapText="1"/>
    </xf>
    <xf numFmtId="3" fontId="17" fillId="0" borderId="0" xfId="0" applyNumberFormat="1" applyFont="1" applyFill="1" applyAlignment="1" applyProtection="1">
      <alignment wrapText="1"/>
    </xf>
    <xf numFmtId="3" fontId="30" fillId="0" borderId="0" xfId="0" applyNumberFormat="1" applyFont="1" applyFill="1" applyAlignment="1" applyProtection="1">
      <alignment wrapText="1"/>
    </xf>
    <xf numFmtId="3" fontId="17" fillId="0" borderId="0" xfId="0" applyNumberFormat="1" applyFont="1" applyFill="1" applyBorder="1" applyAlignment="1" applyProtection="1">
      <alignment wrapText="1"/>
    </xf>
    <xf numFmtId="3" fontId="18" fillId="0" borderId="0" xfId="0" applyNumberFormat="1" applyFont="1" applyFill="1" applyAlignment="1" applyProtection="1">
      <alignment wrapText="1"/>
    </xf>
    <xf numFmtId="0" fontId="18" fillId="0" borderId="0" xfId="0" applyFont="1" applyBorder="1" applyAlignment="1" applyProtection="1">
      <alignment horizontal="center" wrapText="1"/>
    </xf>
    <xf numFmtId="3" fontId="18" fillId="0" borderId="0" xfId="0" applyNumberFormat="1" applyFont="1" applyFill="1" applyAlignment="1" applyProtection="1">
      <alignment horizontal="right" wrapText="1"/>
    </xf>
    <xf numFmtId="0" fontId="5" fillId="0" borderId="0" xfId="0" applyFont="1" applyAlignment="1">
      <alignment horizontal="center"/>
    </xf>
    <xf numFmtId="0" fontId="17" fillId="0" borderId="0" xfId="0" applyFont="1" applyFill="1" applyAlignment="1" applyProtection="1">
      <alignment wrapText="1"/>
    </xf>
    <xf numFmtId="0" fontId="30" fillId="0" borderId="0" xfId="0" applyFont="1" applyFill="1" applyAlignment="1" applyProtection="1">
      <alignment wrapText="1"/>
    </xf>
    <xf numFmtId="0" fontId="18" fillId="0" borderId="0" xfId="0" applyFont="1" applyFill="1" applyAlignment="1" applyProtection="1">
      <alignment wrapText="1"/>
    </xf>
    <xf numFmtId="0" fontId="31" fillId="0" borderId="0" xfId="0" applyFont="1" applyFill="1" applyAlignment="1" applyProtection="1">
      <alignment wrapText="1"/>
    </xf>
    <xf numFmtId="3" fontId="5" fillId="0" borderId="0" xfId="0" applyNumberFormat="1" applyFont="1" applyAlignment="1">
      <alignment horizontal="center"/>
    </xf>
    <xf numFmtId="3" fontId="33" fillId="0" borderId="0" xfId="0" applyNumberFormat="1" applyFont="1" applyAlignment="1" applyProtection="1">
      <alignment wrapText="1"/>
    </xf>
    <xf numFmtId="0" fontId="13" fillId="0" borderId="0" xfId="0" applyFont="1" applyFill="1" applyAlignment="1">
      <alignment wrapText="1"/>
    </xf>
    <xf numFmtId="0" fontId="29" fillId="0" borderId="0" xfId="2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4" applyFont="1" applyAlignment="1">
      <alignment wrapText="1"/>
    </xf>
    <xf numFmtId="0" fontId="10" fillId="0" borderId="0" xfId="0" applyFont="1" applyAlignment="1">
      <alignment wrapText="1"/>
    </xf>
    <xf numFmtId="0" fontId="5" fillId="0" borderId="0" xfId="4" applyFont="1" applyAlignment="1">
      <alignment wrapText="1"/>
    </xf>
    <xf numFmtId="0" fontId="27" fillId="0" borderId="0" xfId="4" applyFont="1" applyAlignment="1">
      <alignment wrapText="1"/>
    </xf>
    <xf numFmtId="37" fontId="5" fillId="0" borderId="0" xfId="0" applyNumberFormat="1" applyFont="1" applyAlignment="1">
      <alignment wrapText="1"/>
    </xf>
    <xf numFmtId="37" fontId="6" fillId="0" borderId="0" xfId="0" applyNumberFormat="1" applyFont="1" applyAlignment="1">
      <alignment wrapText="1"/>
    </xf>
    <xf numFmtId="3" fontId="8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Border="1" applyAlignment="1">
      <alignment wrapText="1"/>
    </xf>
    <xf numFmtId="3" fontId="19" fillId="0" borderId="0" xfId="0" applyNumberFormat="1" applyFont="1" applyFill="1"/>
    <xf numFmtId="3" fontId="20" fillId="0" borderId="0" xfId="0" applyNumberFormat="1" applyFont="1" applyFill="1"/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1" fillId="0" borderId="0" xfId="0" applyFont="1" applyBorder="1"/>
    <xf numFmtId="0" fontId="4" fillId="0" borderId="0" xfId="0" applyFont="1" applyBorder="1" applyAlignment="1">
      <alignment horizontal="right"/>
    </xf>
    <xf numFmtId="0" fontId="0" fillId="0" borderId="0" xfId="0" applyFont="1" applyBorder="1"/>
    <xf numFmtId="0" fontId="4" fillId="0" borderId="0" xfId="0" applyFont="1" applyBorder="1" applyAlignment="1">
      <alignment wrapText="1"/>
    </xf>
    <xf numFmtId="3" fontId="4" fillId="0" borderId="0" xfId="0" applyNumberFormat="1" applyFont="1" applyBorder="1"/>
    <xf numFmtId="0" fontId="5" fillId="0" borderId="0" xfId="0" applyFont="1" applyBorder="1" applyAlignment="1">
      <alignment wrapText="1"/>
    </xf>
    <xf numFmtId="3" fontId="6" fillId="0" borderId="0" xfId="0" applyNumberFormat="1" applyFont="1" applyBorder="1" applyAlignment="1">
      <alignment horizontal="right"/>
    </xf>
    <xf numFmtId="3" fontId="8" fillId="0" borderId="0" xfId="3" applyNumberFormat="1" applyFont="1" applyFill="1" applyAlignment="1">
      <alignment horizontal="right"/>
    </xf>
    <xf numFmtId="0" fontId="34" fillId="0" borderId="0" xfId="0" applyFont="1" applyFill="1" applyBorder="1" applyAlignment="1">
      <alignment vertical="center" wrapText="1"/>
    </xf>
    <xf numFmtId="3" fontId="8" fillId="0" borderId="0" xfId="0" applyNumberFormat="1" applyFont="1" applyFill="1"/>
    <xf numFmtId="0" fontId="9" fillId="0" borderId="0" xfId="4" applyFont="1" applyFill="1" applyAlignment="1">
      <alignment horizontal="center"/>
    </xf>
    <xf numFmtId="0" fontId="9" fillId="0" borderId="0" xfId="4" applyFont="1" applyFill="1" applyAlignment="1">
      <alignment wrapText="1"/>
    </xf>
    <xf numFmtId="3" fontId="9" fillId="0" borderId="0" xfId="3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8" fillId="0" borderId="0" xfId="4" applyFont="1" applyFill="1" applyAlignment="1">
      <alignment horizontal="center"/>
    </xf>
    <xf numFmtId="0" fontId="8" fillId="0" borderId="0" xfId="0" applyFont="1" applyFill="1"/>
    <xf numFmtId="0" fontId="3" fillId="0" borderId="0" xfId="0" applyFont="1"/>
    <xf numFmtId="0" fontId="9" fillId="0" borderId="0" xfId="0" applyFont="1" applyFill="1" applyAlignment="1">
      <alignment wrapText="1"/>
    </xf>
    <xf numFmtId="3" fontId="9" fillId="0" borderId="0" xfId="0" applyNumberFormat="1" applyFont="1" applyFill="1"/>
    <xf numFmtId="0" fontId="8" fillId="0" borderId="0" xfId="4" applyFont="1" applyFill="1"/>
    <xf numFmtId="0" fontId="9" fillId="0" borderId="0" xfId="0" applyFont="1" applyFill="1" applyAlignment="1">
      <alignment horizontal="left" wrapText="1"/>
    </xf>
    <xf numFmtId="3" fontId="3" fillId="0" borderId="0" xfId="0" applyNumberFormat="1" applyFont="1" applyFill="1" applyAlignment="1">
      <alignment horizontal="right"/>
    </xf>
    <xf numFmtId="166" fontId="9" fillId="0" borderId="0" xfId="5" applyNumberFormat="1" applyFont="1" applyAlignment="1">
      <alignment horizontal="right"/>
    </xf>
    <xf numFmtId="166" fontId="9" fillId="0" borderId="0" xfId="5" applyNumberFormat="1" applyFont="1" applyFill="1" applyAlignment="1">
      <alignment horizontal="left"/>
    </xf>
    <xf numFmtId="166" fontId="35" fillId="0" borderId="0" xfId="5" applyNumberFormat="1" applyFont="1" applyFill="1" applyAlignment="1">
      <alignment horizontal="left" wrapText="1"/>
    </xf>
    <xf numFmtId="3" fontId="8" fillId="0" borderId="0" xfId="0" applyNumberFormat="1" applyFont="1" applyBorder="1"/>
    <xf numFmtId="3" fontId="8" fillId="0" borderId="0" xfId="0" applyNumberFormat="1" applyFont="1" applyFill="1" applyBorder="1"/>
    <xf numFmtId="3" fontId="9" fillId="0" borderId="0" xfId="0" applyNumberFormat="1" applyFont="1" applyFill="1" applyBorder="1"/>
    <xf numFmtId="3" fontId="35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3" fontId="9" fillId="0" borderId="0" xfId="0" applyNumberFormat="1" applyFont="1" applyBorder="1"/>
    <xf numFmtId="0" fontId="16" fillId="0" borderId="0" xfId="0" applyFont="1" applyFill="1"/>
    <xf numFmtId="3" fontId="3" fillId="0" borderId="0" xfId="0" applyNumberFormat="1" applyFont="1" applyFill="1"/>
    <xf numFmtId="3" fontId="9" fillId="0" borderId="0" xfId="0" applyNumberFormat="1" applyFont="1" applyFill="1" applyAlignment="1">
      <alignment horizontal="center"/>
    </xf>
    <xf numFmtId="3" fontId="29" fillId="0" borderId="0" xfId="2" applyNumberFormat="1" applyFont="1"/>
    <xf numFmtId="3" fontId="6" fillId="0" borderId="0" xfId="0" applyNumberFormat="1" applyFont="1" applyFill="1"/>
    <xf numFmtId="3" fontId="8" fillId="0" borderId="0" xfId="0" applyNumberFormat="1" applyFont="1" applyFill="1" applyAlignment="1">
      <alignment wrapText="1"/>
    </xf>
    <xf numFmtId="3" fontId="9" fillId="0" borderId="0" xfId="0" applyNumberFormat="1" applyFont="1" applyFill="1" applyAlignment="1">
      <alignment wrapText="1"/>
    </xf>
    <xf numFmtId="0" fontId="8" fillId="0" borderId="0" xfId="0" applyFont="1" applyAlignment="1">
      <alignment horizontal="right"/>
    </xf>
    <xf numFmtId="0" fontId="13" fillId="0" borderId="0" xfId="0" applyFont="1" applyFill="1"/>
    <xf numFmtId="0" fontId="9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3" fontId="8" fillId="0" borderId="0" xfId="0" applyNumberFormat="1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3" fontId="9" fillId="0" borderId="0" xfId="0" applyNumberFormat="1" applyFont="1" applyBorder="1" applyAlignment="1">
      <alignment wrapText="1"/>
    </xf>
    <xf numFmtId="3" fontId="9" fillId="0" borderId="0" xfId="0" applyNumberFormat="1" applyFont="1" applyBorder="1" applyAlignment="1">
      <alignment horizontal="center" wrapText="1"/>
    </xf>
    <xf numFmtId="3" fontId="8" fillId="0" borderId="0" xfId="0" applyNumberFormat="1" applyFont="1" applyAlignment="1"/>
    <xf numFmtId="0" fontId="8" fillId="0" borderId="0" xfId="0" applyFont="1" applyBorder="1" applyAlignment="1">
      <alignment horizontal="centerContinuous" wrapText="1"/>
    </xf>
    <xf numFmtId="3" fontId="8" fillId="0" borderId="0" xfId="0" applyNumberFormat="1" applyFont="1" applyBorder="1" applyAlignment="1">
      <alignment horizontal="right"/>
    </xf>
    <xf numFmtId="0" fontId="36" fillId="0" borderId="0" xfId="0" applyFont="1" applyBorder="1" applyAlignment="1">
      <alignment wrapText="1"/>
    </xf>
    <xf numFmtId="167" fontId="8" fillId="0" borderId="0" xfId="0" applyNumberFormat="1" applyFont="1" applyAlignment="1"/>
    <xf numFmtId="167" fontId="37" fillId="0" borderId="4" xfId="7" applyNumberFormat="1" applyFont="1" applyBorder="1" applyAlignment="1">
      <alignment horizontal="right" vertical="center" wrapText="1"/>
    </xf>
    <xf numFmtId="3" fontId="17" fillId="0" borderId="21" xfId="0" applyNumberFormat="1" applyFont="1" applyFill="1" applyBorder="1" applyAlignment="1" applyProtection="1">
      <alignment wrapText="1"/>
    </xf>
    <xf numFmtId="3" fontId="17" fillId="0" borderId="22" xfId="0" applyNumberFormat="1" applyFont="1" applyFill="1" applyBorder="1" applyAlignment="1" applyProtection="1">
      <alignment wrapText="1"/>
    </xf>
    <xf numFmtId="3" fontId="18" fillId="0" borderId="21" xfId="0" applyNumberFormat="1" applyFont="1" applyFill="1" applyBorder="1" applyAlignment="1" applyProtection="1">
      <alignment wrapText="1"/>
    </xf>
    <xf numFmtId="3" fontId="18" fillId="0" borderId="22" xfId="0" applyNumberFormat="1" applyFont="1" applyFill="1" applyBorder="1" applyAlignment="1" applyProtection="1">
      <alignment wrapText="1"/>
    </xf>
    <xf numFmtId="0" fontId="17" fillId="0" borderId="21" xfId="0" applyFont="1" applyFill="1" applyBorder="1" applyAlignment="1" applyProtection="1">
      <alignment wrapText="1"/>
    </xf>
    <xf numFmtId="3" fontId="30" fillId="0" borderId="21" xfId="0" applyNumberFormat="1" applyFont="1" applyFill="1" applyBorder="1" applyAlignment="1" applyProtection="1">
      <alignment wrapText="1"/>
    </xf>
    <xf numFmtId="3" fontId="31" fillId="0" borderId="0" xfId="0" applyNumberFormat="1" applyFont="1" applyFill="1" applyBorder="1" applyAlignment="1" applyProtection="1">
      <alignment wrapText="1"/>
    </xf>
    <xf numFmtId="3" fontId="31" fillId="0" borderId="22" xfId="0" applyNumberFormat="1" applyFont="1" applyFill="1" applyBorder="1" applyAlignment="1" applyProtection="1">
      <alignment wrapText="1"/>
    </xf>
    <xf numFmtId="3" fontId="31" fillId="0" borderId="21" xfId="0" applyNumberFormat="1" applyFont="1" applyFill="1" applyBorder="1" applyAlignment="1" applyProtection="1">
      <alignment wrapText="1"/>
    </xf>
    <xf numFmtId="3" fontId="59" fillId="0" borderId="0" xfId="0" applyNumberFormat="1" applyFont="1" applyFill="1" applyBorder="1" applyAlignment="1" applyProtection="1">
      <alignment wrapText="1"/>
    </xf>
    <xf numFmtId="3" fontId="59" fillId="0" borderId="22" xfId="0" applyNumberFormat="1" applyFont="1" applyFill="1" applyBorder="1" applyAlignment="1" applyProtection="1">
      <alignment wrapText="1"/>
    </xf>
    <xf numFmtId="3" fontId="59" fillId="0" borderId="21" xfId="0" applyNumberFormat="1" applyFont="1" applyFill="1" applyBorder="1" applyAlignment="1" applyProtection="1">
      <alignment wrapText="1"/>
    </xf>
    <xf numFmtId="3" fontId="33" fillId="0" borderId="0" xfId="0" applyNumberFormat="1" applyFont="1" applyFill="1" applyBorder="1" applyAlignment="1" applyProtection="1">
      <alignment wrapText="1"/>
    </xf>
    <xf numFmtId="3" fontId="33" fillId="0" borderId="22" xfId="0" applyNumberFormat="1" applyFont="1" applyFill="1" applyBorder="1" applyAlignment="1" applyProtection="1">
      <alignment wrapText="1"/>
    </xf>
    <xf numFmtId="3" fontId="33" fillId="0" borderId="21" xfId="0" applyNumberFormat="1" applyFont="1" applyFill="1" applyBorder="1" applyAlignment="1" applyProtection="1">
      <alignment wrapText="1"/>
    </xf>
    <xf numFmtId="3" fontId="60" fillId="0" borderId="21" xfId="0" applyNumberFormat="1" applyFont="1" applyFill="1" applyBorder="1" applyAlignment="1" applyProtection="1">
      <alignment wrapText="1"/>
    </xf>
    <xf numFmtId="3" fontId="60" fillId="0" borderId="0" xfId="0" applyNumberFormat="1" applyFont="1" applyFill="1" applyBorder="1" applyAlignment="1" applyProtection="1">
      <alignment wrapText="1"/>
    </xf>
    <xf numFmtId="3" fontId="60" fillId="0" borderId="22" xfId="0" applyNumberFormat="1" applyFont="1" applyFill="1" applyBorder="1" applyAlignment="1" applyProtection="1">
      <alignment wrapText="1"/>
    </xf>
    <xf numFmtId="0" fontId="17" fillId="0" borderId="21" xfId="0" applyFont="1" applyFill="1" applyBorder="1" applyAlignment="1">
      <alignment wrapText="1"/>
    </xf>
    <xf numFmtId="3" fontId="17" fillId="0" borderId="22" xfId="0" applyNumberFormat="1" applyFont="1" applyFill="1" applyBorder="1"/>
    <xf numFmtId="3" fontId="18" fillId="0" borderId="22" xfId="0" applyNumberFormat="1" applyFont="1" applyFill="1" applyBorder="1" applyAlignment="1">
      <alignment wrapText="1"/>
    </xf>
    <xf numFmtId="0" fontId="17" fillId="0" borderId="30" xfId="0" applyFont="1" applyFill="1" applyBorder="1" applyAlignment="1">
      <alignment wrapText="1"/>
    </xf>
    <xf numFmtId="0" fontId="18" fillId="0" borderId="30" xfId="0" applyFont="1" applyFill="1" applyBorder="1" applyAlignment="1">
      <alignment wrapText="1"/>
    </xf>
    <xf numFmtId="3" fontId="18" fillId="0" borderId="21" xfId="0" applyNumberFormat="1" applyFont="1" applyFill="1" applyBorder="1" applyAlignment="1">
      <alignment wrapText="1"/>
    </xf>
    <xf numFmtId="3" fontId="17" fillId="0" borderId="21" xfId="0" applyNumberFormat="1" applyFont="1" applyFill="1" applyBorder="1"/>
    <xf numFmtId="3" fontId="18" fillId="0" borderId="21" xfId="0" applyNumberFormat="1" applyFont="1" applyBorder="1"/>
    <xf numFmtId="3" fontId="18" fillId="0" borderId="22" xfId="0" applyNumberFormat="1" applyFont="1" applyBorder="1"/>
    <xf numFmtId="0" fontId="17" fillId="0" borderId="30" xfId="0" applyFont="1" applyFill="1" applyBorder="1"/>
    <xf numFmtId="0" fontId="18" fillId="0" borderId="30" xfId="0" applyFont="1" applyFill="1" applyBorder="1"/>
    <xf numFmtId="0" fontId="17" fillId="0" borderId="23" xfId="0" applyFont="1" applyFill="1" applyBorder="1" applyAlignment="1">
      <alignment horizontal="center" vertical="center" wrapText="1"/>
    </xf>
    <xf numFmtId="3" fontId="17" fillId="0" borderId="24" xfId="0" applyNumberFormat="1" applyFont="1" applyFill="1" applyBorder="1" applyAlignment="1">
      <alignment horizontal="center" vertical="center" wrapText="1"/>
    </xf>
    <xf numFmtId="3" fontId="17" fillId="0" borderId="25" xfId="0" applyNumberFormat="1" applyFont="1" applyFill="1" applyBorder="1" applyAlignment="1">
      <alignment horizontal="center" vertical="center" wrapText="1"/>
    </xf>
    <xf numFmtId="3" fontId="17" fillId="0" borderId="23" xfId="0" applyNumberFormat="1" applyFont="1" applyFill="1" applyBorder="1" applyAlignment="1">
      <alignment horizontal="center" vertical="center" wrapText="1"/>
    </xf>
    <xf numFmtId="0" fontId="17" fillId="0" borderId="23" xfId="0" applyFont="1" applyFill="1" applyBorder="1" applyAlignment="1" applyProtection="1">
      <alignment horizontal="center" vertical="center" wrapText="1"/>
    </xf>
    <xf numFmtId="3" fontId="17" fillId="0" borderId="24" xfId="0" applyNumberFormat="1" applyFont="1" applyFill="1" applyBorder="1" applyAlignment="1" applyProtection="1">
      <alignment horizontal="center" vertical="center" wrapText="1"/>
    </xf>
    <xf numFmtId="3" fontId="17" fillId="0" borderId="25" xfId="0" applyNumberFormat="1" applyFont="1" applyFill="1" applyBorder="1" applyAlignment="1" applyProtection="1">
      <alignment horizontal="center" vertical="center" wrapText="1"/>
    </xf>
    <xf numFmtId="3" fontId="17" fillId="0" borderId="18" xfId="0" applyNumberFormat="1" applyFont="1" applyFill="1" applyBorder="1" applyAlignment="1" applyProtection="1">
      <alignment wrapText="1"/>
    </xf>
    <xf numFmtId="3" fontId="17" fillId="0" borderId="19" xfId="0" applyNumberFormat="1" applyFont="1" applyFill="1" applyBorder="1" applyAlignment="1" applyProtection="1">
      <alignment wrapText="1"/>
    </xf>
    <xf numFmtId="3" fontId="17" fillId="0" borderId="20" xfId="0" applyNumberFormat="1" applyFont="1" applyFill="1" applyBorder="1" applyAlignment="1" applyProtection="1">
      <alignment wrapText="1"/>
    </xf>
    <xf numFmtId="0" fontId="17" fillId="0" borderId="32" xfId="0" applyFont="1" applyBorder="1" applyAlignment="1" applyProtection="1">
      <alignment wrapText="1"/>
    </xf>
    <xf numFmtId="0" fontId="18" fillId="0" borderId="33" xfId="0" applyFont="1" applyFill="1" applyBorder="1" applyAlignment="1" applyProtection="1">
      <alignment wrapText="1"/>
    </xf>
    <xf numFmtId="3" fontId="33" fillId="0" borderId="32" xfId="0" applyNumberFormat="1" applyFont="1" applyFill="1" applyBorder="1" applyAlignment="1" applyProtection="1">
      <alignment wrapText="1"/>
    </xf>
    <xf numFmtId="3" fontId="33" fillId="0" borderId="33" xfId="0" applyNumberFormat="1" applyFont="1" applyFill="1" applyBorder="1" applyAlignment="1" applyProtection="1">
      <alignment wrapText="1"/>
    </xf>
    <xf numFmtId="3" fontId="33" fillId="0" borderId="34" xfId="0" applyNumberFormat="1" applyFont="1" applyFill="1" applyBorder="1" applyAlignment="1" applyProtection="1">
      <alignment wrapText="1"/>
    </xf>
    <xf numFmtId="0" fontId="61" fillId="0" borderId="0" xfId="0" applyFont="1" applyAlignment="1">
      <alignment horizontal="center"/>
    </xf>
    <xf numFmtId="3" fontId="33" fillId="0" borderId="0" xfId="0" applyNumberFormat="1" applyFont="1" applyFill="1" applyAlignment="1" applyProtection="1">
      <alignment horizontal="right" wrapText="1"/>
    </xf>
    <xf numFmtId="3" fontId="31" fillId="0" borderId="0" xfId="0" applyNumberFormat="1" applyFont="1" applyAlignment="1" applyProtection="1">
      <alignment wrapText="1"/>
    </xf>
    <xf numFmtId="0" fontId="33" fillId="0" borderId="0" xfId="0" applyFont="1" applyAlignment="1" applyProtection="1">
      <alignment wrapText="1"/>
    </xf>
    <xf numFmtId="3" fontId="31" fillId="0" borderId="0" xfId="0" applyNumberFormat="1" applyFont="1" applyBorder="1" applyAlignment="1" applyProtection="1">
      <alignment wrapText="1"/>
    </xf>
    <xf numFmtId="3" fontId="33" fillId="0" borderId="0" xfId="0" applyNumberFormat="1" applyFont="1" applyFill="1" applyAlignment="1" applyProtection="1">
      <alignment wrapText="1"/>
    </xf>
    <xf numFmtId="0" fontId="18" fillId="0" borderId="26" xfId="0" applyFont="1" applyFill="1" applyBorder="1"/>
    <xf numFmtId="0" fontId="18" fillId="0" borderId="26" xfId="0" applyFont="1" applyFill="1" applyBorder="1" applyAlignment="1">
      <alignment wrapText="1"/>
    </xf>
    <xf numFmtId="3" fontId="18" fillId="0" borderId="32" xfId="0" applyNumberFormat="1" applyFont="1" applyFill="1" applyBorder="1" applyAlignment="1">
      <alignment wrapText="1"/>
    </xf>
    <xf numFmtId="3" fontId="18" fillId="0" borderId="33" xfId="0" applyNumberFormat="1" applyFont="1" applyFill="1" applyBorder="1" applyAlignment="1">
      <alignment wrapText="1"/>
    </xf>
    <xf numFmtId="3" fontId="32" fillId="0" borderId="34" xfId="0" applyNumberFormat="1" applyFont="1" applyFill="1" applyBorder="1" applyAlignment="1">
      <alignment wrapText="1"/>
    </xf>
    <xf numFmtId="3" fontId="18" fillId="0" borderId="34" xfId="0" applyNumberFormat="1" applyFont="1" applyFill="1" applyBorder="1" applyAlignment="1">
      <alignment wrapText="1"/>
    </xf>
    <xf numFmtId="3" fontId="18" fillId="0" borderId="32" xfId="0" applyNumberFormat="1" applyFont="1" applyBorder="1"/>
    <xf numFmtId="3" fontId="18" fillId="0" borderId="33" xfId="0" applyNumberFormat="1" applyFont="1" applyBorder="1"/>
    <xf numFmtId="3" fontId="18" fillId="0" borderId="34" xfId="0" applyNumberFormat="1" applyFont="1" applyBorder="1"/>
    <xf numFmtId="3" fontId="20" fillId="0" borderId="21" xfId="0" applyNumberFormat="1" applyFont="1" applyFill="1" applyBorder="1"/>
    <xf numFmtId="3" fontId="19" fillId="0" borderId="22" xfId="0" applyNumberFormat="1" applyFont="1" applyFill="1" applyBorder="1"/>
    <xf numFmtId="3" fontId="20" fillId="0" borderId="21" xfId="0" applyNumberFormat="1" applyFont="1" applyBorder="1"/>
    <xf numFmtId="3" fontId="19" fillId="0" borderId="22" xfId="0" applyNumberFormat="1" applyFont="1" applyBorder="1"/>
    <xf numFmtId="3" fontId="20" fillId="0" borderId="23" xfId="0" applyNumberFormat="1" applyFont="1" applyBorder="1"/>
    <xf numFmtId="3" fontId="19" fillId="0" borderId="25" xfId="0" applyNumberFormat="1" applyFont="1" applyFill="1" applyBorder="1"/>
    <xf numFmtId="3" fontId="20" fillId="0" borderId="18" xfId="0" applyNumberFormat="1" applyFont="1" applyBorder="1"/>
    <xf numFmtId="3" fontId="19" fillId="0" borderId="20" xfId="0" applyNumberFormat="1" applyFont="1" applyBorder="1"/>
    <xf numFmtId="3" fontId="20" fillId="0" borderId="22" xfId="0" applyNumberFormat="1" applyFont="1" applyFill="1" applyBorder="1"/>
    <xf numFmtId="3" fontId="20" fillId="0" borderId="22" xfId="0" applyNumberFormat="1" applyFont="1" applyBorder="1"/>
    <xf numFmtId="3" fontId="19" fillId="0" borderId="25" xfId="0" applyNumberFormat="1" applyFont="1" applyBorder="1"/>
    <xf numFmtId="3" fontId="8" fillId="0" borderId="36" xfId="0" applyNumberFormat="1" applyFont="1" applyFill="1" applyBorder="1"/>
    <xf numFmtId="3" fontId="19" fillId="0" borderId="36" xfId="0" applyNumberFormat="1" applyFont="1" applyFill="1" applyBorder="1"/>
    <xf numFmtId="3" fontId="19" fillId="0" borderId="37" xfId="0" applyNumberFormat="1" applyFont="1" applyFill="1" applyBorder="1"/>
    <xf numFmtId="3" fontId="19" fillId="0" borderId="35" xfId="0" applyNumberFormat="1" applyFont="1" applyFill="1" applyBorder="1"/>
    <xf numFmtId="3" fontId="8" fillId="0" borderId="39" xfId="0" applyNumberFormat="1" applyFont="1" applyFill="1" applyBorder="1"/>
    <xf numFmtId="3" fontId="19" fillId="0" borderId="39" xfId="0" applyNumberFormat="1" applyFont="1" applyFill="1" applyBorder="1"/>
    <xf numFmtId="3" fontId="19" fillId="0" borderId="40" xfId="0" applyNumberFormat="1" applyFont="1" applyFill="1" applyBorder="1"/>
    <xf numFmtId="3" fontId="19" fillId="0" borderId="38" xfId="0" applyNumberFormat="1" applyFont="1" applyFill="1" applyBorder="1"/>
    <xf numFmtId="3" fontId="19" fillId="0" borderId="1" xfId="0" applyNumberFormat="1" applyFont="1" applyFill="1" applyBorder="1"/>
    <xf numFmtId="3" fontId="8" fillId="0" borderId="1" xfId="0" applyNumberFormat="1" applyFont="1" applyFill="1" applyBorder="1"/>
    <xf numFmtId="3" fontId="19" fillId="0" borderId="27" xfId="0" applyNumberFormat="1" applyFont="1" applyFill="1" applyBorder="1"/>
    <xf numFmtId="3" fontId="19" fillId="0" borderId="28" xfId="0" applyNumberFormat="1" applyFont="1" applyFill="1" applyBorder="1"/>
    <xf numFmtId="3" fontId="20" fillId="0" borderId="7" xfId="0" applyNumberFormat="1" applyFont="1" applyBorder="1" applyAlignment="1">
      <alignment vertical="center" wrapText="1"/>
    </xf>
    <xf numFmtId="3" fontId="20" fillId="0" borderId="6" xfId="0" applyNumberFormat="1" applyFont="1" applyBorder="1" applyAlignment="1">
      <alignment vertical="center" wrapText="1"/>
    </xf>
    <xf numFmtId="3" fontId="20" fillId="0" borderId="41" xfId="0" applyNumberFormat="1" applyFont="1" applyBorder="1" applyAlignment="1">
      <alignment vertical="center" wrapText="1"/>
    </xf>
    <xf numFmtId="3" fontId="20" fillId="0" borderId="42" xfId="0" applyNumberFormat="1" applyFont="1" applyBorder="1" applyAlignment="1">
      <alignment vertical="center"/>
    </xf>
    <xf numFmtId="3" fontId="20" fillId="0" borderId="18" xfId="0" applyNumberFormat="1" applyFont="1" applyBorder="1" applyAlignment="1">
      <alignment vertical="center"/>
    </xf>
    <xf numFmtId="3" fontId="20" fillId="0" borderId="20" xfId="0" applyNumberFormat="1" applyFont="1" applyBorder="1" applyAlignment="1">
      <alignment horizontal="left" vertical="center"/>
    </xf>
    <xf numFmtId="3" fontId="20" fillId="0" borderId="37" xfId="0" applyNumberFormat="1" applyFont="1" applyBorder="1" applyAlignment="1">
      <alignment vertical="center" wrapText="1"/>
    </xf>
    <xf numFmtId="3" fontId="20" fillId="0" borderId="40" xfId="0" applyNumberFormat="1" applyFont="1" applyBorder="1" applyAlignment="1">
      <alignment vertical="center" wrapText="1"/>
    </xf>
    <xf numFmtId="3" fontId="20" fillId="0" borderId="27" xfId="0" applyNumberFormat="1" applyFont="1" applyBorder="1" applyAlignment="1">
      <alignment vertical="center" wrapText="1"/>
    </xf>
    <xf numFmtId="3" fontId="20" fillId="0" borderId="20" xfId="0" applyNumberFormat="1" applyFont="1" applyBorder="1" applyAlignment="1">
      <alignment vertical="center"/>
    </xf>
    <xf numFmtId="3" fontId="20" fillId="0" borderId="43" xfId="0" applyNumberFormat="1" applyFont="1" applyBorder="1"/>
    <xf numFmtId="3" fontId="20" fillId="0" borderId="44" xfId="0" applyNumberFormat="1" applyFont="1" applyBorder="1"/>
    <xf numFmtId="3" fontId="19" fillId="0" borderId="45" xfId="0" applyNumberFormat="1" applyFont="1" applyFill="1" applyBorder="1"/>
    <xf numFmtId="3" fontId="19" fillId="0" borderId="46" xfId="0" applyNumberFormat="1" applyFont="1" applyFill="1" applyBorder="1"/>
    <xf numFmtId="3" fontId="19" fillId="0" borderId="47" xfId="0" applyNumberFormat="1" applyFont="1" applyFill="1" applyBorder="1"/>
    <xf numFmtId="3" fontId="19" fillId="0" borderId="44" xfId="0" applyNumberFormat="1" applyFont="1" applyBorder="1"/>
    <xf numFmtId="3" fontId="20" fillId="0" borderId="48" xfId="0" applyNumberFormat="1" applyFont="1" applyBorder="1"/>
    <xf numFmtId="3" fontId="20" fillId="0" borderId="49" xfId="0" applyNumberFormat="1" applyFont="1" applyBorder="1" applyAlignment="1">
      <alignment wrapText="1"/>
    </xf>
    <xf numFmtId="3" fontId="20" fillId="0" borderId="50" xfId="0" applyNumberFormat="1" applyFont="1" applyFill="1" applyBorder="1"/>
    <xf numFmtId="3" fontId="20" fillId="0" borderId="51" xfId="0" applyNumberFormat="1" applyFont="1" applyFill="1" applyBorder="1"/>
    <xf numFmtId="3" fontId="20" fillId="0" borderId="52" xfId="0" applyNumberFormat="1" applyFont="1" applyFill="1" applyBorder="1"/>
    <xf numFmtId="3" fontId="19" fillId="0" borderId="49" xfId="0" applyNumberFormat="1" applyFont="1" applyBorder="1"/>
    <xf numFmtId="3" fontId="20" fillId="0" borderId="49" xfId="0" applyNumberFormat="1" applyFont="1" applyBorder="1"/>
    <xf numFmtId="3" fontId="19" fillId="0" borderId="50" xfId="0" applyNumberFormat="1" applyFont="1" applyFill="1" applyBorder="1"/>
    <xf numFmtId="3" fontId="19" fillId="0" borderId="51" xfId="0" applyNumberFormat="1" applyFont="1" applyFill="1" applyBorder="1"/>
    <xf numFmtId="3" fontId="19" fillId="0" borderId="52" xfId="0" applyNumberFormat="1" applyFont="1" applyFill="1" applyBorder="1"/>
    <xf numFmtId="0" fontId="8" fillId="0" borderId="22" xfId="0" applyFont="1" applyFill="1" applyBorder="1" applyAlignment="1">
      <alignment horizontal="right"/>
    </xf>
    <xf numFmtId="0" fontId="8" fillId="0" borderId="23" xfId="0" applyFont="1" applyBorder="1"/>
    <xf numFmtId="0" fontId="14" fillId="0" borderId="34" xfId="0" applyFont="1" applyBorder="1" applyAlignment="1">
      <alignment horizontal="center"/>
    </xf>
    <xf numFmtId="0" fontId="14" fillId="0" borderId="53" xfId="0" applyFont="1" applyBorder="1"/>
    <xf numFmtId="0" fontId="8" fillId="0" borderId="36" xfId="0" applyFont="1" applyFill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8" fillId="0" borderId="39" xfId="0" applyFont="1" applyFill="1" applyBorder="1" applyAlignment="1">
      <alignment horizontal="left" wrapText="1"/>
    </xf>
    <xf numFmtId="3" fontId="14" fillId="0" borderId="54" xfId="0" applyNumberFormat="1" applyFont="1" applyBorder="1" applyAlignment="1">
      <alignment horizontal="center"/>
    </xf>
    <xf numFmtId="3" fontId="8" fillId="0" borderId="39" xfId="3" applyNumberFormat="1" applyFont="1" applyFill="1" applyBorder="1" applyAlignment="1">
      <alignment horizontal="right"/>
    </xf>
    <xf numFmtId="0" fontId="8" fillId="0" borderId="53" xfId="0" applyFont="1" applyBorder="1"/>
    <xf numFmtId="0" fontId="9" fillId="0" borderId="54" xfId="0" applyFont="1" applyFill="1" applyBorder="1" applyAlignment="1">
      <alignment horizontal="left" wrapText="1"/>
    </xf>
    <xf numFmtId="3" fontId="9" fillId="0" borderId="54" xfId="0" applyNumberFormat="1" applyFont="1" applyFill="1" applyBorder="1"/>
    <xf numFmtId="0" fontId="9" fillId="0" borderId="34" xfId="0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wrapText="1"/>
    </xf>
    <xf numFmtId="3" fontId="9" fillId="0" borderId="33" xfId="0" applyNumberFormat="1" applyFont="1" applyBorder="1" applyAlignment="1">
      <alignment horizontal="center"/>
    </xf>
    <xf numFmtId="3" fontId="9" fillId="0" borderId="34" xfId="0" applyNumberFormat="1" applyFont="1" applyBorder="1" applyAlignment="1">
      <alignment horizontal="right"/>
    </xf>
    <xf numFmtId="3" fontId="9" fillId="0" borderId="33" xfId="0" applyNumberFormat="1" applyFont="1" applyBorder="1"/>
    <xf numFmtId="3" fontId="9" fillId="0" borderId="34" xfId="0" applyNumberFormat="1" applyFont="1" applyBorder="1"/>
    <xf numFmtId="3" fontId="9" fillId="0" borderId="26" xfId="0" applyNumberFormat="1" applyFont="1" applyBorder="1" applyAlignment="1">
      <alignment horizontal="right"/>
    </xf>
    <xf numFmtId="3" fontId="8" fillId="0" borderId="30" xfId="0" applyNumberFormat="1" applyFont="1" applyBorder="1" applyAlignment="1">
      <alignment horizontal="center"/>
    </xf>
    <xf numFmtId="3" fontId="8" fillId="0" borderId="26" xfId="0" applyNumberFormat="1" applyFont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3" fontId="8" fillId="0" borderId="30" xfId="0" applyNumberFormat="1" applyFont="1" applyBorder="1" applyAlignment="1">
      <alignment horizontal="right"/>
    </xf>
    <xf numFmtId="3" fontId="8" fillId="0" borderId="30" xfId="0" applyNumberFormat="1" applyFont="1" applyBorder="1" applyAlignment="1">
      <alignment horizontal="right" wrapText="1"/>
    </xf>
    <xf numFmtId="3" fontId="9" fillId="0" borderId="26" xfId="0" applyNumberFormat="1" applyFont="1" applyBorder="1"/>
    <xf numFmtId="0" fontId="8" fillId="0" borderId="18" xfId="0" applyFont="1" applyBorder="1"/>
    <xf numFmtId="0" fontId="8" fillId="0" borderId="19" xfId="0" applyFont="1" applyBorder="1" applyAlignment="1">
      <alignment wrapText="1"/>
    </xf>
    <xf numFmtId="3" fontId="9" fillId="0" borderId="19" xfId="0" applyNumberFormat="1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Continuous"/>
    </xf>
    <xf numFmtId="167" fontId="8" fillId="0" borderId="22" xfId="0" applyNumberFormat="1" applyFont="1" applyBorder="1" applyAlignment="1"/>
    <xf numFmtId="0" fontId="8" fillId="0" borderId="21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3" fontId="8" fillId="0" borderId="22" xfId="0" applyNumberFormat="1" applyFont="1" applyBorder="1" applyAlignment="1"/>
    <xf numFmtId="0" fontId="8" fillId="0" borderId="21" xfId="0" applyFont="1" applyBorder="1"/>
    <xf numFmtId="0" fontId="8" fillId="0" borderId="24" xfId="0" applyFont="1" applyBorder="1" applyAlignment="1">
      <alignment wrapText="1"/>
    </xf>
    <xf numFmtId="3" fontId="8" fillId="0" borderId="24" xfId="0" applyNumberFormat="1" applyFont="1" applyBorder="1"/>
    <xf numFmtId="167" fontId="8" fillId="0" borderId="25" xfId="0" applyNumberFormat="1" applyFont="1" applyBorder="1" applyAlignment="1"/>
    <xf numFmtId="0" fontId="9" fillId="0" borderId="18" xfId="0" applyFont="1" applyBorder="1" applyAlignment="1">
      <alignment horizontal="centerContinuous"/>
    </xf>
    <xf numFmtId="0" fontId="8" fillId="0" borderId="19" xfId="0" applyFont="1" applyBorder="1" applyAlignment="1">
      <alignment horizontal="centerContinuous" wrapText="1"/>
    </xf>
    <xf numFmtId="3" fontId="8" fillId="0" borderId="19" xfId="0" applyNumberFormat="1" applyFont="1" applyBorder="1"/>
    <xf numFmtId="167" fontId="8" fillId="0" borderId="20" xfId="0" applyNumberFormat="1" applyFont="1" applyBorder="1" applyAlignment="1"/>
    <xf numFmtId="0" fontId="8" fillId="0" borderId="32" xfId="0" applyFont="1" applyBorder="1" applyAlignment="1">
      <alignment horizontal="right"/>
    </xf>
    <xf numFmtId="0" fontId="9" fillId="0" borderId="33" xfId="0" applyFont="1" applyBorder="1" applyAlignment="1">
      <alignment wrapText="1"/>
    </xf>
    <xf numFmtId="0" fontId="8" fillId="0" borderId="32" xfId="0" applyFont="1" applyBorder="1"/>
    <xf numFmtId="3" fontId="9" fillId="0" borderId="33" xfId="0" applyNumberFormat="1" applyFont="1" applyBorder="1" applyAlignment="1">
      <alignment horizontal="right"/>
    </xf>
    <xf numFmtId="3" fontId="8" fillId="0" borderId="39" xfId="0" applyNumberFormat="1" applyFont="1" applyBorder="1" applyAlignment="1">
      <alignment horizontal="right"/>
    </xf>
    <xf numFmtId="3" fontId="8" fillId="0" borderId="39" xfId="0" applyNumberFormat="1" applyFont="1" applyFill="1" applyBorder="1" applyAlignment="1">
      <alignment horizontal="right"/>
    </xf>
    <xf numFmtId="3" fontId="9" fillId="0" borderId="54" xfId="0" applyNumberFormat="1" applyFont="1" applyBorder="1" applyAlignment="1">
      <alignment horizontal="right"/>
    </xf>
    <xf numFmtId="3" fontId="8" fillId="0" borderId="39" xfId="0" applyNumberFormat="1" applyFont="1" applyBorder="1"/>
    <xf numFmtId="3" fontId="8" fillId="0" borderId="40" xfId="0" applyNumberFormat="1" applyFont="1" applyBorder="1"/>
    <xf numFmtId="3" fontId="9" fillId="0" borderId="54" xfId="0" applyNumberFormat="1" applyFont="1" applyBorder="1"/>
    <xf numFmtId="3" fontId="9" fillId="0" borderId="40" xfId="0" applyNumberFormat="1" applyFont="1" applyBorder="1" applyAlignment="1">
      <alignment horizontal="center" vertical="center" wrapText="1"/>
    </xf>
    <xf numFmtId="3" fontId="8" fillId="0" borderId="38" xfId="0" applyNumberFormat="1" applyFont="1" applyBorder="1"/>
    <xf numFmtId="3" fontId="17" fillId="0" borderId="0" xfId="0" applyNumberFormat="1" applyFont="1" applyFill="1"/>
    <xf numFmtId="3" fontId="17" fillId="0" borderId="0" xfId="3" applyNumberFormat="1" applyFont="1" applyFill="1" applyAlignment="1">
      <alignment horizontal="right"/>
    </xf>
    <xf numFmtId="168" fontId="8" fillId="0" borderId="0" xfId="57" applyNumberFormat="1" applyFont="1"/>
    <xf numFmtId="168" fontId="17" fillId="0" borderId="0" xfId="57" applyNumberFormat="1" applyFont="1"/>
    <xf numFmtId="168" fontId="11" fillId="0" borderId="0" xfId="57" applyNumberFormat="1" applyFont="1"/>
    <xf numFmtId="168" fontId="3" fillId="0" borderId="0" xfId="57" applyNumberFormat="1" applyFont="1"/>
    <xf numFmtId="3" fontId="11" fillId="0" borderId="0" xfId="0" applyNumberFormat="1" applyFont="1" applyFill="1" applyAlignment="1">
      <alignment horizontal="right"/>
    </xf>
    <xf numFmtId="168" fontId="17" fillId="0" borderId="0" xfId="57" applyNumberFormat="1" applyFont="1" applyAlignment="1"/>
    <xf numFmtId="168" fontId="17" fillId="0" borderId="0" xfId="57" applyNumberFormat="1" applyFont="1" applyFill="1" applyAlignment="1"/>
    <xf numFmtId="3" fontId="17" fillId="0" borderId="0" xfId="0" applyNumberFormat="1" applyFont="1" applyAlignment="1"/>
    <xf numFmtId="3" fontId="17" fillId="0" borderId="0" xfId="0" applyNumberFormat="1" applyFont="1" applyFill="1" applyAlignment="1"/>
    <xf numFmtId="3" fontId="17" fillId="0" borderId="0" xfId="3" applyNumberFormat="1" applyFont="1" applyFill="1" applyAlignment="1"/>
    <xf numFmtId="0" fontId="11" fillId="0" borderId="0" xfId="0" applyFont="1"/>
    <xf numFmtId="3" fontId="18" fillId="0" borderId="0" xfId="0" applyNumberFormat="1" applyFont="1" applyFill="1"/>
    <xf numFmtId="3" fontId="25" fillId="0" borderId="0" xfId="0" applyNumberFormat="1" applyFont="1" applyFill="1" applyAlignment="1">
      <alignment horizontal="right"/>
    </xf>
    <xf numFmtId="3" fontId="18" fillId="0" borderId="0" xfId="3" applyNumberFormat="1" applyFont="1" applyFill="1" applyAlignment="1">
      <alignment horizontal="right"/>
    </xf>
    <xf numFmtId="168" fontId="0" fillId="0" borderId="0" xfId="57" applyNumberFormat="1" applyFont="1"/>
    <xf numFmtId="168" fontId="3" fillId="0" borderId="0" xfId="57" applyNumberFormat="1" applyFont="1" applyAlignment="1">
      <alignment horizontal="right"/>
    </xf>
    <xf numFmtId="0" fontId="37" fillId="0" borderId="5" xfId="7" applyFont="1" applyBorder="1" applyAlignment="1">
      <alignment horizontal="left" vertical="center" wrapText="1"/>
    </xf>
    <xf numFmtId="167" fontId="37" fillId="0" borderId="2" xfId="7" applyNumberFormat="1" applyFont="1" applyBorder="1" applyAlignment="1">
      <alignment horizontal="right" vertical="center"/>
    </xf>
    <xf numFmtId="0" fontId="38" fillId="0" borderId="5" xfId="7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63" fillId="0" borderId="0" xfId="0" applyFont="1" applyBorder="1" applyAlignment="1">
      <alignment vertical="top"/>
    </xf>
    <xf numFmtId="0" fontId="64" fillId="0" borderId="0" xfId="0" applyFont="1" applyBorder="1" applyAlignment="1">
      <alignment vertical="top"/>
    </xf>
    <xf numFmtId="0" fontId="65" fillId="0" borderId="0" xfId="0" applyFont="1" applyBorder="1" applyAlignment="1">
      <alignment vertical="top"/>
    </xf>
    <xf numFmtId="0" fontId="11" fillId="19" borderId="26" xfId="0" applyFont="1" applyFill="1" applyBorder="1" applyAlignment="1">
      <alignment horizontal="center" vertical="center" wrapText="1"/>
    </xf>
    <xf numFmtId="0" fontId="11" fillId="19" borderId="26" xfId="0" applyFont="1" applyFill="1" applyBorder="1" applyAlignment="1">
      <alignment horizontal="center" vertical="center"/>
    </xf>
    <xf numFmtId="0" fontId="11" fillId="19" borderId="26" xfId="0" applyFont="1" applyFill="1" applyBorder="1" applyAlignment="1">
      <alignment horizontal="left" vertical="center" wrapText="1" indent="1"/>
    </xf>
    <xf numFmtId="0" fontId="11" fillId="19" borderId="26" xfId="0" applyFont="1" applyFill="1" applyBorder="1" applyAlignment="1">
      <alignment horizontal="left" vertical="center"/>
    </xf>
    <xf numFmtId="0" fontId="11" fillId="19" borderId="26" xfId="0" applyFont="1" applyFill="1" applyBorder="1" applyAlignment="1">
      <alignment horizontal="left" vertical="center" wrapText="1"/>
    </xf>
    <xf numFmtId="1" fontId="11" fillId="19" borderId="26" xfId="0" applyNumberFormat="1" applyFont="1" applyFill="1" applyBorder="1" applyAlignment="1">
      <alignment horizontal="left"/>
    </xf>
    <xf numFmtId="0" fontId="11" fillId="19" borderId="26" xfId="0" applyFont="1" applyFill="1" applyBorder="1" applyAlignment="1">
      <alignment horizontal="justify"/>
    </xf>
    <xf numFmtId="0" fontId="3" fillId="19" borderId="26" xfId="0" applyFont="1" applyFill="1" applyBorder="1" applyAlignment="1">
      <alignment horizontal="left" vertical="top" indent="5"/>
    </xf>
    <xf numFmtId="0" fontId="11" fillId="19" borderId="32" xfId="0" applyFont="1" applyFill="1" applyBorder="1" applyAlignment="1">
      <alignment horizontal="left"/>
    </xf>
    <xf numFmtId="0" fontId="11" fillId="19" borderId="34" xfId="0" applyFont="1" applyFill="1" applyBorder="1" applyAlignment="1">
      <alignment horizontal="left"/>
    </xf>
    <xf numFmtId="0" fontId="11" fillId="19" borderId="26" xfId="0" applyFont="1" applyFill="1" applyBorder="1" applyAlignment="1">
      <alignment horizontal="left"/>
    </xf>
    <xf numFmtId="0" fontId="11" fillId="19" borderId="26" xfId="0" applyFont="1" applyFill="1" applyBorder="1" applyAlignment="1">
      <alignment horizontal="left" indent="1"/>
    </xf>
    <xf numFmtId="1" fontId="11" fillId="19" borderId="26" xfId="0" applyNumberFormat="1" applyFont="1" applyFill="1" applyBorder="1" applyAlignment="1">
      <alignment horizontal="right"/>
    </xf>
    <xf numFmtId="0" fontId="11" fillId="19" borderId="26" xfId="0" applyFont="1" applyFill="1" applyBorder="1" applyAlignment="1">
      <alignment horizontal="justify" vertical="top" wrapText="1"/>
    </xf>
    <xf numFmtId="0" fontId="3" fillId="19" borderId="26" xfId="0" applyFont="1" applyFill="1" applyBorder="1" applyAlignment="1">
      <alignment horizontal="left" vertical="top"/>
    </xf>
    <xf numFmtId="0" fontId="11" fillId="19" borderId="26" xfId="0" applyFont="1" applyFill="1" applyBorder="1" applyAlignment="1">
      <alignment horizontal="left" wrapText="1"/>
    </xf>
    <xf numFmtId="0" fontId="11" fillId="19" borderId="26" xfId="0" applyFont="1" applyFill="1" applyBorder="1" applyAlignment="1">
      <alignment horizontal="left" vertical="top" wrapText="1"/>
    </xf>
    <xf numFmtId="0" fontId="11" fillId="19" borderId="26" xfId="0" applyFont="1" applyFill="1" applyBorder="1" applyAlignment="1">
      <alignment horizontal="justify" wrapText="1"/>
    </xf>
    <xf numFmtId="1" fontId="11" fillId="19" borderId="34" xfId="0" applyNumberFormat="1" applyFont="1" applyFill="1" applyBorder="1" applyAlignment="1">
      <alignment horizontal="left"/>
    </xf>
    <xf numFmtId="0" fontId="11" fillId="0" borderId="0" xfId="0" applyFont="1" applyBorder="1" applyAlignment="1">
      <alignment vertical="top"/>
    </xf>
    <xf numFmtId="0" fontId="66" fillId="0" borderId="0" xfId="0" applyFont="1" applyBorder="1" applyAlignment="1">
      <alignment vertical="top"/>
    </xf>
    <xf numFmtId="0" fontId="11" fillId="19" borderId="26" xfId="0" applyFont="1" applyFill="1" applyBorder="1" applyAlignment="1">
      <alignment horizontal="left" vertical="center" indent="1"/>
    </xf>
    <xf numFmtId="0" fontId="3" fillId="19" borderId="26" xfId="0" applyFont="1" applyFill="1" applyBorder="1" applyAlignment="1">
      <alignment horizontal="left" vertical="top" indent="1"/>
    </xf>
    <xf numFmtId="0" fontId="3" fillId="19" borderId="26" xfId="0" applyFont="1" applyFill="1" applyBorder="1" applyAlignment="1">
      <alignment horizontal="left" vertical="top" indent="2"/>
    </xf>
    <xf numFmtId="0" fontId="65" fillId="19" borderId="26" xfId="0" applyFont="1" applyFill="1" applyBorder="1" applyAlignment="1">
      <alignment horizontal="center"/>
    </xf>
    <xf numFmtId="0" fontId="16" fillId="19" borderId="33" xfId="0" applyFont="1" applyFill="1" applyBorder="1" applyAlignment="1">
      <alignment horizontal="left"/>
    </xf>
    <xf numFmtId="0" fontId="3" fillId="19" borderId="33" xfId="0" applyFont="1" applyFill="1" applyBorder="1" applyAlignment="1">
      <alignment horizontal="left" vertical="top"/>
    </xf>
    <xf numFmtId="0" fontId="3" fillId="19" borderId="34" xfId="0" applyFont="1" applyFill="1" applyBorder="1" applyAlignment="1">
      <alignment horizontal="left" vertical="top" indent="1"/>
    </xf>
    <xf numFmtId="0" fontId="16" fillId="19" borderId="33" xfId="0" applyFont="1" applyFill="1" applyBorder="1" applyAlignment="1">
      <alignment horizontal="left" vertical="center"/>
    </xf>
    <xf numFmtId="0" fontId="11" fillId="19" borderId="26" xfId="0" applyFont="1" applyFill="1" applyBorder="1" applyAlignment="1">
      <alignment horizontal="center"/>
    </xf>
    <xf numFmtId="0" fontId="68" fillId="0" borderId="0" xfId="0" applyFont="1" applyBorder="1" applyAlignment="1">
      <alignment vertical="top"/>
    </xf>
    <xf numFmtId="1" fontId="11" fillId="19" borderId="26" xfId="0" applyNumberFormat="1" applyFont="1" applyFill="1" applyBorder="1" applyAlignment="1">
      <alignment horizontal="right" vertical="top"/>
    </xf>
    <xf numFmtId="1" fontId="11" fillId="19" borderId="26" xfId="0" applyNumberFormat="1" applyFont="1" applyFill="1" applyBorder="1" applyAlignment="1">
      <alignment horizontal="left" vertical="top"/>
    </xf>
    <xf numFmtId="1" fontId="11" fillId="19" borderId="26" xfId="0" applyNumberFormat="1" applyFont="1" applyFill="1" applyBorder="1" applyAlignment="1">
      <alignment horizontal="right" vertical="center"/>
    </xf>
    <xf numFmtId="3" fontId="31" fillId="0" borderId="0" xfId="0" applyNumberFormat="1" applyFont="1" applyFill="1" applyAlignment="1" applyProtection="1">
      <alignment wrapText="1"/>
    </xf>
    <xf numFmtId="0" fontId="18" fillId="0" borderId="18" xfId="0" applyFont="1" applyFill="1" applyBorder="1" applyAlignment="1" applyProtection="1">
      <alignment horizontal="center" wrapText="1"/>
    </xf>
    <xf numFmtId="0" fontId="18" fillId="0" borderId="19" xfId="0" applyFont="1" applyFill="1" applyBorder="1" applyAlignment="1" applyProtection="1">
      <alignment horizontal="center" wrapText="1"/>
    </xf>
    <xf numFmtId="0" fontId="18" fillId="0" borderId="20" xfId="0" applyFont="1" applyFill="1" applyBorder="1" applyAlignment="1" applyProtection="1">
      <alignment horizontal="center" wrapText="1"/>
    </xf>
    <xf numFmtId="0" fontId="18" fillId="0" borderId="18" xfId="0" applyFont="1" applyBorder="1" applyAlignment="1" applyProtection="1">
      <alignment horizontal="center" wrapText="1"/>
    </xf>
    <xf numFmtId="0" fontId="18" fillId="0" borderId="23" xfId="0" applyFont="1" applyBorder="1" applyAlignment="1" applyProtection="1">
      <alignment horizontal="center" wrapText="1"/>
    </xf>
    <xf numFmtId="0" fontId="17" fillId="0" borderId="19" xfId="0" applyFont="1" applyFill="1" applyBorder="1" applyAlignment="1" applyProtection="1">
      <alignment vertical="center" wrapText="1"/>
    </xf>
    <xf numFmtId="0" fontId="17" fillId="0" borderId="24" xfId="0" applyFont="1" applyFill="1" applyBorder="1" applyAlignment="1" applyProtection="1">
      <alignment vertical="center" wrapText="1"/>
    </xf>
    <xf numFmtId="0" fontId="18" fillId="0" borderId="29" xfId="0" applyFont="1" applyFill="1" applyBorder="1" applyAlignment="1">
      <alignment horizontal="center" wrapText="1"/>
    </xf>
    <xf numFmtId="0" fontId="18" fillId="0" borderId="31" xfId="0" applyFont="1" applyFill="1" applyBorder="1" applyAlignment="1">
      <alignment horizontal="center" wrapText="1"/>
    </xf>
    <xf numFmtId="0" fontId="17" fillId="0" borderId="29" xfId="0" applyFont="1" applyFill="1" applyBorder="1" applyAlignment="1">
      <alignment vertical="center" wrapText="1"/>
    </xf>
    <xf numFmtId="0" fontId="17" fillId="0" borderId="31" xfId="0" applyFont="1" applyFill="1" applyBorder="1" applyAlignment="1">
      <alignment vertical="center" wrapText="1"/>
    </xf>
    <xf numFmtId="3" fontId="20" fillId="0" borderId="18" xfId="0" applyNumberFormat="1" applyFont="1" applyBorder="1" applyAlignment="1">
      <alignment vertical="center"/>
    </xf>
    <xf numFmtId="3" fontId="20" fillId="0" borderId="23" xfId="0" applyNumberFormat="1" applyFont="1" applyBorder="1" applyAlignment="1">
      <alignment vertical="center"/>
    </xf>
    <xf numFmtId="3" fontId="20" fillId="0" borderId="20" xfId="0" applyNumberFormat="1" applyFont="1" applyBorder="1" applyAlignment="1">
      <alignment horizontal="center" vertical="center"/>
    </xf>
    <xf numFmtId="3" fontId="20" fillId="0" borderId="25" xfId="0" applyNumberFormat="1" applyFont="1" applyBorder="1" applyAlignment="1">
      <alignment horizontal="center" vertical="center"/>
    </xf>
    <xf numFmtId="3" fontId="19" fillId="0" borderId="19" xfId="0" applyNumberFormat="1" applyFont="1" applyBorder="1" applyAlignment="1">
      <alignment horizontal="center"/>
    </xf>
    <xf numFmtId="3" fontId="19" fillId="0" borderId="2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6" fillId="19" borderId="32" xfId="0" applyFont="1" applyFill="1" applyBorder="1" applyAlignment="1">
      <alignment horizontal="center"/>
    </xf>
    <xf numFmtId="0" fontId="16" fillId="19" borderId="33" xfId="0" applyFont="1" applyFill="1" applyBorder="1" applyAlignment="1">
      <alignment horizontal="center"/>
    </xf>
    <xf numFmtId="0" fontId="16" fillId="19" borderId="34" xfId="0" applyFont="1" applyFill="1" applyBorder="1" applyAlignment="1">
      <alignment horizontal="center"/>
    </xf>
    <xf numFmtId="0" fontId="16" fillId="19" borderId="32" xfId="0" applyFont="1" applyFill="1" applyBorder="1" applyAlignment="1">
      <alignment horizontal="center" vertical="top"/>
    </xf>
    <xf numFmtId="0" fontId="16" fillId="19" borderId="33" xfId="0" applyFont="1" applyFill="1" applyBorder="1" applyAlignment="1">
      <alignment horizontal="center" vertical="top"/>
    </xf>
    <xf numFmtId="0" fontId="16" fillId="19" borderId="34" xfId="0" applyFont="1" applyFill="1" applyBorder="1" applyAlignment="1">
      <alignment horizontal="center" vertical="top"/>
    </xf>
    <xf numFmtId="0" fontId="67" fillId="19" borderId="32" xfId="0" applyFont="1" applyFill="1" applyBorder="1" applyAlignment="1">
      <alignment horizontal="right"/>
    </xf>
    <xf numFmtId="0" fontId="67" fillId="19" borderId="34" xfId="0" applyFont="1" applyFill="1" applyBorder="1" applyAlignment="1">
      <alignment horizontal="right"/>
    </xf>
    <xf numFmtId="0" fontId="16" fillId="19" borderId="32" xfId="0" applyFont="1" applyFill="1" applyBorder="1" applyAlignment="1">
      <alignment horizontal="right"/>
    </xf>
    <xf numFmtId="0" fontId="16" fillId="19" borderId="33" xfId="0" applyFont="1" applyFill="1" applyBorder="1" applyAlignment="1">
      <alignment horizontal="right"/>
    </xf>
    <xf numFmtId="0" fontId="16" fillId="19" borderId="34" xfId="0" applyFont="1" applyFill="1" applyBorder="1" applyAlignment="1">
      <alignment horizontal="right"/>
    </xf>
    <xf numFmtId="0" fontId="3" fillId="19" borderId="32" xfId="0" applyFont="1" applyFill="1" applyBorder="1" applyAlignment="1">
      <alignment horizontal="left" vertical="top"/>
    </xf>
    <xf numFmtId="0" fontId="3" fillId="19" borderId="34" xfId="0" applyFont="1" applyFill="1" applyBorder="1" applyAlignment="1">
      <alignment horizontal="left" vertical="top"/>
    </xf>
    <xf numFmtId="0" fontId="16" fillId="19" borderId="32" xfId="0" applyFont="1" applyFill="1" applyBorder="1" applyAlignment="1">
      <alignment horizontal="right" vertical="top"/>
    </xf>
    <xf numFmtId="0" fontId="16" fillId="19" borderId="33" xfId="0" applyFont="1" applyFill="1" applyBorder="1" applyAlignment="1">
      <alignment horizontal="right" vertical="top"/>
    </xf>
    <xf numFmtId="0" fontId="16" fillId="19" borderId="34" xfId="0" applyFont="1" applyFill="1" applyBorder="1" applyAlignment="1">
      <alignment horizontal="right" vertical="top"/>
    </xf>
    <xf numFmtId="0" fontId="16" fillId="19" borderId="32" xfId="0" applyFont="1" applyFill="1" applyBorder="1" applyAlignment="1">
      <alignment horizontal="right" vertical="center"/>
    </xf>
    <xf numFmtId="0" fontId="16" fillId="19" borderId="33" xfId="0" applyFont="1" applyFill="1" applyBorder="1" applyAlignment="1">
      <alignment horizontal="right" vertical="center"/>
    </xf>
    <xf numFmtId="0" fontId="11" fillId="19" borderId="32" xfId="0" applyFont="1" applyFill="1" applyBorder="1" applyAlignment="1">
      <alignment horizontal="center" vertical="center"/>
    </xf>
    <xf numFmtId="0" fontId="11" fillId="19" borderId="34" xfId="0" applyFont="1" applyFill="1" applyBorder="1" applyAlignment="1">
      <alignment horizontal="center" vertical="center"/>
    </xf>
    <xf numFmtId="0" fontId="58" fillId="2" borderId="17" xfId="7" applyFont="1" applyFill="1" applyBorder="1" applyAlignment="1">
      <alignment horizontal="center" wrapText="1"/>
    </xf>
    <xf numFmtId="0" fontId="58" fillId="2" borderId="16" xfId="7" applyFont="1" applyFill="1" applyBorder="1" applyAlignment="1">
      <alignment horizontal="center" wrapText="1"/>
    </xf>
    <xf numFmtId="0" fontId="8" fillId="2" borderId="18" xfId="7" applyFont="1" applyFill="1" applyBorder="1" applyAlignment="1">
      <alignment horizontal="right"/>
    </xf>
    <xf numFmtId="0" fontId="8" fillId="2" borderId="19" xfId="7" applyFont="1" applyFill="1" applyBorder="1" applyAlignment="1">
      <alignment horizontal="right"/>
    </xf>
    <xf numFmtId="0" fontId="8" fillId="2" borderId="20" xfId="7" applyFont="1" applyFill="1" applyBorder="1" applyAlignment="1">
      <alignment horizontal="right"/>
    </xf>
    <xf numFmtId="0" fontId="37" fillId="0" borderId="5" xfId="7" applyFont="1" applyBorder="1" applyAlignment="1">
      <alignment vertical="center"/>
    </xf>
    <xf numFmtId="0" fontId="37" fillId="0" borderId="2" xfId="7" applyFont="1" applyBorder="1" applyAlignment="1">
      <alignment horizontal="center" vertical="center"/>
    </xf>
    <xf numFmtId="0" fontId="37" fillId="0" borderId="4" xfId="7" applyFont="1" applyBorder="1" applyAlignment="1">
      <alignment horizontal="center" vertical="center"/>
    </xf>
    <xf numFmtId="0" fontId="38" fillId="0" borderId="2" xfId="7" applyFont="1" applyBorder="1" applyAlignment="1">
      <alignment horizontal="center" vertical="center"/>
    </xf>
    <xf numFmtId="0" fontId="37" fillId="0" borderId="5" xfId="7" applyFont="1" applyBorder="1" applyAlignment="1">
      <alignment horizontal="left" vertical="center" wrapText="1"/>
    </xf>
    <xf numFmtId="167" fontId="37" fillId="0" borderId="2" xfId="7" applyNumberFormat="1" applyFont="1" applyBorder="1" applyAlignment="1">
      <alignment horizontal="right" vertical="center"/>
    </xf>
    <xf numFmtId="167" fontId="37" fillId="0" borderId="4" xfId="7" applyNumberFormat="1" applyFont="1" applyBorder="1" applyAlignment="1">
      <alignment horizontal="center" vertical="center" wrapText="1"/>
    </xf>
    <xf numFmtId="3" fontId="38" fillId="0" borderId="4" xfId="7" applyNumberFormat="1" applyFont="1" applyBorder="1" applyAlignment="1">
      <alignment horizontal="right" vertical="center"/>
    </xf>
    <xf numFmtId="3" fontId="38" fillId="0" borderId="55" xfId="7" applyNumberFormat="1" applyFont="1" applyBorder="1" applyAlignment="1">
      <alignment horizontal="right" vertical="center"/>
    </xf>
    <xf numFmtId="0" fontId="38" fillId="0" borderId="4" xfId="7" applyFont="1" applyBorder="1" applyAlignment="1">
      <alignment horizontal="center" vertical="center" wrapText="1"/>
    </xf>
    <xf numFmtId="0" fontId="37" fillId="0" borderId="2" xfId="7" applyFont="1" applyBorder="1" applyAlignment="1">
      <alignment vertical="center"/>
    </xf>
    <xf numFmtId="0" fontId="37" fillId="0" borderId="4" xfId="7" applyFont="1" applyBorder="1" applyAlignment="1">
      <alignment vertical="center"/>
    </xf>
    <xf numFmtId="0" fontId="38" fillId="0" borderId="5" xfId="7" applyFont="1" applyBorder="1" applyAlignment="1">
      <alignment vertical="center"/>
    </xf>
    <xf numFmtId="0" fontId="38" fillId="0" borderId="7" xfId="7" applyFont="1" applyBorder="1" applyAlignment="1">
      <alignment vertical="center"/>
    </xf>
    <xf numFmtId="3" fontId="38" fillId="0" borderId="2" xfId="7" applyNumberFormat="1" applyFont="1" applyBorder="1" applyAlignment="1">
      <alignment horizontal="right" vertical="center"/>
    </xf>
    <xf numFmtId="3" fontId="38" fillId="0" borderId="6" xfId="7" applyNumberFormat="1" applyFont="1" applyBorder="1" applyAlignment="1">
      <alignment horizontal="right" vertical="center"/>
    </xf>
  </cellXfs>
  <cellStyles count="58">
    <cellStyle name="20% - 1. jelölőszín 2" xfId="11" xr:uid="{00000000-0005-0000-0000-000000000000}"/>
    <cellStyle name="20% - 2. jelölőszín 2" xfId="12" xr:uid="{00000000-0005-0000-0000-000001000000}"/>
    <cellStyle name="20% - 3. jelölőszín 2" xfId="13" xr:uid="{00000000-0005-0000-0000-000002000000}"/>
    <cellStyle name="20% - 4. jelölőszín 2" xfId="14" xr:uid="{00000000-0005-0000-0000-000003000000}"/>
    <cellStyle name="20% - 5. jelölőszín 2" xfId="15" xr:uid="{00000000-0005-0000-0000-000004000000}"/>
    <cellStyle name="20% - 6. jelölőszín 2" xfId="16" xr:uid="{00000000-0005-0000-0000-000005000000}"/>
    <cellStyle name="40% - 1. jelölőszín 2" xfId="17" xr:uid="{00000000-0005-0000-0000-000006000000}"/>
    <cellStyle name="40% - 2. jelölőszín 2" xfId="18" xr:uid="{00000000-0005-0000-0000-000007000000}"/>
    <cellStyle name="40% - 3. jelölőszín 2" xfId="19" xr:uid="{00000000-0005-0000-0000-000008000000}"/>
    <cellStyle name="40% - 4. jelölőszín 2" xfId="20" xr:uid="{00000000-0005-0000-0000-000009000000}"/>
    <cellStyle name="40% - 5. jelölőszín 2" xfId="21" xr:uid="{00000000-0005-0000-0000-00000A000000}"/>
    <cellStyle name="40% - 6. jelölőszín 2" xfId="22" xr:uid="{00000000-0005-0000-0000-00000B000000}"/>
    <cellStyle name="60% - 1. jelölőszín 2" xfId="23" xr:uid="{00000000-0005-0000-0000-00000C000000}"/>
    <cellStyle name="60% - 2. jelölőszín 2" xfId="24" xr:uid="{00000000-0005-0000-0000-00000D000000}"/>
    <cellStyle name="60% - 3. jelölőszín 2" xfId="25" xr:uid="{00000000-0005-0000-0000-00000E000000}"/>
    <cellStyle name="60% - 4. jelölőszín 2" xfId="26" xr:uid="{00000000-0005-0000-0000-00000F000000}"/>
    <cellStyle name="60% - 5. jelölőszín 2" xfId="27" xr:uid="{00000000-0005-0000-0000-000010000000}"/>
    <cellStyle name="60% - 6. jelölőszín 2" xfId="28" xr:uid="{00000000-0005-0000-0000-000011000000}"/>
    <cellStyle name="Bevitel 2" xfId="29" xr:uid="{00000000-0005-0000-0000-000012000000}"/>
    <cellStyle name="Cím 2" xfId="30" xr:uid="{00000000-0005-0000-0000-000013000000}"/>
    <cellStyle name="Címsor 1 2" xfId="31" xr:uid="{00000000-0005-0000-0000-000014000000}"/>
    <cellStyle name="Címsor 2 2" xfId="32" xr:uid="{00000000-0005-0000-0000-000015000000}"/>
    <cellStyle name="Címsor 3 2" xfId="33" xr:uid="{00000000-0005-0000-0000-000016000000}"/>
    <cellStyle name="Címsor 4 2" xfId="34" xr:uid="{00000000-0005-0000-0000-000017000000}"/>
    <cellStyle name="Ellenőrzőcella 2" xfId="35" xr:uid="{00000000-0005-0000-0000-000018000000}"/>
    <cellStyle name="Ezres" xfId="57" builtinId="3"/>
    <cellStyle name="Ezres [0] 2" xfId="37" xr:uid="{00000000-0005-0000-0000-00001A000000}"/>
    <cellStyle name="Ezres 2" xfId="36" xr:uid="{00000000-0005-0000-0000-00001B000000}"/>
    <cellStyle name="Figyelmeztetés 2" xfId="38" xr:uid="{00000000-0005-0000-0000-00001C000000}"/>
    <cellStyle name="Hivatkozott cella 2" xfId="39" xr:uid="{00000000-0005-0000-0000-00001D000000}"/>
    <cellStyle name="Jegyzet 2" xfId="40" xr:uid="{00000000-0005-0000-0000-00001E000000}"/>
    <cellStyle name="Jelölőszín 1 2" xfId="41" xr:uid="{00000000-0005-0000-0000-00001F000000}"/>
    <cellStyle name="Jelölőszín 2 2" xfId="42" xr:uid="{00000000-0005-0000-0000-000020000000}"/>
    <cellStyle name="Jelölőszín 3 2" xfId="43" xr:uid="{00000000-0005-0000-0000-000021000000}"/>
    <cellStyle name="Jelölőszín 4 2" xfId="44" xr:uid="{00000000-0005-0000-0000-000022000000}"/>
    <cellStyle name="Jelölőszín 5 2" xfId="45" xr:uid="{00000000-0005-0000-0000-000023000000}"/>
    <cellStyle name="Jelölőszín 6 2" xfId="46" xr:uid="{00000000-0005-0000-0000-000024000000}"/>
    <cellStyle name="Jó 2" xfId="47" xr:uid="{00000000-0005-0000-0000-000025000000}"/>
    <cellStyle name="Kimenet 2" xfId="48" xr:uid="{00000000-0005-0000-0000-000026000000}"/>
    <cellStyle name="Magyarázó szöveg 2" xfId="49" xr:uid="{00000000-0005-0000-0000-000027000000}"/>
    <cellStyle name="Normál" xfId="0" builtinId="0"/>
    <cellStyle name="Normál 2" xfId="1" xr:uid="{00000000-0005-0000-0000-000029000000}"/>
    <cellStyle name="Normál 2 2" xfId="7" xr:uid="{00000000-0005-0000-0000-00002A000000}"/>
    <cellStyle name="Normál 3" xfId="2" xr:uid="{00000000-0005-0000-0000-00002B000000}"/>
    <cellStyle name="Normál 3 2" xfId="9" xr:uid="{00000000-0005-0000-0000-00002C000000}"/>
    <cellStyle name="Normál 4" xfId="6" xr:uid="{00000000-0005-0000-0000-00002D000000}"/>
    <cellStyle name="Normál 4 2" xfId="10" xr:uid="{00000000-0005-0000-0000-00002E000000}"/>
    <cellStyle name="Normál 5" xfId="8" xr:uid="{00000000-0005-0000-0000-00002F000000}"/>
    <cellStyle name="Normál_Munka4" xfId="3" xr:uid="{00000000-0005-0000-0000-000030000000}"/>
    <cellStyle name="Normál_Munka5" xfId="4" xr:uid="{00000000-0005-0000-0000-000031000000}"/>
    <cellStyle name="Normál_Munka7" xfId="5" xr:uid="{00000000-0005-0000-0000-000032000000}"/>
    <cellStyle name="Összesen 2" xfId="50" xr:uid="{00000000-0005-0000-0000-000033000000}"/>
    <cellStyle name="Pénznem [0] 2" xfId="52" xr:uid="{00000000-0005-0000-0000-000034000000}"/>
    <cellStyle name="Pénznem 2" xfId="51" xr:uid="{00000000-0005-0000-0000-000035000000}"/>
    <cellStyle name="Rossz 2" xfId="53" xr:uid="{00000000-0005-0000-0000-000036000000}"/>
    <cellStyle name="Semleges 2" xfId="54" xr:uid="{00000000-0005-0000-0000-000037000000}"/>
    <cellStyle name="Számítás 2" xfId="55" xr:uid="{00000000-0005-0000-0000-000038000000}"/>
    <cellStyle name="Százalék 2" xfId="56" xr:uid="{00000000-0005-0000-0000-00003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51"/>
  <sheetViews>
    <sheetView view="pageLayout" topLeftCell="A13" zoomScaleNormal="75" workbookViewId="0">
      <selection activeCell="G1" sqref="G1"/>
    </sheetView>
  </sheetViews>
  <sheetFormatPr defaultRowHeight="11.25" x14ac:dyDescent="0.2"/>
  <cols>
    <col min="1" max="1" width="2.7109375" style="108" customWidth="1"/>
    <col min="2" max="2" width="30.28515625" style="97" customWidth="1"/>
    <col min="3" max="3" width="10" style="97" bestFit="1" customWidth="1"/>
    <col min="4" max="4" width="8.7109375" style="113" customWidth="1"/>
    <col min="5" max="5" width="8.85546875" style="105" customWidth="1"/>
    <col min="6" max="6" width="8.7109375" style="105" customWidth="1"/>
    <col min="7" max="7" width="6" style="105" customWidth="1"/>
    <col min="8" max="8" width="3" style="108" customWidth="1"/>
    <col min="9" max="9" width="27.140625" style="97" customWidth="1"/>
    <col min="10" max="10" width="9.5703125" style="97" bestFit="1" customWidth="1"/>
    <col min="11" max="11" width="9.28515625" style="113" customWidth="1"/>
    <col min="12" max="12" width="9.85546875" style="105" customWidth="1"/>
    <col min="13" max="13" width="8.7109375" style="105" customWidth="1"/>
    <col min="14" max="14" width="5.42578125" style="105" customWidth="1"/>
    <col min="15" max="15" width="16.42578125" style="108" customWidth="1"/>
    <col min="16" max="16384" width="9.140625" style="108"/>
  </cols>
  <sheetData>
    <row r="1" spans="1:15" ht="22.5" x14ac:dyDescent="0.2">
      <c r="A1" s="108" t="s">
        <v>128</v>
      </c>
      <c r="B1" s="97" t="s">
        <v>56</v>
      </c>
      <c r="C1" s="96" t="s">
        <v>279</v>
      </c>
      <c r="D1" s="109" t="s">
        <v>24</v>
      </c>
      <c r="E1" s="109" t="s">
        <v>25</v>
      </c>
      <c r="F1" s="109" t="s">
        <v>243</v>
      </c>
      <c r="G1" s="109" t="s">
        <v>58</v>
      </c>
      <c r="H1" s="108" t="s">
        <v>77</v>
      </c>
      <c r="I1" s="97" t="s">
        <v>78</v>
      </c>
      <c r="J1" s="96" t="s">
        <v>279</v>
      </c>
      <c r="K1" s="109" t="s">
        <v>24</v>
      </c>
      <c r="L1" s="109" t="s">
        <v>25</v>
      </c>
      <c r="M1" s="109" t="s">
        <v>14</v>
      </c>
      <c r="N1" s="109" t="s">
        <v>58</v>
      </c>
    </row>
    <row r="2" spans="1:15" x14ac:dyDescent="0.2">
      <c r="A2" s="108">
        <v>1</v>
      </c>
      <c r="B2" s="97" t="s">
        <v>55</v>
      </c>
      <c r="C2" s="114">
        <v>51045443</v>
      </c>
      <c r="D2" s="95">
        <v>36800000</v>
      </c>
      <c r="E2" s="95">
        <v>47223044</v>
      </c>
      <c r="F2" s="114">
        <v>47223044</v>
      </c>
      <c r="G2" s="95">
        <f>F2/E2%</f>
        <v>100</v>
      </c>
      <c r="H2" s="104">
        <v>1</v>
      </c>
      <c r="I2" s="95" t="s">
        <v>119</v>
      </c>
      <c r="J2" s="95">
        <v>37519370</v>
      </c>
      <c r="K2" s="95">
        <v>33294783</v>
      </c>
      <c r="L2" s="95">
        <v>35888862</v>
      </c>
      <c r="M2" s="95">
        <v>35888862</v>
      </c>
      <c r="N2" s="95"/>
      <c r="O2" s="104"/>
    </row>
    <row r="3" spans="1:15" ht="22.5" x14ac:dyDescent="0.2">
      <c r="A3" s="108">
        <v>2</v>
      </c>
      <c r="B3" s="97" t="s">
        <v>118</v>
      </c>
      <c r="C3" s="114">
        <v>9447405</v>
      </c>
      <c r="D3" s="95">
        <v>15666731</v>
      </c>
      <c r="E3" s="95">
        <v>10743802</v>
      </c>
      <c r="F3" s="114">
        <v>10743802</v>
      </c>
      <c r="G3" s="95">
        <f t="shared" ref="G3:G27" si="0">F3/E3%</f>
        <v>100</v>
      </c>
      <c r="H3" s="104">
        <v>2</v>
      </c>
      <c r="I3" s="95" t="s">
        <v>79</v>
      </c>
      <c r="J3" s="95">
        <v>5337924</v>
      </c>
      <c r="K3" s="95">
        <v>4046643</v>
      </c>
      <c r="L3" s="95">
        <v>4506578</v>
      </c>
      <c r="M3" s="95">
        <v>4504799</v>
      </c>
      <c r="N3" s="95"/>
      <c r="O3" s="104"/>
    </row>
    <row r="4" spans="1:15" ht="22.5" x14ac:dyDescent="0.2">
      <c r="A4" s="108">
        <v>3</v>
      </c>
      <c r="B4" s="97" t="s">
        <v>57</v>
      </c>
      <c r="C4" s="114">
        <v>15000</v>
      </c>
      <c r="D4" s="95">
        <v>30000</v>
      </c>
      <c r="E4" s="95">
        <v>20000</v>
      </c>
      <c r="F4" s="114">
        <v>20000</v>
      </c>
      <c r="G4" s="95">
        <f t="shared" si="0"/>
        <v>100</v>
      </c>
      <c r="H4" s="104">
        <v>3</v>
      </c>
      <c r="I4" s="95" t="s">
        <v>120</v>
      </c>
      <c r="J4" s="114">
        <v>41866723</v>
      </c>
      <c r="K4" s="114">
        <v>36278215</v>
      </c>
      <c r="L4" s="95">
        <v>39840039</v>
      </c>
      <c r="M4" s="95">
        <v>39793305</v>
      </c>
      <c r="N4" s="95"/>
      <c r="O4" s="104"/>
    </row>
    <row r="5" spans="1:15" ht="22.5" x14ac:dyDescent="0.2">
      <c r="A5" s="108">
        <v>4</v>
      </c>
      <c r="B5" s="97" t="s">
        <v>60</v>
      </c>
      <c r="C5" s="114">
        <v>129802556</v>
      </c>
      <c r="D5" s="244">
        <v>112339358</v>
      </c>
      <c r="E5" s="244">
        <v>143198167</v>
      </c>
      <c r="F5" s="420">
        <v>143198167</v>
      </c>
      <c r="G5" s="95">
        <f t="shared" si="0"/>
        <v>100</v>
      </c>
      <c r="H5" s="104">
        <v>4</v>
      </c>
      <c r="I5" s="95" t="s">
        <v>20</v>
      </c>
      <c r="J5" s="95">
        <v>2684000</v>
      </c>
      <c r="K5" s="95">
        <v>4440000</v>
      </c>
      <c r="L5" s="95">
        <v>5107000</v>
      </c>
      <c r="M5" s="95">
        <v>4577000</v>
      </c>
      <c r="N5" s="95"/>
      <c r="O5" s="104"/>
    </row>
    <row r="6" spans="1:15" ht="22.5" x14ac:dyDescent="0.2">
      <c r="B6" s="99" t="s">
        <v>115</v>
      </c>
      <c r="C6" s="115">
        <v>109547417</v>
      </c>
      <c r="D6" s="244">
        <v>95582575</v>
      </c>
      <c r="E6" s="244">
        <v>119261162</v>
      </c>
      <c r="F6" s="244">
        <v>119261162</v>
      </c>
      <c r="G6" s="95">
        <f t="shared" si="0"/>
        <v>99.999999999999986</v>
      </c>
      <c r="H6" s="104">
        <v>5</v>
      </c>
      <c r="I6" s="95" t="s">
        <v>80</v>
      </c>
      <c r="J6" s="95">
        <v>1435482</v>
      </c>
      <c r="K6" s="95">
        <v>360000</v>
      </c>
      <c r="L6" s="95">
        <v>1525345</v>
      </c>
      <c r="M6" s="95">
        <v>1355345</v>
      </c>
      <c r="N6" s="95"/>
      <c r="O6" s="104"/>
    </row>
    <row r="7" spans="1:15" x14ac:dyDescent="0.2">
      <c r="C7" s="116"/>
      <c r="D7" s="245"/>
      <c r="E7" s="244"/>
      <c r="F7" s="246"/>
      <c r="G7" s="95"/>
      <c r="H7" s="104">
        <v>6</v>
      </c>
      <c r="I7" s="97" t="s">
        <v>81</v>
      </c>
      <c r="K7" s="95">
        <v>6270374</v>
      </c>
      <c r="L7" s="95">
        <v>39515590</v>
      </c>
      <c r="M7" s="95"/>
      <c r="N7" s="95"/>
      <c r="O7" s="104"/>
    </row>
    <row r="8" spans="1:15" s="107" customFormat="1" x14ac:dyDescent="0.2">
      <c r="B8" s="101" t="s">
        <v>61</v>
      </c>
      <c r="C8" s="117">
        <f>C2+C3+C4+C5</f>
        <v>190310404</v>
      </c>
      <c r="D8" s="247">
        <f t="shared" ref="D8:E8" si="1">D2+D3+D4+D5</f>
        <v>164836089</v>
      </c>
      <c r="E8" s="247">
        <f t="shared" si="1"/>
        <v>201185013</v>
      </c>
      <c r="F8" s="247">
        <f>F2+F3+F4+F5</f>
        <v>201185013</v>
      </c>
      <c r="G8" s="95">
        <f t="shared" si="0"/>
        <v>100</v>
      </c>
      <c r="H8" s="103"/>
      <c r="I8" s="110" t="s">
        <v>82</v>
      </c>
      <c r="J8" s="110">
        <f>SUM(J2:J7)</f>
        <v>88843499</v>
      </c>
      <c r="K8" s="110">
        <f t="shared" ref="K8:M8" si="2">SUM(K2:K7)</f>
        <v>84690015</v>
      </c>
      <c r="L8" s="110">
        <f t="shared" si="2"/>
        <v>126383414</v>
      </c>
      <c r="M8" s="110">
        <f t="shared" si="2"/>
        <v>86119311</v>
      </c>
      <c r="N8" s="95">
        <f t="shared" ref="N8:N27" si="3">M8/L8%</f>
        <v>68.141307687731882</v>
      </c>
      <c r="O8" s="103"/>
    </row>
    <row r="9" spans="1:15" ht="21.75" customHeight="1" x14ac:dyDescent="0.2">
      <c r="A9" s="108" t="s">
        <v>2</v>
      </c>
      <c r="B9" s="97" t="s">
        <v>62</v>
      </c>
      <c r="C9" s="116"/>
      <c r="D9" s="97"/>
      <c r="E9" s="95"/>
      <c r="F9" s="98"/>
      <c r="G9" s="95"/>
      <c r="H9" s="104" t="s">
        <v>83</v>
      </c>
      <c r="I9" s="95" t="s">
        <v>84</v>
      </c>
      <c r="J9" s="95"/>
      <c r="K9" s="95"/>
      <c r="L9" s="95"/>
      <c r="M9" s="98"/>
      <c r="N9" s="95"/>
      <c r="O9" s="104"/>
    </row>
    <row r="10" spans="1:15" x14ac:dyDescent="0.2">
      <c r="A10" s="108">
        <v>5</v>
      </c>
      <c r="B10" s="97" t="s">
        <v>40</v>
      </c>
      <c r="C10" s="114"/>
      <c r="D10" s="95"/>
      <c r="E10" s="95"/>
      <c r="F10" s="95"/>
      <c r="G10" s="95">
        <v>0</v>
      </c>
      <c r="H10" s="104">
        <v>7</v>
      </c>
      <c r="I10" s="95" t="s">
        <v>85</v>
      </c>
      <c r="J10" s="95">
        <v>1254373</v>
      </c>
      <c r="K10" s="95">
        <v>12515825</v>
      </c>
      <c r="L10" s="95">
        <v>29307159</v>
      </c>
      <c r="M10" s="95">
        <v>26031228</v>
      </c>
      <c r="N10" s="95"/>
      <c r="O10" s="104"/>
    </row>
    <row r="11" spans="1:15" ht="22.5" x14ac:dyDescent="0.2">
      <c r="A11" s="108">
        <v>6</v>
      </c>
      <c r="B11" s="97" t="s">
        <v>63</v>
      </c>
      <c r="C11" s="114">
        <v>370833</v>
      </c>
      <c r="D11" s="95">
        <v>46500</v>
      </c>
      <c r="E11" s="95">
        <v>58500</v>
      </c>
      <c r="F11" s="114">
        <v>58500</v>
      </c>
      <c r="G11" s="95">
        <f t="shared" si="0"/>
        <v>100</v>
      </c>
      <c r="H11" s="104">
        <v>8</v>
      </c>
      <c r="I11" s="95" t="s">
        <v>86</v>
      </c>
      <c r="J11" s="95">
        <v>53698279</v>
      </c>
      <c r="K11" s="95">
        <v>135000</v>
      </c>
      <c r="L11" s="95">
        <v>14029943</v>
      </c>
      <c r="M11" s="95"/>
      <c r="N11" s="95"/>
      <c r="O11" s="104"/>
    </row>
    <row r="12" spans="1:15" ht="22.5" x14ac:dyDescent="0.2">
      <c r="A12" s="108">
        <v>7</v>
      </c>
      <c r="B12" s="97" t="s">
        <v>64</v>
      </c>
      <c r="C12" s="114">
        <v>9736825</v>
      </c>
      <c r="D12" s="95"/>
      <c r="E12" s="95">
        <v>33471124</v>
      </c>
      <c r="F12" s="114">
        <v>33471124</v>
      </c>
      <c r="G12" s="95">
        <f t="shared" si="0"/>
        <v>100</v>
      </c>
      <c r="H12" s="104">
        <v>9</v>
      </c>
      <c r="I12" s="95" t="s">
        <v>94</v>
      </c>
      <c r="J12" s="95"/>
      <c r="K12" s="95"/>
      <c r="L12" s="95"/>
      <c r="M12" s="95"/>
      <c r="N12" s="95" t="e">
        <f t="shared" si="3"/>
        <v>#DIV/0!</v>
      </c>
      <c r="O12" s="104"/>
    </row>
    <row r="13" spans="1:15" ht="22.5" x14ac:dyDescent="0.2">
      <c r="B13" s="99" t="s">
        <v>215</v>
      </c>
      <c r="C13" s="115"/>
      <c r="D13" s="95"/>
      <c r="E13" s="95">
        <v>33471124</v>
      </c>
      <c r="F13" s="95">
        <v>33471124</v>
      </c>
      <c r="G13" s="95">
        <f t="shared" si="0"/>
        <v>100</v>
      </c>
      <c r="H13" s="104">
        <v>10</v>
      </c>
      <c r="I13" s="95" t="s">
        <v>88</v>
      </c>
      <c r="J13" s="95"/>
      <c r="K13" s="95"/>
      <c r="L13" s="95"/>
      <c r="M13" s="95"/>
      <c r="N13" s="95" t="e">
        <f t="shared" si="3"/>
        <v>#DIV/0!</v>
      </c>
      <c r="O13" s="104"/>
    </row>
    <row r="14" spans="1:15" s="107" customFormat="1" x14ac:dyDescent="0.2">
      <c r="B14" s="101" t="s">
        <v>65</v>
      </c>
      <c r="C14" s="117">
        <f>C10+C11+C12</f>
        <v>10107658</v>
      </c>
      <c r="D14" s="117">
        <f t="shared" ref="D14:F14" si="4">D10+D11+D12</f>
        <v>46500</v>
      </c>
      <c r="E14" s="117">
        <f t="shared" si="4"/>
        <v>33529624</v>
      </c>
      <c r="F14" s="117">
        <f t="shared" si="4"/>
        <v>33529624</v>
      </c>
      <c r="G14" s="95">
        <f t="shared" si="0"/>
        <v>100</v>
      </c>
      <c r="H14" s="103"/>
      <c r="I14" s="110" t="s">
        <v>89</v>
      </c>
      <c r="J14" s="110">
        <f>SUM(J10:J13)</f>
        <v>54952652</v>
      </c>
      <c r="K14" s="110">
        <f t="shared" ref="K14:M14" si="5">SUM(K10:K13)</f>
        <v>12650825</v>
      </c>
      <c r="L14" s="110">
        <f t="shared" si="5"/>
        <v>43337102</v>
      </c>
      <c r="M14" s="110">
        <f t="shared" si="5"/>
        <v>26031228</v>
      </c>
      <c r="N14" s="95">
        <f t="shared" si="3"/>
        <v>60.06684064845868</v>
      </c>
      <c r="O14" s="103"/>
    </row>
    <row r="15" spans="1:15" ht="22.5" x14ac:dyDescent="0.2">
      <c r="A15" s="108" t="s">
        <v>66</v>
      </c>
      <c r="B15" s="97" t="s">
        <v>67</v>
      </c>
      <c r="C15" s="116"/>
      <c r="D15" s="97"/>
      <c r="E15" s="95"/>
      <c r="F15" s="98"/>
      <c r="G15" s="95"/>
      <c r="H15" s="104" t="s">
        <v>90</v>
      </c>
      <c r="I15" s="95" t="s">
        <v>67</v>
      </c>
      <c r="J15" s="95"/>
      <c r="K15" s="95"/>
      <c r="L15" s="95"/>
      <c r="M15" s="95"/>
      <c r="N15" s="95">
        <v>0</v>
      </c>
      <c r="O15" s="104"/>
    </row>
    <row r="16" spans="1:15" ht="22.5" x14ac:dyDescent="0.2">
      <c r="B16" s="97" t="s">
        <v>68</v>
      </c>
      <c r="C16" s="116"/>
      <c r="D16" s="97"/>
      <c r="E16" s="95"/>
      <c r="F16" s="98"/>
      <c r="G16" s="95"/>
      <c r="H16" s="104">
        <v>9</v>
      </c>
      <c r="I16" s="95" t="s">
        <v>91</v>
      </c>
      <c r="J16" s="95"/>
      <c r="K16" s="95"/>
      <c r="L16" s="95"/>
      <c r="M16" s="95"/>
      <c r="N16" s="95">
        <v>0</v>
      </c>
      <c r="O16" s="104"/>
    </row>
    <row r="17" spans="1:17" ht="12.75" customHeight="1" x14ac:dyDescent="0.2">
      <c r="A17" s="108">
        <v>8</v>
      </c>
      <c r="B17" s="97" t="s">
        <v>69</v>
      </c>
      <c r="C17" s="114"/>
      <c r="D17" s="95"/>
      <c r="E17" s="95"/>
      <c r="F17" s="95"/>
      <c r="G17" s="95" t="e">
        <f>F17/E17%</f>
        <v>#DIV/0!</v>
      </c>
      <c r="H17" s="104">
        <v>10</v>
      </c>
      <c r="I17" s="95" t="s">
        <v>261</v>
      </c>
      <c r="J17" s="95"/>
      <c r="K17" s="95"/>
      <c r="L17" s="95"/>
      <c r="M17" s="95"/>
      <c r="N17" s="95"/>
      <c r="O17" s="104"/>
    </row>
    <row r="18" spans="1:17" ht="16.5" customHeight="1" x14ac:dyDescent="0.2">
      <c r="A18" s="108">
        <v>9</v>
      </c>
      <c r="B18" s="97" t="s">
        <v>70</v>
      </c>
      <c r="C18" s="114"/>
      <c r="D18" s="95"/>
      <c r="E18" s="95"/>
      <c r="F18" s="95"/>
      <c r="G18" s="95"/>
      <c r="H18" s="104"/>
      <c r="I18" s="126" t="s">
        <v>92</v>
      </c>
      <c r="J18" s="110">
        <f>SUM(J16:J17)</f>
        <v>0</v>
      </c>
      <c r="K18" s="110">
        <f t="shared" ref="K18:M18" si="6">SUM(K16:K17)</f>
        <v>0</v>
      </c>
      <c r="L18" s="110">
        <f t="shared" si="6"/>
        <v>0</v>
      </c>
      <c r="M18" s="110">
        <f t="shared" si="6"/>
        <v>0</v>
      </c>
      <c r="N18" s="95" t="e">
        <f t="shared" si="3"/>
        <v>#DIV/0!</v>
      </c>
      <c r="O18" s="103"/>
    </row>
    <row r="19" spans="1:17" ht="12" customHeight="1" x14ac:dyDescent="0.2">
      <c r="A19" s="108">
        <v>10</v>
      </c>
      <c r="B19" s="97" t="s">
        <v>71</v>
      </c>
      <c r="C19" s="114"/>
      <c r="D19" s="95"/>
      <c r="E19" s="95"/>
      <c r="F19" s="95"/>
      <c r="G19" s="95" t="e">
        <f t="shared" si="0"/>
        <v>#DIV/0!</v>
      </c>
      <c r="H19" s="104"/>
      <c r="I19" s="110"/>
      <c r="J19" s="110"/>
      <c r="K19" s="97"/>
      <c r="L19" s="108"/>
      <c r="M19" s="98"/>
      <c r="N19" s="95"/>
      <c r="O19" s="103"/>
    </row>
    <row r="20" spans="1:17" ht="22.5" x14ac:dyDescent="0.2">
      <c r="B20" s="97" t="s">
        <v>72</v>
      </c>
      <c r="C20" s="116"/>
      <c r="D20" s="95"/>
      <c r="E20" s="95"/>
      <c r="F20" s="98"/>
      <c r="G20" s="95"/>
      <c r="H20" s="104"/>
      <c r="I20" s="95"/>
      <c r="J20" s="95"/>
      <c r="K20" s="97"/>
      <c r="L20" s="95"/>
      <c r="M20" s="98"/>
      <c r="N20" s="95"/>
      <c r="O20" s="104"/>
    </row>
    <row r="21" spans="1:17" x14ac:dyDescent="0.2">
      <c r="A21" s="108">
        <v>11</v>
      </c>
      <c r="B21" s="97" t="s">
        <v>69</v>
      </c>
      <c r="C21" s="114"/>
      <c r="D21" s="95"/>
      <c r="E21" s="95"/>
      <c r="F21" s="95"/>
      <c r="G21" s="95">
        <v>0</v>
      </c>
      <c r="H21" s="104"/>
      <c r="I21" s="95"/>
      <c r="J21" s="95"/>
      <c r="K21" s="97"/>
      <c r="L21" s="95"/>
      <c r="M21" s="98"/>
      <c r="N21" s="95"/>
      <c r="O21" s="104"/>
    </row>
    <row r="22" spans="1:17" x14ac:dyDescent="0.2">
      <c r="A22" s="108">
        <v>12</v>
      </c>
      <c r="B22" s="97" t="s">
        <v>70</v>
      </c>
      <c r="C22" s="114"/>
      <c r="D22" s="95"/>
      <c r="E22" s="95"/>
      <c r="F22" s="95"/>
      <c r="G22" s="95">
        <v>0</v>
      </c>
      <c r="H22" s="104"/>
      <c r="I22" s="95"/>
      <c r="J22" s="95"/>
      <c r="K22" s="97"/>
      <c r="L22" s="95"/>
      <c r="M22" s="98"/>
      <c r="N22" s="95"/>
      <c r="O22" s="104"/>
    </row>
    <row r="23" spans="1:17" ht="22.5" x14ac:dyDescent="0.2">
      <c r="B23" s="97" t="s">
        <v>73</v>
      </c>
      <c r="C23" s="111"/>
      <c r="D23" s="95"/>
      <c r="E23" s="95"/>
      <c r="F23" s="102"/>
      <c r="G23" s="95">
        <v>0</v>
      </c>
      <c r="H23" s="104"/>
      <c r="I23" s="110"/>
      <c r="J23" s="110"/>
      <c r="K23" s="97"/>
      <c r="L23" s="95"/>
      <c r="M23" s="102"/>
      <c r="N23" s="95"/>
      <c r="O23" s="103"/>
    </row>
    <row r="24" spans="1:17" x14ac:dyDescent="0.2">
      <c r="A24" s="108">
        <v>13</v>
      </c>
      <c r="B24" s="97" t="s">
        <v>74</v>
      </c>
      <c r="C24" s="114"/>
      <c r="D24" s="95"/>
      <c r="E24" s="95"/>
      <c r="F24" s="95"/>
      <c r="G24" s="95" t="e">
        <f t="shared" si="0"/>
        <v>#DIV/0!</v>
      </c>
      <c r="H24" s="104"/>
      <c r="I24" s="95"/>
      <c r="J24" s="95"/>
      <c r="K24" s="101"/>
      <c r="L24" s="95"/>
      <c r="M24" s="102"/>
      <c r="N24" s="95"/>
      <c r="O24" s="104"/>
    </row>
    <row r="25" spans="1:17" ht="12" customHeight="1" x14ac:dyDescent="0.2">
      <c r="A25" s="108">
        <v>14</v>
      </c>
      <c r="B25" s="97" t="s">
        <v>260</v>
      </c>
      <c r="C25" s="114"/>
      <c r="D25" s="95"/>
      <c r="E25" s="95"/>
      <c r="F25" s="95"/>
      <c r="G25" s="95">
        <v>0</v>
      </c>
      <c r="H25" s="104"/>
      <c r="I25" s="95"/>
      <c r="J25" s="95"/>
      <c r="K25" s="101"/>
      <c r="L25" s="95"/>
      <c r="M25" s="98"/>
      <c r="N25" s="95"/>
      <c r="O25" s="104"/>
    </row>
    <row r="26" spans="1:17" ht="15.75" customHeight="1" x14ac:dyDescent="0.2">
      <c r="B26" s="101" t="s">
        <v>228</v>
      </c>
      <c r="C26" s="117">
        <f>C17+C25</f>
        <v>0</v>
      </c>
      <c r="D26" s="117">
        <f t="shared" ref="D26:E26" si="7">D17+D25</f>
        <v>0</v>
      </c>
      <c r="E26" s="117">
        <f t="shared" si="7"/>
        <v>0</v>
      </c>
      <c r="F26" s="117">
        <f>F17+F25</f>
        <v>0</v>
      </c>
      <c r="G26" s="110" t="e">
        <f t="shared" si="0"/>
        <v>#DIV/0!</v>
      </c>
      <c r="H26" s="104"/>
      <c r="I26" s="95"/>
      <c r="J26" s="95"/>
      <c r="K26" s="118"/>
      <c r="L26" s="95"/>
      <c r="M26" s="118"/>
      <c r="N26" s="95"/>
      <c r="O26" s="104"/>
    </row>
    <row r="27" spans="1:17" ht="30.75" customHeight="1" x14ac:dyDescent="0.2">
      <c r="B27" s="101" t="s">
        <v>76</v>
      </c>
      <c r="C27" s="119">
        <f>C8+C14+C26+C25</f>
        <v>200418062</v>
      </c>
      <c r="D27" s="243">
        <f t="shared" ref="D27:E27" si="8">D8+D14+D26+D25</f>
        <v>164882589</v>
      </c>
      <c r="E27" s="243">
        <f t="shared" si="8"/>
        <v>234714637</v>
      </c>
      <c r="F27" s="243">
        <f>F8+F14+F26</f>
        <v>234714637</v>
      </c>
      <c r="G27" s="110">
        <f t="shared" si="0"/>
        <v>100</v>
      </c>
      <c r="H27" s="104"/>
      <c r="I27" s="110" t="s">
        <v>93</v>
      </c>
      <c r="J27" s="110">
        <f>J8+J14+J18</f>
        <v>143796151</v>
      </c>
      <c r="K27" s="110">
        <f t="shared" ref="K27:M27" si="9">K8+K14+K18</f>
        <v>97340840</v>
      </c>
      <c r="L27" s="110">
        <f t="shared" si="9"/>
        <v>169720516</v>
      </c>
      <c r="M27" s="126">
        <f t="shared" si="9"/>
        <v>112150539</v>
      </c>
      <c r="N27" s="110">
        <f t="shared" si="3"/>
        <v>66.079541615346017</v>
      </c>
      <c r="O27" s="103"/>
      <c r="Q27" s="104"/>
    </row>
    <row r="28" spans="1:17" x14ac:dyDescent="0.2">
      <c r="D28" s="98"/>
      <c r="E28" s="98"/>
      <c r="F28" s="98"/>
      <c r="G28" s="98"/>
      <c r="K28" s="98"/>
      <c r="L28" s="98"/>
      <c r="M28" s="98"/>
      <c r="N28" s="98"/>
    </row>
    <row r="29" spans="1:17" x14ac:dyDescent="0.2">
      <c r="D29" s="98"/>
      <c r="E29" s="95"/>
      <c r="F29" s="98"/>
      <c r="G29" s="98"/>
      <c r="K29" s="98"/>
      <c r="L29" s="95"/>
      <c r="M29" s="98"/>
      <c r="N29" s="98"/>
    </row>
    <row r="30" spans="1:17" x14ac:dyDescent="0.2">
      <c r="D30" s="98"/>
      <c r="E30" s="98"/>
      <c r="F30" s="98"/>
      <c r="G30" s="98"/>
      <c r="K30" s="98"/>
      <c r="L30" s="98"/>
      <c r="M30" s="98"/>
      <c r="N30" s="98"/>
    </row>
    <row r="31" spans="1:17" x14ac:dyDescent="0.2">
      <c r="D31" s="98"/>
      <c r="E31" s="98"/>
      <c r="F31" s="98"/>
      <c r="G31" s="98"/>
      <c r="K31" s="98"/>
      <c r="L31" s="98"/>
      <c r="M31" s="98"/>
      <c r="N31" s="98"/>
    </row>
    <row r="32" spans="1:17" x14ac:dyDescent="0.2">
      <c r="D32" s="102"/>
      <c r="E32" s="98"/>
      <c r="F32" s="102"/>
      <c r="G32" s="102"/>
      <c r="K32" s="102"/>
      <c r="L32" s="98"/>
      <c r="M32" s="102"/>
      <c r="N32" s="102"/>
      <c r="O32" s="104"/>
    </row>
    <row r="33" spans="4:15" x14ac:dyDescent="0.2">
      <c r="D33" s="98"/>
      <c r="E33" s="102"/>
      <c r="F33" s="98"/>
      <c r="G33" s="98"/>
      <c r="K33" s="98"/>
      <c r="L33" s="102"/>
      <c r="M33" s="98"/>
      <c r="N33" s="98"/>
    </row>
    <row r="34" spans="4:15" x14ac:dyDescent="0.2">
      <c r="D34" s="98"/>
      <c r="E34" s="98"/>
      <c r="F34" s="98"/>
      <c r="G34" s="98"/>
      <c r="K34" s="98"/>
      <c r="L34" s="98"/>
      <c r="M34" s="98"/>
      <c r="N34" s="98"/>
    </row>
    <row r="35" spans="4:15" x14ac:dyDescent="0.2">
      <c r="D35" s="98"/>
      <c r="E35" s="98"/>
      <c r="F35" s="98"/>
      <c r="G35" s="98"/>
      <c r="K35" s="98"/>
      <c r="L35" s="98"/>
      <c r="M35" s="98"/>
      <c r="N35" s="98"/>
    </row>
    <row r="36" spans="4:15" x14ac:dyDescent="0.2">
      <c r="D36" s="98"/>
      <c r="E36" s="98"/>
      <c r="F36" s="98"/>
      <c r="G36" s="98"/>
      <c r="K36" s="98"/>
      <c r="L36" s="98"/>
      <c r="M36" s="98"/>
      <c r="N36" s="98"/>
      <c r="O36" s="104"/>
    </row>
    <row r="37" spans="4:15" x14ac:dyDescent="0.2">
      <c r="D37" s="102"/>
      <c r="E37" s="98"/>
      <c r="F37" s="102"/>
      <c r="G37" s="102"/>
      <c r="K37" s="102"/>
      <c r="L37" s="98"/>
      <c r="M37" s="102"/>
      <c r="N37" s="102"/>
    </row>
    <row r="38" spans="4:15" x14ac:dyDescent="0.2">
      <c r="D38" s="98"/>
      <c r="E38" s="102"/>
      <c r="F38" s="98"/>
      <c r="G38" s="98"/>
      <c r="K38" s="98"/>
      <c r="L38" s="102"/>
      <c r="M38" s="98"/>
      <c r="N38" s="98"/>
    </row>
    <row r="39" spans="4:15" x14ac:dyDescent="0.2">
      <c r="D39" s="98"/>
      <c r="E39" s="98"/>
      <c r="F39" s="98"/>
      <c r="G39" s="98"/>
      <c r="K39" s="98"/>
      <c r="L39" s="98"/>
      <c r="M39" s="98"/>
      <c r="N39" s="98"/>
    </row>
    <row r="40" spans="4:15" x14ac:dyDescent="0.2">
      <c r="D40" s="98"/>
      <c r="E40" s="98"/>
      <c r="F40" s="98"/>
      <c r="G40" s="98"/>
      <c r="K40" s="98"/>
      <c r="L40" s="98"/>
      <c r="M40" s="98"/>
      <c r="N40" s="98"/>
    </row>
    <row r="41" spans="4:15" x14ac:dyDescent="0.2">
      <c r="D41" s="98"/>
      <c r="E41" s="98"/>
      <c r="F41" s="98"/>
      <c r="G41" s="98"/>
      <c r="K41" s="98"/>
      <c r="L41" s="98"/>
      <c r="M41" s="98"/>
      <c r="N41" s="98"/>
    </row>
    <row r="42" spans="4:15" x14ac:dyDescent="0.2">
      <c r="D42" s="98"/>
      <c r="E42" s="98"/>
      <c r="F42" s="98"/>
      <c r="G42" s="98"/>
      <c r="K42" s="98"/>
      <c r="L42" s="98"/>
      <c r="M42" s="98"/>
      <c r="N42" s="98"/>
    </row>
    <row r="43" spans="4:15" x14ac:dyDescent="0.2">
      <c r="D43" s="98"/>
      <c r="E43" s="98"/>
      <c r="F43" s="98"/>
      <c r="G43" s="98"/>
      <c r="K43" s="98"/>
      <c r="L43" s="98"/>
      <c r="M43" s="98"/>
      <c r="N43" s="98"/>
    </row>
    <row r="44" spans="4:15" x14ac:dyDescent="0.2">
      <c r="D44" s="97"/>
      <c r="E44" s="98"/>
      <c r="F44" s="97"/>
      <c r="G44" s="97"/>
      <c r="K44" s="97"/>
      <c r="L44" s="98"/>
      <c r="M44" s="97"/>
      <c r="N44" s="97"/>
    </row>
    <row r="45" spans="4:15" x14ac:dyDescent="0.2">
      <c r="D45" s="98"/>
      <c r="E45" s="97"/>
      <c r="F45" s="98"/>
      <c r="G45" s="98"/>
      <c r="K45" s="98"/>
      <c r="L45" s="97"/>
      <c r="M45" s="98"/>
      <c r="N45" s="98"/>
    </row>
    <row r="46" spans="4:15" x14ac:dyDescent="0.2">
      <c r="D46" s="98"/>
      <c r="E46" s="98"/>
      <c r="F46" s="98"/>
      <c r="G46" s="98"/>
      <c r="K46" s="98"/>
      <c r="L46" s="98"/>
      <c r="M46" s="98"/>
      <c r="N46" s="98"/>
    </row>
    <row r="47" spans="4:15" x14ac:dyDescent="0.2">
      <c r="D47" s="98"/>
      <c r="E47" s="98"/>
      <c r="F47" s="98"/>
      <c r="G47" s="98"/>
      <c r="K47" s="98"/>
      <c r="L47" s="98"/>
      <c r="M47" s="98"/>
      <c r="N47" s="98"/>
    </row>
    <row r="48" spans="4:15" x14ac:dyDescent="0.2">
      <c r="D48" s="98"/>
      <c r="E48" s="98"/>
      <c r="F48" s="98"/>
      <c r="G48" s="98"/>
      <c r="K48" s="98"/>
      <c r="L48" s="98"/>
      <c r="M48" s="98"/>
      <c r="N48" s="98"/>
    </row>
    <row r="49" spans="4:14" x14ac:dyDescent="0.2">
      <c r="D49" s="102"/>
      <c r="E49" s="98"/>
      <c r="F49" s="102"/>
      <c r="G49" s="102"/>
      <c r="K49" s="102"/>
      <c r="L49" s="98"/>
      <c r="M49" s="102"/>
      <c r="N49" s="102"/>
    </row>
    <row r="50" spans="4:14" x14ac:dyDescent="0.2">
      <c r="D50" s="102"/>
      <c r="E50" s="102"/>
      <c r="F50" s="102"/>
      <c r="G50" s="102"/>
      <c r="K50" s="102"/>
      <c r="L50" s="102"/>
      <c r="M50" s="102"/>
      <c r="N50" s="102"/>
    </row>
    <row r="51" spans="4:14" x14ac:dyDescent="0.2">
      <c r="D51" s="98"/>
      <c r="E51" s="102"/>
      <c r="F51" s="98"/>
      <c r="G51" s="98"/>
      <c r="K51" s="98"/>
      <c r="L51" s="102"/>
      <c r="M51" s="98"/>
      <c r="N51" s="98"/>
    </row>
  </sheetData>
  <phoneticPr fontId="11" type="noConversion"/>
  <printOptions headings="1" gridLines="1"/>
  <pageMargins left="0.25" right="0.25" top="0.75" bottom="0.75" header="0.3" footer="0.3"/>
  <pageSetup paperSize="9" scale="95" fitToHeight="0" orientation="landscape" horizontalDpi="300" verticalDpi="300" r:id="rId1"/>
  <headerFooter alignWithMargins="0">
    <oddHeader>&amp;C
&amp;"Times New Roman,Félkövér"MURONY KÖZSÉGI ÖNKORMÁNYZAT&amp;"Arial,Félkövér" &amp;11
2020. évi bevételei és kiadásai&amp;R1. melléklet a 8/2021. (III. 26.) önkormányzati rendelethez
Adatok 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I17"/>
  <sheetViews>
    <sheetView view="pageLayout" zoomScaleNormal="100" workbookViewId="0">
      <selection activeCell="C23" sqref="C23"/>
    </sheetView>
  </sheetViews>
  <sheetFormatPr defaultRowHeight="15" x14ac:dyDescent="0.25"/>
  <cols>
    <col min="1" max="1" width="6.28515625" style="17" customWidth="1"/>
    <col min="2" max="2" width="36.42578125" style="17" customWidth="1"/>
    <col min="3" max="3" width="11.28515625" style="18" customWidth="1"/>
    <col min="4" max="4" width="10.85546875" style="18" customWidth="1"/>
    <col min="5" max="5" width="13.42578125" style="17" customWidth="1"/>
    <col min="6" max="6" width="9.28515625" style="17" bestFit="1" customWidth="1"/>
    <col min="7" max="7" width="9.85546875" style="17" bestFit="1" customWidth="1"/>
    <col min="8" max="16384" width="9.140625" style="17"/>
  </cols>
  <sheetData>
    <row r="1" spans="1:9" ht="33" customHeight="1" thickBot="1" x14ac:dyDescent="0.3">
      <c r="A1" s="309" t="s">
        <v>222</v>
      </c>
      <c r="B1" s="311" t="s">
        <v>16</v>
      </c>
      <c r="C1" s="313" t="s">
        <v>252</v>
      </c>
      <c r="D1" s="313" t="s">
        <v>253</v>
      </c>
      <c r="E1" s="308" t="s">
        <v>257</v>
      </c>
      <c r="F1" s="23"/>
      <c r="G1" s="23"/>
      <c r="H1" s="23"/>
      <c r="I1" s="23"/>
    </row>
    <row r="2" spans="1:9" s="185" customFormat="1" x14ac:dyDescent="0.25">
      <c r="A2" s="310">
        <v>1</v>
      </c>
      <c r="B2" s="312"/>
      <c r="C2" s="272"/>
      <c r="D2" s="272"/>
      <c r="E2" s="306"/>
      <c r="F2" s="154"/>
    </row>
    <row r="3" spans="1:9" s="185" customFormat="1" x14ac:dyDescent="0.25">
      <c r="A3" s="310">
        <v>2</v>
      </c>
      <c r="B3" s="312"/>
      <c r="C3" s="272"/>
      <c r="D3" s="314"/>
      <c r="E3" s="306"/>
      <c r="F3" s="154"/>
    </row>
    <row r="4" spans="1:9" s="185" customFormat="1" x14ac:dyDescent="0.25">
      <c r="A4" s="310">
        <v>3</v>
      </c>
      <c r="B4" s="312"/>
      <c r="C4" s="272"/>
      <c r="D4" s="314"/>
      <c r="E4" s="306"/>
      <c r="F4" s="154"/>
    </row>
    <row r="5" spans="1:9" s="185" customFormat="1" x14ac:dyDescent="0.25">
      <c r="A5" s="310">
        <v>4</v>
      </c>
      <c r="B5" s="312"/>
      <c r="C5" s="272"/>
      <c r="D5" s="272"/>
      <c r="E5" s="306"/>
      <c r="F5" s="154"/>
    </row>
    <row r="6" spans="1:9" s="185" customFormat="1" x14ac:dyDescent="0.25">
      <c r="A6" s="310">
        <v>5</v>
      </c>
      <c r="B6" s="312"/>
      <c r="C6" s="272"/>
      <c r="D6" s="272"/>
      <c r="E6" s="306"/>
      <c r="F6" s="154"/>
    </row>
    <row r="7" spans="1:9" s="185" customFormat="1" x14ac:dyDescent="0.25">
      <c r="A7" s="310">
        <v>6</v>
      </c>
      <c r="B7" s="312"/>
      <c r="C7" s="272"/>
      <c r="D7" s="272"/>
      <c r="E7" s="306"/>
      <c r="F7" s="154"/>
    </row>
    <row r="8" spans="1:9" s="185" customFormat="1" x14ac:dyDescent="0.25">
      <c r="A8" s="310">
        <v>7</v>
      </c>
      <c r="B8" s="312"/>
      <c r="C8" s="272"/>
      <c r="D8" s="272"/>
      <c r="E8" s="306"/>
      <c r="F8" s="154"/>
    </row>
    <row r="9" spans="1:9" s="185" customFormat="1" x14ac:dyDescent="0.25">
      <c r="A9" s="310">
        <v>8</v>
      </c>
      <c r="B9" s="312"/>
      <c r="C9" s="272"/>
      <c r="D9" s="272"/>
      <c r="E9" s="306"/>
      <c r="F9" s="154"/>
    </row>
    <row r="10" spans="1:9" s="185" customFormat="1" x14ac:dyDescent="0.25">
      <c r="A10" s="310">
        <v>9</v>
      </c>
      <c r="B10" s="312"/>
      <c r="C10" s="272"/>
      <c r="D10" s="272"/>
      <c r="E10" s="306"/>
      <c r="F10" s="154"/>
    </row>
    <row r="11" spans="1:9" s="185" customFormat="1" x14ac:dyDescent="0.25">
      <c r="A11" s="310">
        <v>10</v>
      </c>
      <c r="B11" s="312"/>
      <c r="C11" s="272"/>
      <c r="D11" s="272"/>
      <c r="E11" s="306"/>
      <c r="F11" s="154"/>
    </row>
    <row r="12" spans="1:9" s="185" customFormat="1" ht="15.75" thickBot="1" x14ac:dyDescent="0.3">
      <c r="A12" s="310">
        <v>11</v>
      </c>
      <c r="B12" s="312"/>
      <c r="C12" s="272"/>
      <c r="D12" s="272"/>
      <c r="E12" s="306"/>
      <c r="F12" s="154"/>
    </row>
    <row r="13" spans="1:9" ht="15.75" thickBot="1" x14ac:dyDescent="0.3">
      <c r="A13" s="315"/>
      <c r="B13" s="316" t="s">
        <v>130</v>
      </c>
      <c r="C13" s="317">
        <f>SUM(C3:C8)</f>
        <v>0</v>
      </c>
      <c r="D13" s="317">
        <f>SUM(D2:D12)</f>
        <v>0</v>
      </c>
      <c r="E13" s="318">
        <f>E9+E10</f>
        <v>0</v>
      </c>
    </row>
    <row r="14" spans="1:9" x14ac:dyDescent="0.25">
      <c r="A14" s="59"/>
      <c r="B14" s="56"/>
      <c r="C14" s="7"/>
      <c r="D14" s="7"/>
      <c r="E14" s="184"/>
    </row>
    <row r="15" spans="1:9" x14ac:dyDescent="0.25">
      <c r="B15" s="53"/>
      <c r="C15" s="53"/>
    </row>
    <row r="16" spans="1:9" x14ac:dyDescent="0.25">
      <c r="B16" s="19"/>
      <c r="C16" s="16"/>
    </row>
    <row r="17" spans="2:3" x14ac:dyDescent="0.25">
      <c r="B17" s="21"/>
      <c r="C17" s="16"/>
    </row>
  </sheetData>
  <phoneticPr fontId="11" type="noConversion"/>
  <printOptions headings="1" gridLines="1"/>
  <pageMargins left="0.78740157480314965" right="0.78740157480314965" top="1.7322834645669292" bottom="0.98425196850393704" header="0.51181102362204722" footer="0.51181102362204722"/>
  <pageSetup paperSize="9" orientation="portrait" horizontalDpi="300" verticalDpi="300" r:id="rId1"/>
  <headerFooter alignWithMargins="0">
    <oddHeader>&amp;C&amp;"Times New Roman,Félkövér"&amp;11
Murony Községi Önkormányzat EU-s forrásból megvalósuló projektek bevételei és kiadásai, EU-s projektekhez történő hozzájárulások 
2020&amp;R10. melléklet a 8/2021.(III. 26.) önkormányzati rendelethez
Adatok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D12"/>
  <sheetViews>
    <sheetView view="pageLayout" zoomScaleNormal="100" workbookViewId="0">
      <selection activeCell="D17" sqref="D17"/>
    </sheetView>
  </sheetViews>
  <sheetFormatPr defaultRowHeight="14.25" x14ac:dyDescent="0.2"/>
  <cols>
    <col min="1" max="1" width="5" style="15" customWidth="1"/>
    <col min="2" max="2" width="51.28515625" style="15" customWidth="1"/>
    <col min="3" max="3" width="12.85546875" style="15" customWidth="1"/>
    <col min="4" max="4" width="12.42578125" style="15" customWidth="1"/>
    <col min="5" max="5" width="16.7109375" style="15" customWidth="1"/>
    <col min="6" max="6" width="16.85546875" style="15" customWidth="1"/>
    <col min="7" max="16384" width="9.140625" style="15"/>
  </cols>
  <sheetData>
    <row r="1" spans="1:4" s="7" customFormat="1" ht="13.5" thickBot="1" x14ac:dyDescent="0.25">
      <c r="A1" s="325" t="s">
        <v>222</v>
      </c>
      <c r="B1" s="321" t="s">
        <v>16</v>
      </c>
      <c r="C1" s="328" t="s">
        <v>30</v>
      </c>
      <c r="D1" s="322" t="s">
        <v>31</v>
      </c>
    </row>
    <row r="2" spans="1:4" s="7" customFormat="1" ht="12.75" x14ac:dyDescent="0.2">
      <c r="A2" s="326">
        <v>1</v>
      </c>
      <c r="B2" s="171"/>
      <c r="C2" s="329"/>
      <c r="D2" s="319"/>
    </row>
    <row r="3" spans="1:4" s="7" customFormat="1" ht="12.75" x14ac:dyDescent="0.2">
      <c r="A3" s="326">
        <v>2</v>
      </c>
      <c r="B3" s="171"/>
      <c r="C3" s="329"/>
      <c r="D3" s="319"/>
    </row>
    <row r="4" spans="1:4" s="7" customFormat="1" ht="12.75" x14ac:dyDescent="0.2">
      <c r="A4" s="326">
        <v>3</v>
      </c>
      <c r="B4" s="320"/>
      <c r="C4" s="329"/>
      <c r="D4" s="319"/>
    </row>
    <row r="5" spans="1:4" s="7" customFormat="1" ht="12.75" x14ac:dyDescent="0.2">
      <c r="A5" s="326">
        <v>4</v>
      </c>
      <c r="B5" s="320"/>
      <c r="C5" s="330"/>
      <c r="D5" s="319"/>
    </row>
    <row r="6" spans="1:4" s="7" customFormat="1" ht="12.75" x14ac:dyDescent="0.2">
      <c r="A6" s="326">
        <v>5</v>
      </c>
      <c r="B6" s="171"/>
      <c r="C6" s="329"/>
      <c r="D6" s="319"/>
    </row>
    <row r="7" spans="1:4" s="7" customFormat="1" ht="12.75" x14ac:dyDescent="0.2">
      <c r="A7" s="326">
        <v>6</v>
      </c>
      <c r="B7" s="171"/>
      <c r="C7" s="329"/>
      <c r="D7" s="319"/>
    </row>
    <row r="8" spans="1:4" s="7" customFormat="1" ht="12.75" x14ac:dyDescent="0.2">
      <c r="A8" s="326">
        <v>7</v>
      </c>
      <c r="B8" s="171"/>
      <c r="C8" s="329"/>
      <c r="D8" s="319"/>
    </row>
    <row r="9" spans="1:4" s="7" customFormat="1" ht="12.75" x14ac:dyDescent="0.2">
      <c r="A9" s="326">
        <v>8</v>
      </c>
      <c r="B9" s="171"/>
      <c r="C9" s="329"/>
      <c r="D9" s="319"/>
    </row>
    <row r="10" spans="1:4" s="7" customFormat="1" ht="13.5" thickBot="1" x14ac:dyDescent="0.25">
      <c r="A10" s="326">
        <v>9</v>
      </c>
      <c r="B10" s="171"/>
      <c r="C10" s="329"/>
      <c r="D10" s="319"/>
    </row>
    <row r="11" spans="1:4" s="7" customFormat="1" ht="26.25" customHeight="1" thickBot="1" x14ac:dyDescent="0.25">
      <c r="A11" s="327"/>
      <c r="B11" s="323" t="s">
        <v>32</v>
      </c>
      <c r="C11" s="331"/>
      <c r="D11" s="324">
        <f>SUM(D2:D10)</f>
        <v>0</v>
      </c>
    </row>
    <row r="12" spans="1:4" s="7" customFormat="1" ht="12.75" x14ac:dyDescent="0.2">
      <c r="A12" s="26"/>
    </row>
  </sheetData>
  <phoneticPr fontId="11" type="noConversion"/>
  <printOptions headings="1" gridLines="1"/>
  <pageMargins left="0.75" right="0.75" top="1.71" bottom="1" header="0.5" footer="0.5"/>
  <pageSetup paperSize="9" orientation="portrait" horizontalDpi="300" verticalDpi="300" r:id="rId1"/>
  <headerFooter alignWithMargins="0">
    <oddHeader>&amp;C
&amp;"Arial,Félkövér"Murony Községi Önkormányzat 
által 2020-ben nyújtott közvetett támogatások, kedvezmények&amp;R11. melléklet a 8/2021.(III. 26.) önkormányzati rendelethez
Adatok 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32"/>
  <sheetViews>
    <sheetView showWhiteSpace="0" view="pageLayout" topLeftCell="B16" zoomScale="120" zoomScaleNormal="100" zoomScalePageLayoutView="120" workbookViewId="0">
      <selection activeCell="B32" sqref="B32"/>
    </sheetView>
  </sheetViews>
  <sheetFormatPr defaultRowHeight="12.75" x14ac:dyDescent="0.2"/>
  <cols>
    <col min="1" max="1" width="4.7109375" style="59" customWidth="1"/>
    <col min="2" max="2" width="31.85546875" style="56" customWidth="1"/>
    <col min="3" max="3" width="10.85546875" style="7" bestFit="1" customWidth="1"/>
    <col min="4" max="4" width="10" style="7" customWidth="1"/>
    <col min="5" max="5" width="12.28515625" style="7" customWidth="1"/>
    <col min="6" max="6" width="12.42578125" style="196" customWidth="1"/>
    <col min="7" max="7" width="34" style="59" customWidth="1"/>
    <col min="8" max="8" width="11.7109375" style="59" customWidth="1"/>
    <col min="9" max="16384" width="9.140625" style="59"/>
  </cols>
  <sheetData>
    <row r="1" spans="1:8" ht="25.5" x14ac:dyDescent="0.2">
      <c r="A1" s="332"/>
      <c r="B1" s="333"/>
      <c r="C1" s="359" t="s">
        <v>275</v>
      </c>
      <c r="D1" s="334" t="s">
        <v>276</v>
      </c>
      <c r="E1" s="359" t="s">
        <v>277</v>
      </c>
      <c r="F1" s="335" t="s">
        <v>278</v>
      </c>
    </row>
    <row r="2" spans="1:8" x14ac:dyDescent="0.2">
      <c r="A2" s="336" t="s">
        <v>116</v>
      </c>
      <c r="B2" s="193"/>
      <c r="C2" s="353"/>
      <c r="D2" s="194"/>
      <c r="E2" s="353"/>
      <c r="F2" s="337"/>
      <c r="H2" s="194"/>
    </row>
    <row r="3" spans="1:8" x14ac:dyDescent="0.2">
      <c r="A3" s="338">
        <v>1</v>
      </c>
      <c r="B3" s="339" t="s">
        <v>55</v>
      </c>
      <c r="C3" s="354">
        <v>47223044</v>
      </c>
      <c r="D3" s="171">
        <v>51045443</v>
      </c>
      <c r="E3" s="353">
        <v>41701538</v>
      </c>
      <c r="F3" s="340">
        <v>40550681</v>
      </c>
      <c r="H3" s="72"/>
    </row>
    <row r="4" spans="1:8" x14ac:dyDescent="0.2">
      <c r="A4" s="338">
        <v>2</v>
      </c>
      <c r="B4" s="339" t="s">
        <v>118</v>
      </c>
      <c r="C4" s="354">
        <v>10743802</v>
      </c>
      <c r="D4" s="171">
        <v>9447405</v>
      </c>
      <c r="E4" s="353">
        <v>7459778</v>
      </c>
      <c r="F4" s="340">
        <v>9287324</v>
      </c>
      <c r="H4" s="72"/>
    </row>
    <row r="5" spans="1:8" ht="15.75" customHeight="1" x14ac:dyDescent="0.2">
      <c r="A5" s="338">
        <v>3</v>
      </c>
      <c r="B5" s="339" t="s">
        <v>57</v>
      </c>
      <c r="C5" s="354">
        <v>20000</v>
      </c>
      <c r="D5" s="171">
        <v>15000</v>
      </c>
      <c r="E5" s="353">
        <v>75000</v>
      </c>
      <c r="F5" s="340">
        <v>183750</v>
      </c>
      <c r="H5" s="72"/>
    </row>
    <row r="6" spans="1:8" ht="25.5" x14ac:dyDescent="0.2">
      <c r="A6" s="338">
        <v>4</v>
      </c>
      <c r="B6" s="339" t="s">
        <v>60</v>
      </c>
      <c r="C6" s="354">
        <v>143198167</v>
      </c>
      <c r="D6" s="171">
        <v>129802556</v>
      </c>
      <c r="E6" s="353">
        <v>120991631</v>
      </c>
      <c r="F6" s="340">
        <v>128220043</v>
      </c>
      <c r="H6" s="72"/>
    </row>
    <row r="7" spans="1:8" x14ac:dyDescent="0.2">
      <c r="A7" s="338">
        <v>5</v>
      </c>
      <c r="B7" s="339" t="s">
        <v>40</v>
      </c>
      <c r="C7" s="354"/>
      <c r="D7" s="171"/>
      <c r="E7" s="353"/>
      <c r="F7" s="340"/>
      <c r="H7" s="72"/>
    </row>
    <row r="8" spans="1:8" ht="25.5" x14ac:dyDescent="0.2">
      <c r="A8" s="338">
        <v>6</v>
      </c>
      <c r="B8" s="339" t="s">
        <v>63</v>
      </c>
      <c r="C8" s="354">
        <v>58500</v>
      </c>
      <c r="D8" s="171">
        <v>370833</v>
      </c>
      <c r="E8" s="353">
        <v>319100</v>
      </c>
      <c r="F8" s="340">
        <v>396500</v>
      </c>
      <c r="H8" s="72"/>
    </row>
    <row r="9" spans="1:8" ht="25.5" x14ac:dyDescent="0.2">
      <c r="A9" s="338">
        <v>7</v>
      </c>
      <c r="B9" s="339" t="s">
        <v>64</v>
      </c>
      <c r="C9" s="354">
        <v>33471124</v>
      </c>
      <c r="D9" s="171">
        <v>9736825</v>
      </c>
      <c r="E9" s="353">
        <v>49449608</v>
      </c>
      <c r="F9" s="340"/>
      <c r="H9" s="72"/>
    </row>
    <row r="10" spans="1:8" x14ac:dyDescent="0.2">
      <c r="A10" s="338">
        <v>8</v>
      </c>
      <c r="B10" s="339" t="s">
        <v>69</v>
      </c>
      <c r="C10" s="353"/>
      <c r="D10" s="171"/>
      <c r="E10" s="356"/>
      <c r="F10" s="340">
        <v>27114453</v>
      </c>
      <c r="H10" s="72"/>
    </row>
    <row r="11" spans="1:8" x14ac:dyDescent="0.2">
      <c r="A11" s="338">
        <v>9</v>
      </c>
      <c r="B11" s="339" t="s">
        <v>70</v>
      </c>
      <c r="C11" s="353"/>
      <c r="D11" s="171"/>
      <c r="E11" s="353"/>
      <c r="F11" s="340"/>
      <c r="H11" s="72"/>
    </row>
    <row r="12" spans="1:8" ht="25.5" x14ac:dyDescent="0.2">
      <c r="A12" s="338">
        <v>10</v>
      </c>
      <c r="B12" s="339" t="s">
        <v>71</v>
      </c>
      <c r="C12" s="353">
        <v>4869514</v>
      </c>
      <c r="D12" s="171">
        <v>4413404</v>
      </c>
      <c r="E12" s="353">
        <v>3348304</v>
      </c>
      <c r="F12" s="340">
        <v>3367066</v>
      </c>
      <c r="H12" s="72"/>
    </row>
    <row r="13" spans="1:8" ht="25.5" x14ac:dyDescent="0.2">
      <c r="A13" s="338">
        <v>11</v>
      </c>
      <c r="B13" s="339" t="s">
        <v>237</v>
      </c>
      <c r="C13" s="353"/>
      <c r="D13" s="171"/>
      <c r="E13" s="353"/>
      <c r="F13" s="340"/>
      <c r="H13" s="72"/>
    </row>
    <row r="14" spans="1:8" x14ac:dyDescent="0.2">
      <c r="A14" s="338">
        <v>12</v>
      </c>
      <c r="B14" s="339" t="s">
        <v>75</v>
      </c>
      <c r="C14" s="353"/>
      <c r="D14" s="171"/>
      <c r="E14" s="353"/>
      <c r="F14" s="340"/>
      <c r="H14" s="72"/>
    </row>
    <row r="15" spans="1:8" ht="13.5" thickBot="1" x14ac:dyDescent="0.25">
      <c r="A15" s="338"/>
      <c r="B15" s="339" t="s">
        <v>113</v>
      </c>
      <c r="C15" s="353"/>
      <c r="D15" s="194"/>
      <c r="E15" s="353"/>
      <c r="F15" s="337"/>
      <c r="H15" s="72"/>
    </row>
    <row r="16" spans="1:8" ht="13.5" thickBot="1" x14ac:dyDescent="0.25">
      <c r="A16" s="351"/>
      <c r="B16" s="350" t="s">
        <v>121</v>
      </c>
      <c r="C16" s="355">
        <f>SUM(C3:C15)</f>
        <v>239584151</v>
      </c>
      <c r="D16" s="352">
        <f t="shared" ref="D16:F16" si="0">SUM(D3:D15)</f>
        <v>204831466</v>
      </c>
      <c r="E16" s="355">
        <f t="shared" si="0"/>
        <v>223344959</v>
      </c>
      <c r="F16" s="322">
        <f t="shared" si="0"/>
        <v>209119817</v>
      </c>
      <c r="H16" s="9"/>
    </row>
    <row r="17" spans="1:6" ht="13.5" thickBot="1" x14ac:dyDescent="0.25">
      <c r="A17" s="341"/>
      <c r="B17" s="339"/>
      <c r="C17" s="356"/>
      <c r="D17" s="171"/>
      <c r="E17" s="356"/>
      <c r="F17" s="337"/>
    </row>
    <row r="18" spans="1:6" x14ac:dyDescent="0.2">
      <c r="A18" s="345" t="s">
        <v>117</v>
      </c>
      <c r="B18" s="346"/>
      <c r="C18" s="357"/>
      <c r="D18" s="347"/>
      <c r="E18" s="357"/>
      <c r="F18" s="348"/>
    </row>
    <row r="19" spans="1:6" x14ac:dyDescent="0.2">
      <c r="A19" s="338">
        <v>1</v>
      </c>
      <c r="B19" s="339" t="s">
        <v>119</v>
      </c>
      <c r="C19" s="356">
        <v>35888862</v>
      </c>
      <c r="D19" s="171">
        <v>37519370</v>
      </c>
      <c r="E19" s="356">
        <v>38774609</v>
      </c>
      <c r="F19" s="340">
        <v>43671142</v>
      </c>
    </row>
    <row r="20" spans="1:6" ht="25.5" x14ac:dyDescent="0.2">
      <c r="A20" s="338">
        <v>2</v>
      </c>
      <c r="B20" s="339" t="s">
        <v>79</v>
      </c>
      <c r="C20" s="356">
        <v>4504799</v>
      </c>
      <c r="D20" s="171">
        <v>5337924</v>
      </c>
      <c r="E20" s="356">
        <v>6869915</v>
      </c>
      <c r="F20" s="340">
        <v>7822702</v>
      </c>
    </row>
    <row r="21" spans="1:6" x14ac:dyDescent="0.2">
      <c r="A21" s="338">
        <v>3</v>
      </c>
      <c r="B21" s="339" t="s">
        <v>120</v>
      </c>
      <c r="C21" s="356">
        <v>39793305</v>
      </c>
      <c r="D21" s="171">
        <v>41866723</v>
      </c>
      <c r="E21" s="356">
        <v>34882918</v>
      </c>
      <c r="F21" s="340">
        <v>36124379</v>
      </c>
    </row>
    <row r="22" spans="1:6" x14ac:dyDescent="0.2">
      <c r="A22" s="338">
        <v>4</v>
      </c>
      <c r="B22" s="339" t="s">
        <v>20</v>
      </c>
      <c r="C22" s="356">
        <v>4577000</v>
      </c>
      <c r="D22" s="171">
        <v>2684000</v>
      </c>
      <c r="E22" s="356">
        <v>3774300</v>
      </c>
      <c r="F22" s="340">
        <v>4317500</v>
      </c>
    </row>
    <row r="23" spans="1:6" x14ac:dyDescent="0.2">
      <c r="A23" s="338">
        <v>5</v>
      </c>
      <c r="B23" s="339" t="s">
        <v>80</v>
      </c>
      <c r="C23" s="356">
        <v>1355345</v>
      </c>
      <c r="D23" s="171">
        <v>1435482</v>
      </c>
      <c r="E23" s="356">
        <v>500068</v>
      </c>
      <c r="F23" s="340">
        <v>2926745</v>
      </c>
    </row>
    <row r="24" spans="1:6" x14ac:dyDescent="0.2">
      <c r="A24" s="338">
        <v>6</v>
      </c>
      <c r="B24" s="339" t="s">
        <v>85</v>
      </c>
      <c r="C24" s="356">
        <v>26031228</v>
      </c>
      <c r="D24" s="171">
        <v>1254373</v>
      </c>
      <c r="E24" s="356">
        <v>1867317</v>
      </c>
      <c r="F24" s="340">
        <v>3949623</v>
      </c>
    </row>
    <row r="25" spans="1:6" x14ac:dyDescent="0.2">
      <c r="A25" s="338">
        <v>7</v>
      </c>
      <c r="B25" s="339" t="s">
        <v>86</v>
      </c>
      <c r="C25" s="356"/>
      <c r="D25" s="171">
        <v>53698279</v>
      </c>
      <c r="E25" s="356">
        <v>25422115</v>
      </c>
      <c r="F25" s="340">
        <v>11605741</v>
      </c>
    </row>
    <row r="26" spans="1:6" x14ac:dyDescent="0.2">
      <c r="A26" s="338">
        <v>8</v>
      </c>
      <c r="B26" s="339" t="s">
        <v>94</v>
      </c>
      <c r="C26" s="356"/>
      <c r="D26" s="171"/>
      <c r="E26" s="356"/>
      <c r="F26" s="340"/>
    </row>
    <row r="27" spans="1:6" x14ac:dyDescent="0.2">
      <c r="A27" s="338">
        <v>9</v>
      </c>
      <c r="B27" s="339" t="s">
        <v>91</v>
      </c>
      <c r="C27" s="356"/>
      <c r="D27" s="171"/>
      <c r="E27" s="356"/>
      <c r="F27" s="340"/>
    </row>
    <row r="28" spans="1:6" ht="25.5" x14ac:dyDescent="0.2">
      <c r="A28" s="338">
        <v>10</v>
      </c>
      <c r="B28" s="339" t="s">
        <v>236</v>
      </c>
      <c r="C28" s="356">
        <v>3823303</v>
      </c>
      <c r="D28" s="171">
        <v>3938405</v>
      </c>
      <c r="E28" s="356">
        <v>3367066</v>
      </c>
      <c r="F28" s="340">
        <v>2752403</v>
      </c>
    </row>
    <row r="29" spans="1:6" x14ac:dyDescent="0.2">
      <c r="A29" s="338">
        <v>11</v>
      </c>
      <c r="B29" s="195" t="s">
        <v>114</v>
      </c>
      <c r="C29" s="356"/>
      <c r="D29" s="171"/>
      <c r="E29" s="356"/>
      <c r="F29" s="337"/>
    </row>
    <row r="30" spans="1:6" ht="13.5" thickBot="1" x14ac:dyDescent="0.25">
      <c r="A30" s="338"/>
      <c r="B30" s="195" t="s">
        <v>113</v>
      </c>
      <c r="C30" s="356"/>
      <c r="D30" s="171"/>
      <c r="E30" s="356"/>
      <c r="F30" s="337"/>
    </row>
    <row r="31" spans="1:6" ht="13.5" thickBot="1" x14ac:dyDescent="0.25">
      <c r="A31" s="349"/>
      <c r="B31" s="350" t="s">
        <v>122</v>
      </c>
      <c r="C31" s="358">
        <f>SUM(C19:C30)</f>
        <v>115973842</v>
      </c>
      <c r="D31" s="323">
        <f t="shared" ref="D31:F31" si="1">SUM(D19:D30)</f>
        <v>147734556</v>
      </c>
      <c r="E31" s="358">
        <f t="shared" si="1"/>
        <v>115458308</v>
      </c>
      <c r="F31" s="324">
        <f t="shared" si="1"/>
        <v>113170235</v>
      </c>
    </row>
    <row r="32" spans="1:6" ht="26.25" thickBot="1" x14ac:dyDescent="0.25">
      <c r="A32" s="307"/>
      <c r="B32" s="342" t="s">
        <v>1946</v>
      </c>
      <c r="C32" s="360"/>
      <c r="D32" s="343"/>
      <c r="E32" s="360"/>
      <c r="F32" s="344"/>
    </row>
  </sheetData>
  <phoneticPr fontId="11" type="noConversion"/>
  <printOptions headings="1" gridLines="1"/>
  <pageMargins left="0.75" right="0.75" top="1.56" bottom="1" header="0.73" footer="0.5"/>
  <pageSetup paperSize="9" orientation="portrait" r:id="rId1"/>
  <headerFooter alignWithMargins="0">
    <oddHeader>&amp;C&amp;"Arial,Félkövér"
Murony Községi Önkormányzat  4 éves pénzforgalmi mérlege&amp;R12. melléklet a .../2021.(.. ...) önkormányzati rendelethez
Adatok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Q25"/>
  <sheetViews>
    <sheetView view="pageLayout" topLeftCell="C1" zoomScale="130" zoomScaleNormal="100" zoomScalePageLayoutView="130" workbookViewId="0">
      <selection activeCell="H18" sqref="H18"/>
    </sheetView>
  </sheetViews>
  <sheetFormatPr defaultRowHeight="12.75" x14ac:dyDescent="0.2"/>
  <cols>
    <col min="1" max="1" width="4.28515625" style="59" customWidth="1"/>
    <col min="2" max="2" width="30.140625" style="59" customWidth="1"/>
    <col min="3" max="3" width="13.42578125" style="59" customWidth="1"/>
    <col min="4" max="4" width="14.28515625" style="59" customWidth="1"/>
    <col min="5" max="5" width="9.140625" style="61"/>
    <col min="6" max="6" width="25.42578125" style="59" customWidth="1"/>
    <col min="7" max="7" width="14" style="59" customWidth="1"/>
    <col min="8" max="8" width="14.140625" style="59" customWidth="1"/>
    <col min="9" max="16384" width="9.140625" style="59"/>
  </cols>
  <sheetData>
    <row r="1" spans="1:17" x14ac:dyDescent="0.2">
      <c r="A1" s="7"/>
      <c r="B1" s="8" t="s">
        <v>229</v>
      </c>
      <c r="C1" s="7"/>
      <c r="D1" s="7"/>
      <c r="E1" s="26"/>
      <c r="F1" s="8" t="s">
        <v>230</v>
      </c>
      <c r="G1" s="7"/>
      <c r="H1" s="7"/>
    </row>
    <row r="2" spans="1:17" ht="25.5" customHeight="1" x14ac:dyDescent="0.2">
      <c r="A2" s="7"/>
      <c r="B2" s="7"/>
      <c r="C2" s="26" t="s">
        <v>231</v>
      </c>
      <c r="D2" s="26" t="s">
        <v>232</v>
      </c>
      <c r="E2" s="26"/>
      <c r="F2" s="26"/>
      <c r="G2" s="26" t="s">
        <v>231</v>
      </c>
      <c r="H2" s="26" t="s">
        <v>232</v>
      </c>
    </row>
    <row r="3" spans="1:17" ht="25.5" x14ac:dyDescent="0.2">
      <c r="A3" s="27" t="s">
        <v>233</v>
      </c>
      <c r="B3" s="34" t="s">
        <v>59</v>
      </c>
      <c r="C3" s="8">
        <f>C4+C5+C6+C7</f>
        <v>546742970</v>
      </c>
      <c r="D3" s="8">
        <f>D4+D5+D6+D7</f>
        <v>595895781</v>
      </c>
      <c r="E3" s="27" t="s">
        <v>142</v>
      </c>
      <c r="F3" s="8" t="s">
        <v>235</v>
      </c>
      <c r="G3" s="8">
        <f>G4+G5+G6+G7+G8+G9</f>
        <v>549029802</v>
      </c>
      <c r="H3" s="8">
        <f>H4+H5+H6+H7+H8+H9</f>
        <v>589385634</v>
      </c>
      <c r="P3" s="7"/>
      <c r="Q3" s="7"/>
    </row>
    <row r="4" spans="1:17" x14ac:dyDescent="0.2">
      <c r="A4" s="26" t="s">
        <v>124</v>
      </c>
      <c r="B4" s="7" t="s">
        <v>0</v>
      </c>
      <c r="C4" s="7">
        <v>692215</v>
      </c>
      <c r="D4" s="7">
        <v>556215</v>
      </c>
      <c r="E4" s="26" t="s">
        <v>124</v>
      </c>
      <c r="F4" s="7" t="s">
        <v>143</v>
      </c>
      <c r="G4" s="7">
        <v>549029802</v>
      </c>
      <c r="H4" s="7">
        <v>589385634</v>
      </c>
    </row>
    <row r="5" spans="1:17" x14ac:dyDescent="0.2">
      <c r="A5" s="26" t="s">
        <v>125</v>
      </c>
      <c r="B5" s="7" t="s">
        <v>1</v>
      </c>
      <c r="C5" s="7">
        <v>510562511</v>
      </c>
      <c r="D5" s="7">
        <v>560448738</v>
      </c>
      <c r="E5" s="26" t="s">
        <v>2</v>
      </c>
      <c r="F5" s="7" t="s">
        <v>144</v>
      </c>
      <c r="G5" s="7"/>
      <c r="H5" s="7"/>
    </row>
    <row r="6" spans="1:17" x14ac:dyDescent="0.2">
      <c r="A6" s="26" t="s">
        <v>126</v>
      </c>
      <c r="B6" s="7" t="s">
        <v>3</v>
      </c>
      <c r="C6" s="7">
        <v>17422920</v>
      </c>
      <c r="D6" s="7">
        <v>17422920</v>
      </c>
      <c r="E6" s="26" t="s">
        <v>126</v>
      </c>
      <c r="F6" s="7" t="s">
        <v>145</v>
      </c>
      <c r="G6" s="7"/>
      <c r="H6" s="7"/>
    </row>
    <row r="7" spans="1:17" x14ac:dyDescent="0.2">
      <c r="A7" s="26" t="s">
        <v>223</v>
      </c>
      <c r="B7" s="7" t="s">
        <v>135</v>
      </c>
      <c r="C7" s="7">
        <v>18065324</v>
      </c>
      <c r="D7" s="7">
        <v>17467908</v>
      </c>
      <c r="E7" s="61" t="s">
        <v>223</v>
      </c>
      <c r="F7" s="59" t="s">
        <v>146</v>
      </c>
      <c r="G7" s="7"/>
      <c r="H7" s="7"/>
    </row>
    <row r="8" spans="1:17" ht="25.5" x14ac:dyDescent="0.2">
      <c r="A8" s="27" t="s">
        <v>5</v>
      </c>
      <c r="B8" s="34" t="s">
        <v>136</v>
      </c>
      <c r="C8" s="8">
        <f>C9+C10</f>
        <v>0</v>
      </c>
      <c r="D8" s="8">
        <f>D9+D10</f>
        <v>0</v>
      </c>
      <c r="E8" s="61" t="s">
        <v>11</v>
      </c>
      <c r="F8" s="56" t="s">
        <v>147</v>
      </c>
      <c r="G8" s="7"/>
      <c r="H8" s="7"/>
    </row>
    <row r="9" spans="1:17" x14ac:dyDescent="0.2">
      <c r="A9" s="26" t="s">
        <v>124</v>
      </c>
      <c r="B9" s="7" t="s">
        <v>6</v>
      </c>
      <c r="C9" s="7"/>
      <c r="D9" s="7"/>
      <c r="E9" s="61" t="s">
        <v>148</v>
      </c>
      <c r="F9" s="59" t="s">
        <v>149</v>
      </c>
      <c r="G9" s="7"/>
      <c r="H9" s="7"/>
    </row>
    <row r="10" spans="1:17" x14ac:dyDescent="0.2">
      <c r="A10" s="26" t="s">
        <v>125</v>
      </c>
      <c r="B10" s="7" t="s">
        <v>9</v>
      </c>
      <c r="C10" s="7"/>
      <c r="D10" s="7"/>
      <c r="E10" s="62" t="s">
        <v>150</v>
      </c>
      <c r="F10" s="60" t="s">
        <v>151</v>
      </c>
      <c r="G10" s="8">
        <f>G11+G12+G13+G14</f>
        <v>10684429</v>
      </c>
      <c r="H10" s="8">
        <f>H11+H12+H13+H14</f>
        <v>8701150</v>
      </c>
    </row>
    <row r="11" spans="1:17" ht="25.5" x14ac:dyDescent="0.2">
      <c r="A11" s="27" t="s">
        <v>22</v>
      </c>
      <c r="B11" s="8" t="s">
        <v>10</v>
      </c>
      <c r="C11" s="8">
        <v>39734200</v>
      </c>
      <c r="D11" s="8">
        <v>61321613</v>
      </c>
      <c r="E11" s="61" t="s">
        <v>124</v>
      </c>
      <c r="F11" s="56" t="s">
        <v>152</v>
      </c>
      <c r="G11" s="7">
        <v>3823303</v>
      </c>
      <c r="H11" s="7">
        <v>4869514</v>
      </c>
    </row>
    <row r="12" spans="1:17" ht="25.5" x14ac:dyDescent="0.2">
      <c r="A12" s="27" t="s">
        <v>234</v>
      </c>
      <c r="B12" s="8" t="s">
        <v>7</v>
      </c>
      <c r="C12" s="8">
        <f>C13+C14+C15</f>
        <v>17600158</v>
      </c>
      <c r="D12" s="8">
        <f>D13+D14+D15</f>
        <v>17917141</v>
      </c>
      <c r="E12" s="61" t="s">
        <v>125</v>
      </c>
      <c r="F12" s="56" t="s">
        <v>153</v>
      </c>
      <c r="G12" s="7"/>
      <c r="H12" s="7"/>
    </row>
    <row r="13" spans="1:17" ht="25.5" x14ac:dyDescent="0.2">
      <c r="A13" s="61" t="s">
        <v>124</v>
      </c>
      <c r="B13" s="59" t="s">
        <v>138</v>
      </c>
      <c r="C13" s="7">
        <v>17152522</v>
      </c>
      <c r="D13" s="7">
        <v>17837141</v>
      </c>
      <c r="E13" s="61" t="s">
        <v>126</v>
      </c>
      <c r="F13" s="56" t="s">
        <v>154</v>
      </c>
      <c r="G13" s="7">
        <v>6861126</v>
      </c>
      <c r="H13" s="7">
        <v>3831636</v>
      </c>
    </row>
    <row r="14" spans="1:17" ht="38.25" x14ac:dyDescent="0.2">
      <c r="A14" s="61" t="s">
        <v>125</v>
      </c>
      <c r="B14" s="59" t="s">
        <v>139</v>
      </c>
      <c r="C14" s="7"/>
      <c r="D14" s="7"/>
      <c r="E14" s="61" t="s">
        <v>223</v>
      </c>
      <c r="F14" s="56" t="s">
        <v>244</v>
      </c>
    </row>
    <row r="15" spans="1:17" x14ac:dyDescent="0.2">
      <c r="A15" s="61" t="s">
        <v>126</v>
      </c>
      <c r="B15" s="59" t="s">
        <v>140</v>
      </c>
      <c r="C15" s="7">
        <v>447636</v>
      </c>
      <c r="D15" s="7">
        <v>80000</v>
      </c>
      <c r="E15" s="27" t="s">
        <v>156</v>
      </c>
      <c r="F15" s="8" t="s">
        <v>155</v>
      </c>
      <c r="G15" s="8"/>
      <c r="H15" s="8"/>
    </row>
    <row r="16" spans="1:17" ht="25.5" x14ac:dyDescent="0.2">
      <c r="A16" s="62" t="s">
        <v>4</v>
      </c>
      <c r="B16" s="63" t="s">
        <v>141</v>
      </c>
      <c r="C16" s="8"/>
      <c r="D16" s="8"/>
      <c r="E16" s="27" t="s">
        <v>158</v>
      </c>
      <c r="F16" s="34" t="s">
        <v>157</v>
      </c>
      <c r="G16" s="8"/>
      <c r="H16" s="8"/>
    </row>
    <row r="17" spans="1:8" x14ac:dyDescent="0.2">
      <c r="A17" s="27" t="s">
        <v>8</v>
      </c>
      <c r="B17" s="8" t="s">
        <v>137</v>
      </c>
      <c r="C17" s="8"/>
      <c r="D17" s="8"/>
      <c r="E17" s="26"/>
      <c r="F17" s="8" t="s">
        <v>159</v>
      </c>
      <c r="G17" s="8">
        <v>44363097</v>
      </c>
      <c r="H17" s="8">
        <v>77047751</v>
      </c>
    </row>
    <row r="18" spans="1:8" ht="24.75" customHeight="1" x14ac:dyDescent="0.2">
      <c r="A18" s="7"/>
      <c r="B18" s="8" t="s">
        <v>12</v>
      </c>
      <c r="C18" s="8">
        <f>C3+C8+C11+C12+C16+C17</f>
        <v>604077328</v>
      </c>
      <c r="D18" s="8">
        <f>D3+D8+D11+D12+D16+D17</f>
        <v>675134535</v>
      </c>
      <c r="E18" s="26"/>
      <c r="F18" s="8" t="s">
        <v>13</v>
      </c>
      <c r="G18" s="8">
        <f>G3+G10+G15+G16+G17</f>
        <v>604077328</v>
      </c>
      <c r="H18" s="8">
        <f>H3+H10+H15+H16+H17</f>
        <v>675134535</v>
      </c>
    </row>
    <row r="19" spans="1:8" x14ac:dyDescent="0.2">
      <c r="C19" s="7"/>
      <c r="E19" s="26"/>
      <c r="F19" s="7"/>
      <c r="G19" s="7"/>
      <c r="H19" s="7"/>
    </row>
    <row r="20" spans="1:8" x14ac:dyDescent="0.2">
      <c r="E20" s="27"/>
      <c r="F20" s="8"/>
      <c r="G20" s="8"/>
      <c r="H20" s="8"/>
    </row>
    <row r="21" spans="1:8" x14ac:dyDescent="0.2">
      <c r="E21" s="26"/>
      <c r="F21" s="7"/>
      <c r="G21" s="7"/>
      <c r="H21" s="7"/>
    </row>
    <row r="22" spans="1:8" x14ac:dyDescent="0.2">
      <c r="C22" s="7"/>
      <c r="E22" s="26"/>
      <c r="F22" s="7"/>
      <c r="G22" s="7"/>
      <c r="H22" s="7"/>
    </row>
    <row r="23" spans="1:8" x14ac:dyDescent="0.2">
      <c r="E23" s="26"/>
      <c r="F23" s="7"/>
      <c r="G23" s="7"/>
      <c r="H23" s="7"/>
    </row>
    <row r="24" spans="1:8" x14ac:dyDescent="0.2">
      <c r="E24" s="26"/>
      <c r="F24" s="7"/>
      <c r="G24" s="7"/>
      <c r="H24" s="7"/>
    </row>
    <row r="25" spans="1:8" x14ac:dyDescent="0.2">
      <c r="E25" s="27"/>
    </row>
  </sheetData>
  <phoneticPr fontId="11" type="noConversion"/>
  <printOptions headings="1" gridLines="1"/>
  <pageMargins left="0.75" right="0.75" top="1.68" bottom="1" header="0.5" footer="0.5"/>
  <pageSetup paperSize="9" orientation="landscape" horizontalDpi="300" verticalDpi="300" r:id="rId1"/>
  <headerFooter alignWithMargins="0">
    <oddHeader>&amp;C
&amp;"Arial,Félkövér"Murony Községi Önkormányzat
2020. évi 
EGYSZERŰSÍTETT MÉRLEGE&amp;"Arial,Normál"
&amp;R13. melléklet a 8/2021.(III.26.) önkormányzati rendelethez
Adatok 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C20"/>
  <sheetViews>
    <sheetView view="pageLayout" topLeftCell="B1" zoomScale="130" zoomScaleNormal="100" zoomScalePageLayoutView="130" workbookViewId="0">
      <selection activeCell="C9" sqref="C9"/>
    </sheetView>
  </sheetViews>
  <sheetFormatPr defaultRowHeight="12.75" x14ac:dyDescent="0.2"/>
  <cols>
    <col min="1" max="1" width="4.5703125" style="64" customWidth="1"/>
    <col min="2" max="2" width="61" customWidth="1"/>
    <col min="3" max="3" width="16.85546875" style="35" customWidth="1"/>
  </cols>
  <sheetData>
    <row r="1" spans="1:3" ht="30" customHeight="1" x14ac:dyDescent="0.25">
      <c r="A1" s="23"/>
      <c r="B1" s="38" t="s">
        <v>16</v>
      </c>
      <c r="C1" s="24" t="s">
        <v>254</v>
      </c>
    </row>
    <row r="2" spans="1:3" ht="15.75" x14ac:dyDescent="0.25">
      <c r="A2" s="23">
        <v>1</v>
      </c>
      <c r="B2" s="4" t="s">
        <v>160</v>
      </c>
      <c r="C2" s="47">
        <v>234714637</v>
      </c>
    </row>
    <row r="3" spans="1:3" ht="15.75" x14ac:dyDescent="0.25">
      <c r="A3" s="23">
        <v>2</v>
      </c>
      <c r="B3" s="4" t="s">
        <v>161</v>
      </c>
      <c r="C3" s="47">
        <v>112150539</v>
      </c>
    </row>
    <row r="4" spans="1:3" ht="15.75" x14ac:dyDescent="0.25">
      <c r="A4" s="23" t="s">
        <v>124</v>
      </c>
      <c r="B4" s="4" t="s">
        <v>162</v>
      </c>
      <c r="C4" s="47">
        <f>C2-C3</f>
        <v>122564098</v>
      </c>
    </row>
    <row r="5" spans="1:3" ht="15.75" x14ac:dyDescent="0.25">
      <c r="A5" s="23">
        <v>3</v>
      </c>
      <c r="B5" s="4" t="s">
        <v>163</v>
      </c>
      <c r="C5" s="47">
        <v>38190224</v>
      </c>
    </row>
    <row r="6" spans="1:3" ht="15.75" x14ac:dyDescent="0.25">
      <c r="A6" s="23">
        <v>4</v>
      </c>
      <c r="B6" s="4" t="s">
        <v>164</v>
      </c>
      <c r="C6" s="47">
        <v>103184345</v>
      </c>
    </row>
    <row r="7" spans="1:3" ht="15.75" x14ac:dyDescent="0.25">
      <c r="A7" s="23" t="s">
        <v>125</v>
      </c>
      <c r="B7" s="4" t="s">
        <v>165</v>
      </c>
      <c r="C7" s="47">
        <f>C5-C6</f>
        <v>-64994121</v>
      </c>
    </row>
    <row r="8" spans="1:3" s="58" customFormat="1" ht="15.75" x14ac:dyDescent="0.25">
      <c r="A8" s="20" t="s">
        <v>169</v>
      </c>
      <c r="B8" s="11" t="s">
        <v>182</v>
      </c>
      <c r="C8" s="52">
        <f>C4+C7</f>
        <v>57569977</v>
      </c>
    </row>
    <row r="9" spans="1:3" ht="15.75" x14ac:dyDescent="0.25">
      <c r="A9" s="23">
        <v>5</v>
      </c>
      <c r="B9" s="4" t="s">
        <v>166</v>
      </c>
      <c r="C9" s="47"/>
    </row>
    <row r="10" spans="1:3" ht="15.75" x14ac:dyDescent="0.25">
      <c r="A10" s="64">
        <v>6</v>
      </c>
      <c r="B10" s="4" t="s">
        <v>246</v>
      </c>
      <c r="C10" s="47"/>
    </row>
    <row r="11" spans="1:3" ht="15.75" x14ac:dyDescent="0.25">
      <c r="A11" s="64" t="s">
        <v>126</v>
      </c>
      <c r="B11" s="4" t="s">
        <v>167</v>
      </c>
      <c r="C11" s="47"/>
    </row>
    <row r="12" spans="1:3" ht="15.75" x14ac:dyDescent="0.25">
      <c r="A12" s="64">
        <v>7</v>
      </c>
      <c r="B12" s="4" t="s">
        <v>175</v>
      </c>
      <c r="C12" s="47"/>
    </row>
    <row r="13" spans="1:3" ht="15.75" x14ac:dyDescent="0.25">
      <c r="A13" s="64">
        <v>8</v>
      </c>
      <c r="B13" s="4" t="s">
        <v>176</v>
      </c>
      <c r="C13" s="47"/>
    </row>
    <row r="14" spans="1:3" ht="15.75" x14ac:dyDescent="0.25">
      <c r="A14" s="64" t="s">
        <v>168</v>
      </c>
      <c r="B14" s="4" t="s">
        <v>177</v>
      </c>
      <c r="C14" s="47"/>
    </row>
    <row r="15" spans="1:3" s="28" customFormat="1" ht="15.75" x14ac:dyDescent="0.25">
      <c r="A15" s="65" t="s">
        <v>170</v>
      </c>
      <c r="B15" s="11" t="s">
        <v>183</v>
      </c>
      <c r="C15" s="52">
        <f>C11+C14</f>
        <v>0</v>
      </c>
    </row>
    <row r="16" spans="1:3" s="28" customFormat="1" ht="15.75" x14ac:dyDescent="0.25">
      <c r="A16" s="65" t="s">
        <v>171</v>
      </c>
      <c r="B16" s="11" t="s">
        <v>178</v>
      </c>
      <c r="C16" s="52">
        <f>C8+C15</f>
        <v>57569977</v>
      </c>
    </row>
    <row r="17" spans="1:3" s="28" customFormat="1" ht="15.75" x14ac:dyDescent="0.25">
      <c r="A17" s="65" t="s">
        <v>184</v>
      </c>
      <c r="B17" s="11" t="s">
        <v>185</v>
      </c>
      <c r="C17" s="52"/>
    </row>
    <row r="18" spans="1:3" s="28" customFormat="1" ht="15.75" x14ac:dyDescent="0.25">
      <c r="A18" s="65" t="s">
        <v>172</v>
      </c>
      <c r="B18" s="11" t="s">
        <v>179</v>
      </c>
      <c r="C18" s="52">
        <f>C8-C17</f>
        <v>57569977</v>
      </c>
    </row>
    <row r="19" spans="1:3" s="28" customFormat="1" ht="15.75" x14ac:dyDescent="0.25">
      <c r="A19" s="65" t="s">
        <v>173</v>
      </c>
      <c r="B19" s="11" t="s">
        <v>180</v>
      </c>
      <c r="C19" s="52">
        <f>C15*0.09</f>
        <v>0</v>
      </c>
    </row>
    <row r="20" spans="1:3" s="28" customFormat="1" ht="15.75" x14ac:dyDescent="0.25">
      <c r="A20" s="65" t="s">
        <v>174</v>
      </c>
      <c r="B20" s="11" t="s">
        <v>181</v>
      </c>
      <c r="C20" s="52">
        <f>C15-C19</f>
        <v>0</v>
      </c>
    </row>
  </sheetData>
  <phoneticPr fontId="11" type="noConversion"/>
  <printOptions headings="1" gridLines="1"/>
  <pageMargins left="0.75" right="0.75" top="1.68" bottom="1" header="0.5" footer="0.5"/>
  <pageSetup paperSize="9" orientation="portrait" horizontalDpi="300" verticalDpi="300" r:id="rId1"/>
  <headerFooter alignWithMargins="0">
    <oddHeader>&amp;C&amp;11
&amp;"Arial,Félkövér"Murony Községi Önkormányzat 
2020. évi
MARADVÁNYKIMUTATÁSA&amp;R15. melléklet a 8/2021.(III.26.) önkormányzati rendelethez
Adatok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D13"/>
  <sheetViews>
    <sheetView view="pageLayout" zoomScale="130" zoomScaleNormal="100" zoomScalePageLayoutView="130" workbookViewId="0">
      <selection activeCell="D15" sqref="D15"/>
    </sheetView>
  </sheetViews>
  <sheetFormatPr defaultRowHeight="15.75" x14ac:dyDescent="0.25"/>
  <cols>
    <col min="1" max="1" width="4.85546875" style="4" customWidth="1"/>
    <col min="2" max="2" width="55" style="4" customWidth="1"/>
    <col min="3" max="3" width="18" style="4" customWidth="1"/>
    <col min="4" max="4" width="15.28515625" style="47" customWidth="1"/>
    <col min="5" max="16384" width="9.140625" style="4"/>
  </cols>
  <sheetData>
    <row r="1" spans="1:4" x14ac:dyDescent="0.25">
      <c r="B1" s="5" t="s">
        <v>21</v>
      </c>
      <c r="C1" s="120" t="s">
        <v>231</v>
      </c>
      <c r="D1" s="125" t="s">
        <v>245</v>
      </c>
    </row>
    <row r="2" spans="1:4" x14ac:dyDescent="0.25">
      <c r="A2" s="4" t="s">
        <v>124</v>
      </c>
      <c r="B2" s="4" t="s">
        <v>41</v>
      </c>
      <c r="C2" s="47">
        <v>46020039</v>
      </c>
      <c r="D2" s="47">
        <v>44431208</v>
      </c>
    </row>
    <row r="3" spans="1:4" x14ac:dyDescent="0.25">
      <c r="A3" s="4" t="s">
        <v>125</v>
      </c>
      <c r="B3" s="4" t="s">
        <v>42</v>
      </c>
      <c r="C3" s="47"/>
    </row>
    <row r="4" spans="1:4" x14ac:dyDescent="0.25">
      <c r="A4" s="4" t="s">
        <v>126</v>
      </c>
      <c r="B4" s="4" t="s">
        <v>43</v>
      </c>
      <c r="C4" s="47">
        <v>143567906</v>
      </c>
      <c r="D4" s="47">
        <v>154839435</v>
      </c>
    </row>
    <row r="5" spans="1:4" x14ac:dyDescent="0.25">
      <c r="A5" s="4" t="s">
        <v>223</v>
      </c>
      <c r="B5" s="4" t="s">
        <v>44</v>
      </c>
      <c r="C5" s="47">
        <v>32129200</v>
      </c>
      <c r="D5" s="47">
        <v>31736680</v>
      </c>
    </row>
    <row r="6" spans="1:4" x14ac:dyDescent="0.25">
      <c r="A6" s="4" t="s">
        <v>11</v>
      </c>
      <c r="B6" s="4" t="s">
        <v>45</v>
      </c>
      <c r="C6" s="47">
        <v>42707108</v>
      </c>
      <c r="D6" s="47">
        <v>40531731</v>
      </c>
    </row>
    <row r="7" spans="1:4" x14ac:dyDescent="0.25">
      <c r="A7" s="4" t="s">
        <v>148</v>
      </c>
      <c r="B7" s="4" t="s">
        <v>46</v>
      </c>
      <c r="C7" s="47">
        <v>18936781</v>
      </c>
      <c r="D7" s="47">
        <v>20625516</v>
      </c>
    </row>
    <row r="8" spans="1:4" x14ac:dyDescent="0.25">
      <c r="A8" s="4" t="s">
        <v>48</v>
      </c>
      <c r="B8" s="4" t="s">
        <v>47</v>
      </c>
      <c r="C8" s="47">
        <v>115018343</v>
      </c>
      <c r="D8" s="47">
        <v>115374131</v>
      </c>
    </row>
    <row r="9" spans="1:4" s="11" customFormat="1" x14ac:dyDescent="0.25">
      <c r="A9" s="11" t="s">
        <v>169</v>
      </c>
      <c r="B9" s="11" t="s">
        <v>54</v>
      </c>
      <c r="C9" s="52">
        <f>C2+C3+C4-C5-C6-C7-C8</f>
        <v>-19203487</v>
      </c>
      <c r="D9" s="52">
        <f>D2+D3+D4-D5-D6-D7-D8</f>
        <v>-8997415</v>
      </c>
    </row>
    <row r="10" spans="1:4" x14ac:dyDescent="0.25">
      <c r="A10" s="4" t="s">
        <v>49</v>
      </c>
      <c r="B10" s="4" t="s">
        <v>51</v>
      </c>
      <c r="C10" s="47">
        <v>10617</v>
      </c>
      <c r="D10" s="47">
        <v>88957</v>
      </c>
    </row>
    <row r="11" spans="1:4" x14ac:dyDescent="0.25">
      <c r="A11" s="4" t="s">
        <v>50</v>
      </c>
      <c r="B11" s="4" t="s">
        <v>52</v>
      </c>
      <c r="C11" s="47"/>
    </row>
    <row r="12" spans="1:4" s="11" customFormat="1" x14ac:dyDescent="0.25">
      <c r="A12" s="11" t="s">
        <v>170</v>
      </c>
      <c r="B12" s="11" t="s">
        <v>53</v>
      </c>
      <c r="C12" s="52">
        <f>C10-C11</f>
        <v>10617</v>
      </c>
      <c r="D12" s="52">
        <f>D10-D11</f>
        <v>88957</v>
      </c>
    </row>
    <row r="13" spans="1:4" s="11" customFormat="1" x14ac:dyDescent="0.25">
      <c r="A13" s="11" t="s">
        <v>172</v>
      </c>
      <c r="B13" s="11" t="s">
        <v>258</v>
      </c>
      <c r="C13" s="52">
        <f>C9+C12</f>
        <v>-19192870</v>
      </c>
      <c r="D13" s="52">
        <f>D9+D12</f>
        <v>-8908458</v>
      </c>
    </row>
  </sheetData>
  <phoneticPr fontId="11" type="noConversion"/>
  <printOptions headings="1" gridLines="1"/>
  <pageMargins left="0.10416666666666667" right="0.28125" top="1.96" bottom="1" header="0.73" footer="0.5"/>
  <pageSetup paperSize="9" orientation="portrait" horizontalDpi="300" verticalDpi="300" r:id="rId1"/>
  <headerFooter alignWithMargins="0">
    <oddHeader>&amp;C&amp;"Arial,Félkövér"&amp;12
Murony Községi Önkormányzat
2020. évi 
Egyszerűsített eredménykimutatása&amp;R14. melléklet a 8/2021.(III.26.) önkormányzati rendelethez
Adatok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I39"/>
  <sheetViews>
    <sheetView view="pageLayout" topLeftCell="B1" zoomScale="120" zoomScaleNormal="100" zoomScalePageLayoutView="120" workbookViewId="0">
      <selection activeCell="G27" sqref="G27"/>
    </sheetView>
  </sheetViews>
  <sheetFormatPr defaultRowHeight="11.25" x14ac:dyDescent="0.2"/>
  <cols>
    <col min="1" max="1" width="4.28515625" style="41" customWidth="1"/>
    <col min="2" max="2" width="39.5703125" style="68" customWidth="1"/>
    <col min="3" max="3" width="11.42578125" style="41" customWidth="1"/>
    <col min="4" max="4" width="11" style="41" customWidth="1"/>
    <col min="5" max="5" width="12" style="41" customWidth="1"/>
    <col min="6" max="6" width="12.28515625" style="41" customWidth="1"/>
    <col min="7" max="7" width="12.42578125" style="41" customWidth="1"/>
    <col min="8" max="8" width="13.85546875" style="41" customWidth="1"/>
    <col min="9" max="9" width="9.7109375" style="41" customWidth="1"/>
    <col min="10" max="16384" width="9.140625" style="41"/>
  </cols>
  <sheetData>
    <row r="1" spans="1:9" ht="47.25" customHeight="1" x14ac:dyDescent="0.2">
      <c r="A1" s="54" t="s">
        <v>15</v>
      </c>
      <c r="B1" s="57" t="s">
        <v>16</v>
      </c>
      <c r="C1" s="57" t="s">
        <v>17</v>
      </c>
      <c r="D1" s="57" t="s">
        <v>186</v>
      </c>
      <c r="E1" s="57" t="s">
        <v>187</v>
      </c>
      <c r="F1" s="57" t="s">
        <v>188</v>
      </c>
      <c r="G1" s="57" t="s">
        <v>189</v>
      </c>
      <c r="H1" s="57" t="s">
        <v>190</v>
      </c>
      <c r="I1" s="57" t="s">
        <v>134</v>
      </c>
    </row>
    <row r="2" spans="1:9" s="66" customFormat="1" x14ac:dyDescent="0.2">
      <c r="A2" s="40">
        <v>1</v>
      </c>
      <c r="B2" s="55" t="s">
        <v>191</v>
      </c>
      <c r="C2" s="40">
        <v>10646239</v>
      </c>
      <c r="D2" s="40">
        <v>658769697</v>
      </c>
      <c r="E2" s="40">
        <v>42440992</v>
      </c>
      <c r="F2" s="40"/>
      <c r="G2" s="40"/>
      <c r="H2" s="40">
        <v>30674863</v>
      </c>
      <c r="I2" s="40">
        <f>SUM(C2:H2)</f>
        <v>742531791</v>
      </c>
    </row>
    <row r="3" spans="1:9" x14ac:dyDescent="0.2">
      <c r="A3" s="39">
        <v>2</v>
      </c>
      <c r="B3" s="54" t="s">
        <v>192</v>
      </c>
      <c r="C3" s="39"/>
      <c r="D3" s="39"/>
      <c r="E3" s="39"/>
      <c r="F3" s="39"/>
      <c r="G3" s="39">
        <v>20514037</v>
      </c>
      <c r="H3" s="39"/>
      <c r="I3" s="40">
        <f t="shared" ref="I3:I8" si="0">SUM(C3:H3)</f>
        <v>20514037</v>
      </c>
    </row>
    <row r="4" spans="1:9" x14ac:dyDescent="0.2">
      <c r="A4" s="39">
        <v>3</v>
      </c>
      <c r="B4" s="54" t="s">
        <v>193</v>
      </c>
      <c r="C4" s="39"/>
      <c r="D4" s="39"/>
      <c r="E4" s="39"/>
      <c r="F4" s="39"/>
      <c r="G4" s="39"/>
      <c r="H4" s="39"/>
      <c r="I4" s="40">
        <f t="shared" si="0"/>
        <v>0</v>
      </c>
    </row>
    <row r="5" spans="1:9" x14ac:dyDescent="0.2">
      <c r="A5" s="39">
        <v>4</v>
      </c>
      <c r="B5" s="54" t="s">
        <v>194</v>
      </c>
      <c r="C5" s="39"/>
      <c r="D5" s="39">
        <v>12125465</v>
      </c>
      <c r="E5" s="39">
        <v>8388572</v>
      </c>
      <c r="F5" s="39"/>
      <c r="G5" s="39"/>
      <c r="H5" s="39"/>
      <c r="I5" s="40">
        <f t="shared" si="0"/>
        <v>20514037</v>
      </c>
    </row>
    <row r="6" spans="1:9" x14ac:dyDescent="0.2">
      <c r="A6" s="39">
        <v>5</v>
      </c>
      <c r="B6" s="54" t="s">
        <v>195</v>
      </c>
      <c r="I6" s="40">
        <f t="shared" si="0"/>
        <v>0</v>
      </c>
    </row>
    <row r="7" spans="1:9" ht="22.5" x14ac:dyDescent="0.2">
      <c r="A7" s="39">
        <v>6</v>
      </c>
      <c r="B7" s="54" t="s">
        <v>196</v>
      </c>
      <c r="C7" s="39"/>
      <c r="D7" s="39"/>
      <c r="E7" s="39"/>
      <c r="F7" s="39"/>
      <c r="G7" s="39"/>
      <c r="H7" s="39"/>
      <c r="I7" s="40">
        <f t="shared" si="0"/>
        <v>0</v>
      </c>
    </row>
    <row r="8" spans="1:9" x14ac:dyDescent="0.2">
      <c r="A8" s="39">
        <v>7</v>
      </c>
      <c r="B8" s="54" t="s">
        <v>197</v>
      </c>
      <c r="C8" s="39"/>
      <c r="D8" s="39">
        <v>49264290</v>
      </c>
      <c r="E8" s="39"/>
      <c r="F8" s="39"/>
      <c r="G8" s="39"/>
      <c r="H8" s="39"/>
      <c r="I8" s="40">
        <f t="shared" si="0"/>
        <v>49264290</v>
      </c>
    </row>
    <row r="9" spans="1:9" s="66" customFormat="1" x14ac:dyDescent="0.2">
      <c r="A9" s="40">
        <v>8</v>
      </c>
      <c r="B9" s="55" t="s">
        <v>198</v>
      </c>
      <c r="C9" s="40">
        <f>SUM(C3:C8)</f>
        <v>0</v>
      </c>
      <c r="D9" s="40">
        <f t="shared" ref="D9:H9" si="1">SUM(D3:D8)</f>
        <v>61389755</v>
      </c>
      <c r="E9" s="40">
        <f t="shared" si="1"/>
        <v>8388572</v>
      </c>
      <c r="F9" s="40">
        <f t="shared" si="1"/>
        <v>0</v>
      </c>
      <c r="G9" s="40">
        <f t="shared" si="1"/>
        <v>20514037</v>
      </c>
      <c r="H9" s="40">
        <f t="shared" si="1"/>
        <v>0</v>
      </c>
      <c r="I9" s="40">
        <f t="shared" ref="I9" si="2">SUM(C9:H9)</f>
        <v>90292364</v>
      </c>
    </row>
    <row r="10" spans="1:9" x14ac:dyDescent="0.2">
      <c r="A10" s="39">
        <v>9</v>
      </c>
      <c r="B10" s="54" t="s">
        <v>199</v>
      </c>
      <c r="C10" s="39"/>
      <c r="D10" s="39"/>
      <c r="E10" s="39"/>
      <c r="F10" s="39"/>
      <c r="G10" s="39"/>
      <c r="H10" s="39"/>
      <c r="I10" s="40">
        <f>SUM(C10:H10)</f>
        <v>0</v>
      </c>
    </row>
    <row r="11" spans="1:9" x14ac:dyDescent="0.2">
      <c r="A11" s="39">
        <v>10</v>
      </c>
      <c r="B11" s="54" t="s">
        <v>200</v>
      </c>
      <c r="C11" s="39"/>
      <c r="D11" s="39"/>
      <c r="E11" s="39"/>
      <c r="F11" s="39"/>
      <c r="G11" s="39"/>
      <c r="H11" s="39"/>
      <c r="I11" s="40">
        <f t="shared" ref="I11:I15" si="3">SUM(C11:H11)</f>
        <v>0</v>
      </c>
    </row>
    <row r="12" spans="1:9" x14ac:dyDescent="0.2">
      <c r="A12" s="39">
        <v>11</v>
      </c>
      <c r="B12" s="54" t="s">
        <v>201</v>
      </c>
      <c r="C12" s="39"/>
      <c r="D12" s="39"/>
      <c r="E12" s="39"/>
      <c r="F12" s="39"/>
      <c r="G12" s="39"/>
      <c r="H12" s="39"/>
      <c r="I12" s="40">
        <f t="shared" si="3"/>
        <v>0</v>
      </c>
    </row>
    <row r="13" spans="1:9" ht="23.25" customHeight="1" x14ac:dyDescent="0.2">
      <c r="A13" s="39">
        <v>12</v>
      </c>
      <c r="B13" s="54" t="s">
        <v>202</v>
      </c>
      <c r="C13" s="39"/>
      <c r="D13" s="39"/>
      <c r="E13" s="39"/>
      <c r="F13" s="39"/>
      <c r="G13" s="39"/>
      <c r="H13" s="39"/>
      <c r="I13" s="40">
        <f t="shared" si="3"/>
        <v>0</v>
      </c>
    </row>
    <row r="14" spans="1:9" x14ac:dyDescent="0.2">
      <c r="A14" s="39">
        <v>13</v>
      </c>
      <c r="B14" s="54" t="s">
        <v>203</v>
      </c>
      <c r="C14" s="39">
        <v>5618681</v>
      </c>
      <c r="D14" s="39"/>
      <c r="E14" s="39"/>
      <c r="F14" s="39"/>
      <c r="G14" s="39">
        <v>20514037</v>
      </c>
      <c r="H14" s="39"/>
      <c r="I14" s="40">
        <f t="shared" si="3"/>
        <v>26132718</v>
      </c>
    </row>
    <row r="15" spans="1:9" s="66" customFormat="1" x14ac:dyDescent="0.2">
      <c r="A15" s="40">
        <v>14</v>
      </c>
      <c r="B15" s="55" t="s">
        <v>204</v>
      </c>
      <c r="C15" s="40">
        <f>SUM(C10:C14)</f>
        <v>5618681</v>
      </c>
      <c r="D15" s="40">
        <f t="shared" ref="D15:H15" si="4">SUM(D10:D14)</f>
        <v>0</v>
      </c>
      <c r="E15" s="40">
        <f t="shared" si="4"/>
        <v>0</v>
      </c>
      <c r="F15" s="40">
        <f t="shared" si="4"/>
        <v>0</v>
      </c>
      <c r="G15" s="40">
        <f t="shared" si="4"/>
        <v>20514037</v>
      </c>
      <c r="H15" s="40">
        <f t="shared" si="4"/>
        <v>0</v>
      </c>
      <c r="I15" s="40">
        <f t="shared" si="3"/>
        <v>26132718</v>
      </c>
    </row>
    <row r="16" spans="1:9" s="66" customFormat="1" x14ac:dyDescent="0.2">
      <c r="A16" s="40">
        <v>15</v>
      </c>
      <c r="B16" s="55" t="s">
        <v>205</v>
      </c>
      <c r="C16" s="40">
        <f>C2+C9-C15</f>
        <v>5027558</v>
      </c>
      <c r="D16" s="40">
        <f t="shared" ref="D16:H16" si="5">D2+D9-D15</f>
        <v>720159452</v>
      </c>
      <c r="E16" s="40">
        <f t="shared" si="5"/>
        <v>50829564</v>
      </c>
      <c r="F16" s="40">
        <f t="shared" si="5"/>
        <v>0</v>
      </c>
      <c r="G16" s="40">
        <f t="shared" si="5"/>
        <v>0</v>
      </c>
      <c r="H16" s="40">
        <f t="shared" si="5"/>
        <v>30674863</v>
      </c>
      <c r="I16" s="40">
        <f>SUM(C16:H16)</f>
        <v>806691437</v>
      </c>
    </row>
    <row r="17" spans="1:9" s="66" customFormat="1" x14ac:dyDescent="0.2">
      <c r="A17" s="40">
        <v>16</v>
      </c>
      <c r="B17" s="55" t="s">
        <v>210</v>
      </c>
      <c r="C17" s="40">
        <v>9954024</v>
      </c>
      <c r="D17" s="40">
        <v>159905136</v>
      </c>
      <c r="E17" s="40">
        <v>30743042</v>
      </c>
      <c r="F17" s="40"/>
      <c r="G17" s="40"/>
      <c r="H17" s="40">
        <v>12609539</v>
      </c>
      <c r="I17" s="40">
        <f>SUM(C17:H17)</f>
        <v>213211741</v>
      </c>
    </row>
    <row r="18" spans="1:9" x14ac:dyDescent="0.2">
      <c r="A18" s="39">
        <v>17</v>
      </c>
      <c r="B18" s="54" t="s">
        <v>208</v>
      </c>
      <c r="C18" s="39">
        <v>136000</v>
      </c>
      <c r="D18" s="39">
        <v>17654151</v>
      </c>
      <c r="E18" s="39">
        <v>2136399</v>
      </c>
      <c r="F18" s="39"/>
      <c r="G18" s="39"/>
      <c r="H18" s="39">
        <v>448878</v>
      </c>
      <c r="I18" s="40">
        <f t="shared" ref="I18:I19" si="6">SUM(C18:H18)</f>
        <v>20375428</v>
      </c>
    </row>
    <row r="19" spans="1:9" x14ac:dyDescent="0.2">
      <c r="A19" s="39">
        <v>18</v>
      </c>
      <c r="B19" s="54" t="s">
        <v>209</v>
      </c>
      <c r="C19" s="39">
        <v>5618681</v>
      </c>
      <c r="D19" s="39"/>
      <c r="E19" s="39"/>
      <c r="F19" s="39"/>
      <c r="G19" s="39"/>
      <c r="H19" s="39"/>
      <c r="I19" s="40">
        <f t="shared" si="6"/>
        <v>5618681</v>
      </c>
    </row>
    <row r="20" spans="1:9" s="66" customFormat="1" ht="21.75" x14ac:dyDescent="0.2">
      <c r="A20" s="40">
        <v>19</v>
      </c>
      <c r="B20" s="55" t="s">
        <v>211</v>
      </c>
      <c r="C20" s="40">
        <f>C17+C18-C19</f>
        <v>4471343</v>
      </c>
      <c r="D20" s="40">
        <f t="shared" ref="D20:I20" si="7">D17+D18-D19</f>
        <v>177559287</v>
      </c>
      <c r="E20" s="40">
        <f t="shared" si="7"/>
        <v>32879441</v>
      </c>
      <c r="F20" s="40">
        <f t="shared" si="7"/>
        <v>0</v>
      </c>
      <c r="G20" s="40">
        <f t="shared" si="7"/>
        <v>0</v>
      </c>
      <c r="H20" s="40">
        <f t="shared" si="7"/>
        <v>13058417</v>
      </c>
      <c r="I20" s="40">
        <f t="shared" si="7"/>
        <v>227968488</v>
      </c>
    </row>
    <row r="21" spans="1:9" s="66" customFormat="1" x14ac:dyDescent="0.2">
      <c r="A21" s="40">
        <v>20</v>
      </c>
      <c r="B21" s="55" t="s">
        <v>18</v>
      </c>
      <c r="C21" s="40"/>
      <c r="D21" s="40"/>
      <c r="E21" s="40"/>
      <c r="F21" s="40"/>
      <c r="G21" s="40"/>
      <c r="H21" s="40"/>
      <c r="I21" s="40">
        <f>SUM(C21:H21)</f>
        <v>0</v>
      </c>
    </row>
    <row r="22" spans="1:9" x14ac:dyDescent="0.2">
      <c r="A22" s="39">
        <v>21</v>
      </c>
      <c r="B22" s="54" t="s">
        <v>207</v>
      </c>
      <c r="C22" s="39"/>
      <c r="D22" s="39"/>
      <c r="E22" s="39"/>
      <c r="F22" s="39"/>
      <c r="G22" s="39"/>
      <c r="H22" s="39"/>
      <c r="I22" s="40">
        <f t="shared" ref="I22:I27" si="8">SUM(C22:H22)</f>
        <v>0</v>
      </c>
    </row>
    <row r="23" spans="1:9" s="66" customFormat="1" x14ac:dyDescent="0.2">
      <c r="A23" s="40">
        <v>22</v>
      </c>
      <c r="B23" s="55" t="s">
        <v>206</v>
      </c>
      <c r="C23" s="40"/>
      <c r="D23" s="40"/>
      <c r="E23" s="40"/>
      <c r="F23" s="40"/>
      <c r="G23" s="40"/>
      <c r="H23" s="40"/>
      <c r="I23" s="40">
        <f t="shared" si="8"/>
        <v>0</v>
      </c>
    </row>
    <row r="24" spans="1:9" s="66" customFormat="1" ht="21.75" x14ac:dyDescent="0.2">
      <c r="A24" s="40">
        <v>23</v>
      </c>
      <c r="B24" s="55" t="s">
        <v>212</v>
      </c>
      <c r="C24" s="40"/>
      <c r="D24" s="40"/>
      <c r="E24" s="40"/>
      <c r="F24" s="40"/>
      <c r="G24" s="40"/>
      <c r="H24" s="40"/>
      <c r="I24" s="40">
        <f t="shared" si="8"/>
        <v>0</v>
      </c>
    </row>
    <row r="25" spans="1:9" s="66" customFormat="1" x14ac:dyDescent="0.2">
      <c r="A25" s="40">
        <v>24</v>
      </c>
      <c r="B25" s="55" t="s">
        <v>213</v>
      </c>
      <c r="C25" s="40">
        <f>C20+C24</f>
        <v>4471343</v>
      </c>
      <c r="D25" s="40">
        <f t="shared" ref="D25:H25" si="9">D20+D24</f>
        <v>177559287</v>
      </c>
      <c r="E25" s="40">
        <f t="shared" si="9"/>
        <v>32879441</v>
      </c>
      <c r="F25" s="40">
        <f t="shared" si="9"/>
        <v>0</v>
      </c>
      <c r="G25" s="40">
        <f t="shared" si="9"/>
        <v>0</v>
      </c>
      <c r="H25" s="40">
        <f t="shared" si="9"/>
        <v>13058417</v>
      </c>
      <c r="I25" s="40">
        <f t="shared" si="8"/>
        <v>227968488</v>
      </c>
    </row>
    <row r="26" spans="1:9" s="66" customFormat="1" x14ac:dyDescent="0.2">
      <c r="A26" s="40">
        <v>25</v>
      </c>
      <c r="B26" s="55" t="s">
        <v>214</v>
      </c>
      <c r="C26" s="40">
        <f>C16-C25</f>
        <v>556215</v>
      </c>
      <c r="D26" s="40">
        <f t="shared" ref="D26:H26" si="10">D16-D25</f>
        <v>542600165</v>
      </c>
      <c r="E26" s="40">
        <f t="shared" si="10"/>
        <v>17950123</v>
      </c>
      <c r="F26" s="40">
        <f t="shared" si="10"/>
        <v>0</v>
      </c>
      <c r="G26" s="40">
        <f t="shared" si="10"/>
        <v>0</v>
      </c>
      <c r="H26" s="40">
        <f t="shared" si="10"/>
        <v>17616446</v>
      </c>
      <c r="I26" s="40">
        <f t="shared" si="8"/>
        <v>578722949</v>
      </c>
    </row>
    <row r="27" spans="1:9" x14ac:dyDescent="0.2">
      <c r="A27" s="39">
        <v>26</v>
      </c>
      <c r="B27" s="54" t="s">
        <v>19</v>
      </c>
      <c r="C27" s="39"/>
      <c r="D27" s="39">
        <v>4300075</v>
      </c>
      <c r="E27" s="39">
        <v>19805254</v>
      </c>
      <c r="F27" s="39"/>
      <c r="G27" s="39"/>
      <c r="H27" s="39"/>
      <c r="I27" s="40">
        <f t="shared" si="8"/>
        <v>24105329</v>
      </c>
    </row>
    <row r="28" spans="1:9" x14ac:dyDescent="0.2">
      <c r="A28" s="39"/>
      <c r="B28" s="54"/>
      <c r="C28" s="39"/>
      <c r="D28" s="39"/>
      <c r="E28" s="39"/>
      <c r="F28" s="39"/>
      <c r="G28" s="39"/>
      <c r="H28" s="39"/>
      <c r="I28" s="40"/>
    </row>
    <row r="29" spans="1:9" x14ac:dyDescent="0.2">
      <c r="A29" s="39"/>
      <c r="B29" s="54"/>
      <c r="C29" s="39"/>
      <c r="D29" s="39"/>
      <c r="E29" s="39"/>
      <c r="F29" s="39"/>
      <c r="G29" s="39"/>
      <c r="H29" s="39"/>
      <c r="I29" s="39"/>
    </row>
    <row r="30" spans="1:9" x14ac:dyDescent="0.2">
      <c r="A30" s="39"/>
      <c r="B30" s="54"/>
      <c r="C30" s="39"/>
      <c r="D30" s="39"/>
      <c r="E30" s="39"/>
      <c r="F30" s="39"/>
      <c r="G30" s="39"/>
      <c r="H30" s="39"/>
      <c r="I30" s="39"/>
    </row>
    <row r="31" spans="1:9" x14ac:dyDescent="0.2">
      <c r="A31" s="39"/>
      <c r="B31" s="54"/>
      <c r="C31" s="39"/>
      <c r="D31" s="39"/>
      <c r="E31" s="39"/>
      <c r="F31" s="39"/>
      <c r="G31" s="39"/>
      <c r="H31" s="39"/>
      <c r="I31" s="39"/>
    </row>
    <row r="32" spans="1:9" x14ac:dyDescent="0.2">
      <c r="A32" s="39"/>
      <c r="B32" s="54"/>
      <c r="C32" s="39"/>
      <c r="D32" s="39"/>
      <c r="E32" s="39"/>
      <c r="F32" s="39"/>
      <c r="G32" s="39"/>
      <c r="H32" s="39"/>
      <c r="I32" s="39"/>
    </row>
    <row r="33" spans="1:9" x14ac:dyDescent="0.2">
      <c r="A33" s="39"/>
      <c r="B33" s="54"/>
      <c r="C33" s="39"/>
      <c r="D33" s="39"/>
      <c r="E33" s="39"/>
      <c r="F33" s="39"/>
      <c r="G33" s="39"/>
      <c r="H33" s="39"/>
      <c r="I33" s="39"/>
    </row>
    <row r="34" spans="1:9" x14ac:dyDescent="0.2">
      <c r="A34" s="39"/>
      <c r="B34" s="54"/>
      <c r="C34" s="39"/>
      <c r="D34" s="39"/>
      <c r="E34" s="39"/>
      <c r="F34" s="39"/>
      <c r="G34" s="39"/>
      <c r="H34" s="39"/>
      <c r="I34" s="39"/>
    </row>
    <row r="35" spans="1:9" x14ac:dyDescent="0.2">
      <c r="A35" s="39"/>
      <c r="B35" s="55"/>
      <c r="C35" s="40"/>
      <c r="D35" s="40"/>
      <c r="E35" s="40"/>
      <c r="F35" s="40"/>
      <c r="G35" s="40"/>
      <c r="H35" s="40"/>
      <c r="I35" s="39"/>
    </row>
    <row r="36" spans="1:9" x14ac:dyDescent="0.2">
      <c r="A36" s="39"/>
      <c r="B36" s="55"/>
      <c r="C36" s="40"/>
      <c r="D36" s="40"/>
      <c r="E36" s="40"/>
      <c r="F36" s="40"/>
      <c r="G36" s="40"/>
      <c r="H36" s="40"/>
      <c r="I36" s="39"/>
    </row>
    <row r="37" spans="1:9" x14ac:dyDescent="0.2">
      <c r="A37" s="39"/>
      <c r="B37" s="54"/>
      <c r="C37" s="39"/>
      <c r="D37" s="39"/>
      <c r="E37" s="39"/>
      <c r="F37" s="39"/>
      <c r="G37" s="39"/>
      <c r="H37" s="39"/>
      <c r="I37" s="39"/>
    </row>
    <row r="39" spans="1:9" ht="23.25" x14ac:dyDescent="0.35">
      <c r="C39" s="67"/>
    </row>
  </sheetData>
  <phoneticPr fontId="11" type="noConversion"/>
  <printOptions headings="1" gridLines="1"/>
  <pageMargins left="0.75" right="0.75" top="1.38" bottom="1" header="0.5" footer="0.5"/>
  <pageSetup paperSize="9" orientation="landscape" horizontalDpi="300" verticalDpi="300" r:id="rId1"/>
  <headerFooter alignWithMargins="0">
    <oddHeader>&amp;C
&amp;"Arial,Félkövér"Kimutatás az immateriális javak, tárgyi eszközök, koncesszióba vagyonkezelésbe adott eszközök
 állományának alakulása
2020. év
&amp;R16. melléklet a 8/2021.(III. 26.) önkormányzati rendelethez
Adatok 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D15"/>
  <sheetViews>
    <sheetView view="pageLayout" zoomScale="85" zoomScaleNormal="100" zoomScalePageLayoutView="85" workbookViewId="0">
      <selection activeCell="C15" sqref="C15"/>
    </sheetView>
  </sheetViews>
  <sheetFormatPr defaultRowHeight="12.75" x14ac:dyDescent="0.2"/>
  <cols>
    <col min="1" max="1" width="6.42578125" style="64" customWidth="1"/>
    <col min="2" max="2" width="40.5703125" customWidth="1"/>
    <col min="3" max="3" width="16.85546875" style="35" customWidth="1"/>
    <col min="4" max="4" width="14" customWidth="1"/>
  </cols>
  <sheetData>
    <row r="1" spans="1:4" ht="39.75" customHeight="1" x14ac:dyDescent="0.2">
      <c r="A1" s="142" t="s">
        <v>26</v>
      </c>
      <c r="B1" s="142" t="s">
        <v>23</v>
      </c>
      <c r="C1" s="143" t="s">
        <v>238</v>
      </c>
      <c r="D1" s="143" t="s">
        <v>239</v>
      </c>
    </row>
    <row r="2" spans="1:4" ht="15.75" x14ac:dyDescent="0.25">
      <c r="A2" s="144" t="s">
        <v>240</v>
      </c>
      <c r="B2" s="145" t="s">
        <v>241</v>
      </c>
      <c r="C2" s="146"/>
      <c r="D2" s="147"/>
    </row>
    <row r="3" spans="1:4" ht="15.75" x14ac:dyDescent="0.25">
      <c r="A3" s="144">
        <v>1</v>
      </c>
      <c r="B3" s="148" t="s">
        <v>301</v>
      </c>
      <c r="C3" s="149">
        <v>17422920</v>
      </c>
      <c r="D3" s="149">
        <v>17422920</v>
      </c>
    </row>
    <row r="4" spans="1:4" ht="15.75" x14ac:dyDescent="0.25">
      <c r="A4" s="1">
        <v>2</v>
      </c>
      <c r="B4" s="150"/>
      <c r="C4" s="14"/>
      <c r="D4" s="14"/>
    </row>
    <row r="5" spans="1:4" ht="15.75" x14ac:dyDescent="0.25">
      <c r="A5" s="1"/>
      <c r="B5" s="51" t="s">
        <v>130</v>
      </c>
      <c r="C5" s="151">
        <f>SUM(C3:C4)</f>
        <v>17422920</v>
      </c>
      <c r="D5" s="151">
        <f>SUM(D3:D4)</f>
        <v>17422920</v>
      </c>
    </row>
    <row r="6" spans="1:4" ht="15.75" x14ac:dyDescent="0.25">
      <c r="B6" s="4"/>
      <c r="C6" s="47"/>
    </row>
    <row r="7" spans="1:4" ht="15.75" x14ac:dyDescent="0.25">
      <c r="B7" s="4"/>
      <c r="C7" s="47"/>
    </row>
    <row r="8" spans="1:4" ht="15.75" x14ac:dyDescent="0.25">
      <c r="B8" s="4"/>
      <c r="C8" s="47"/>
    </row>
    <row r="9" spans="1:4" ht="15.75" x14ac:dyDescent="0.25">
      <c r="B9" s="4"/>
      <c r="C9" s="47"/>
    </row>
    <row r="10" spans="1:4" s="28" customFormat="1" ht="15.75" x14ac:dyDescent="0.25">
      <c r="A10" s="65"/>
      <c r="B10" s="11"/>
      <c r="C10" s="52"/>
    </row>
    <row r="11" spans="1:4" s="28" customFormat="1" ht="15.75" x14ac:dyDescent="0.25">
      <c r="A11" s="65"/>
      <c r="B11" s="11"/>
      <c r="C11" s="52"/>
    </row>
    <row r="12" spans="1:4" s="28" customFormat="1" ht="15.75" x14ac:dyDescent="0.25">
      <c r="A12" s="65"/>
      <c r="B12" s="11"/>
      <c r="C12" s="52"/>
    </row>
    <row r="13" spans="1:4" s="28" customFormat="1" ht="15.75" x14ac:dyDescent="0.25">
      <c r="A13" s="65"/>
      <c r="B13" s="11"/>
      <c r="C13" s="52"/>
    </row>
    <row r="14" spans="1:4" s="28" customFormat="1" ht="15.75" x14ac:dyDescent="0.25">
      <c r="A14" s="65"/>
      <c r="B14" s="11"/>
      <c r="C14" s="52"/>
    </row>
    <row r="15" spans="1:4" s="28" customFormat="1" ht="15.75" x14ac:dyDescent="0.25">
      <c r="A15" s="65"/>
      <c r="B15" s="11"/>
      <c r="C15" s="52"/>
    </row>
  </sheetData>
  <printOptions horizontalCentered="1" headings="1" gridLines="1"/>
  <pageMargins left="0.74803149606299213" right="0.74803149606299213" top="1.6929133858267718" bottom="0.98425196850393704" header="0.51181102362204722" footer="0.51181102362204722"/>
  <pageSetup paperSize="9" orientation="portrait" horizontalDpi="300" verticalDpi="300" r:id="rId1"/>
  <headerFooter alignWithMargins="0">
    <oddHeader>&amp;C&amp;"Arial,Félkövér"
Murony Község Önkormányzata részesedéseinek alalkulása 2020. évben&amp;R17. melléklet a 8/2021(III.26.) önkormányzati rendelethez
Adatok Ft-ban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J2004"/>
  <sheetViews>
    <sheetView tabSelected="1" zoomScaleNormal="100" workbookViewId="0">
      <selection activeCell="A8" sqref="A8"/>
    </sheetView>
  </sheetViews>
  <sheetFormatPr defaultRowHeight="12.75" x14ac:dyDescent="0.2"/>
  <cols>
    <col min="1" max="1" width="56.85546875" bestFit="1" customWidth="1"/>
    <col min="2" max="2" width="25.7109375" bestFit="1" customWidth="1"/>
    <col min="3" max="3" width="9" bestFit="1" customWidth="1"/>
    <col min="4" max="4" width="16.28515625" bestFit="1" customWidth="1"/>
    <col min="5" max="6" width="20" bestFit="1" customWidth="1"/>
    <col min="7" max="7" width="10.7109375" bestFit="1" customWidth="1"/>
    <col min="8" max="8" width="9" bestFit="1" customWidth="1"/>
    <col min="9" max="10" width="8.42578125" bestFit="1" customWidth="1"/>
  </cols>
  <sheetData>
    <row r="1" spans="1:10" x14ac:dyDescent="0.2">
      <c r="A1" s="382" t="s">
        <v>302</v>
      </c>
    </row>
    <row r="2" spans="1:10" x14ac:dyDescent="0.2">
      <c r="E2" s="162" t="s">
        <v>1947</v>
      </c>
    </row>
    <row r="3" spans="1:10" x14ac:dyDescent="0.2">
      <c r="A3" s="382" t="s">
        <v>303</v>
      </c>
      <c r="E3" s="162" t="s">
        <v>1942</v>
      </c>
    </row>
    <row r="5" spans="1:10" ht="15.75" x14ac:dyDescent="0.2">
      <c r="A5" s="383" t="s">
        <v>304</v>
      </c>
    </row>
    <row r="7" spans="1:10" x14ac:dyDescent="0.2">
      <c r="A7" s="384" t="s">
        <v>305</v>
      </c>
    </row>
    <row r="9" spans="1:10" x14ac:dyDescent="0.2">
      <c r="A9" s="385" t="s">
        <v>306</v>
      </c>
    </row>
    <row r="11" spans="1:10" ht="34.5" thickBot="1" x14ac:dyDescent="0.25">
      <c r="A11" s="386" t="s">
        <v>307</v>
      </c>
      <c r="B11" s="387" t="s">
        <v>308</v>
      </c>
      <c r="C11" s="387" t="s">
        <v>309</v>
      </c>
      <c r="D11" s="458" t="s">
        <v>310</v>
      </c>
      <c r="E11" s="459"/>
      <c r="F11" s="386" t="s">
        <v>311</v>
      </c>
      <c r="G11" s="388" t="s">
        <v>312</v>
      </c>
      <c r="H11" s="389" t="s">
        <v>313</v>
      </c>
      <c r="I11" s="390" t="s">
        <v>314</v>
      </c>
      <c r="J11" s="389" t="s">
        <v>315</v>
      </c>
    </row>
    <row r="12" spans="1:10" ht="13.5" thickBot="1" x14ac:dyDescent="0.25">
      <c r="A12" s="391">
        <v>131122</v>
      </c>
      <c r="B12" s="392" t="s">
        <v>316</v>
      </c>
      <c r="C12" s="393"/>
      <c r="D12" s="394" t="s">
        <v>317</v>
      </c>
      <c r="E12" s="395" t="s">
        <v>318</v>
      </c>
      <c r="F12" s="396" t="s">
        <v>319</v>
      </c>
      <c r="G12" s="397" t="s">
        <v>320</v>
      </c>
      <c r="H12" s="398">
        <v>420042</v>
      </c>
      <c r="I12" s="398">
        <v>2330</v>
      </c>
      <c r="J12" s="398">
        <v>417712</v>
      </c>
    </row>
    <row r="13" spans="1:10" ht="13.5" thickBot="1" x14ac:dyDescent="0.25">
      <c r="A13" s="391">
        <v>131122</v>
      </c>
      <c r="B13" s="392" t="s">
        <v>321</v>
      </c>
      <c r="C13" s="393"/>
      <c r="D13" s="394" t="s">
        <v>317</v>
      </c>
      <c r="E13" s="395" t="s">
        <v>322</v>
      </c>
      <c r="F13" s="396" t="s">
        <v>323</v>
      </c>
      <c r="G13" s="397" t="s">
        <v>320</v>
      </c>
      <c r="H13" s="398">
        <v>465080</v>
      </c>
      <c r="I13" s="398">
        <v>2580</v>
      </c>
      <c r="J13" s="398">
        <v>462500</v>
      </c>
    </row>
    <row r="14" spans="1:10" ht="13.5" thickBot="1" x14ac:dyDescent="0.25">
      <c r="A14" s="391">
        <v>131122</v>
      </c>
      <c r="B14" s="392" t="s">
        <v>324</v>
      </c>
      <c r="C14" s="393"/>
      <c r="D14" s="394" t="s">
        <v>317</v>
      </c>
      <c r="E14" s="395" t="s">
        <v>325</v>
      </c>
      <c r="F14" s="396" t="s">
        <v>319</v>
      </c>
      <c r="G14" s="397" t="s">
        <v>320</v>
      </c>
      <c r="H14" s="398">
        <v>173348</v>
      </c>
      <c r="I14" s="398">
        <v>961</v>
      </c>
      <c r="J14" s="398">
        <v>172387</v>
      </c>
    </row>
    <row r="15" spans="1:10" ht="13.5" thickBot="1" x14ac:dyDescent="0.25">
      <c r="A15" s="391">
        <v>131122</v>
      </c>
      <c r="B15" s="392" t="s">
        <v>326</v>
      </c>
      <c r="C15" s="393"/>
      <c r="D15" s="394" t="s">
        <v>317</v>
      </c>
      <c r="E15" s="395" t="s">
        <v>327</v>
      </c>
      <c r="F15" s="396" t="s">
        <v>319</v>
      </c>
      <c r="G15" s="397" t="s">
        <v>320</v>
      </c>
      <c r="H15" s="398">
        <v>309500</v>
      </c>
      <c r="I15" s="398">
        <v>1717</v>
      </c>
      <c r="J15" s="398">
        <v>307783</v>
      </c>
    </row>
    <row r="16" spans="1:10" ht="13.5" thickBot="1" x14ac:dyDescent="0.25">
      <c r="A16" s="391">
        <v>131122</v>
      </c>
      <c r="B16" s="392" t="s">
        <v>328</v>
      </c>
      <c r="C16" s="393"/>
      <c r="D16" s="394" t="s">
        <v>317</v>
      </c>
      <c r="E16" s="395" t="s">
        <v>329</v>
      </c>
      <c r="F16" s="396" t="s">
        <v>319</v>
      </c>
      <c r="G16" s="397" t="s">
        <v>320</v>
      </c>
      <c r="H16" s="398">
        <v>630000</v>
      </c>
      <c r="I16" s="398">
        <v>3494</v>
      </c>
      <c r="J16" s="398">
        <v>626506</v>
      </c>
    </row>
    <row r="17" spans="1:10" ht="13.5" thickBot="1" x14ac:dyDescent="0.25">
      <c r="A17" s="391">
        <v>131122</v>
      </c>
      <c r="B17" s="392" t="s">
        <v>330</v>
      </c>
      <c r="C17" s="393"/>
      <c r="D17" s="394" t="s">
        <v>317</v>
      </c>
      <c r="E17" s="395" t="s">
        <v>331</v>
      </c>
      <c r="F17" s="396" t="s">
        <v>319</v>
      </c>
      <c r="G17" s="397" t="s">
        <v>320</v>
      </c>
      <c r="H17" s="398">
        <v>1607650</v>
      </c>
      <c r="I17" s="398">
        <v>8917</v>
      </c>
      <c r="J17" s="398">
        <v>1598733</v>
      </c>
    </row>
    <row r="18" spans="1:10" ht="13.5" thickBot="1" x14ac:dyDescent="0.25">
      <c r="A18" s="391">
        <v>131122</v>
      </c>
      <c r="B18" s="392" t="s">
        <v>332</v>
      </c>
      <c r="C18" s="393"/>
      <c r="D18" s="394" t="s">
        <v>317</v>
      </c>
      <c r="E18" s="395" t="s">
        <v>333</v>
      </c>
      <c r="F18" s="396" t="s">
        <v>334</v>
      </c>
      <c r="G18" s="397" t="s">
        <v>320</v>
      </c>
      <c r="H18" s="398">
        <v>25000</v>
      </c>
      <c r="I18" s="398">
        <v>139</v>
      </c>
      <c r="J18" s="398">
        <v>24861</v>
      </c>
    </row>
    <row r="19" spans="1:10" ht="13.5" thickBot="1" x14ac:dyDescent="0.25">
      <c r="A19" s="391">
        <v>131122</v>
      </c>
      <c r="B19" s="392" t="s">
        <v>335</v>
      </c>
      <c r="C19" s="393"/>
      <c r="D19" s="394" t="s">
        <v>317</v>
      </c>
      <c r="E19" s="395" t="s">
        <v>336</v>
      </c>
      <c r="F19" s="396" t="s">
        <v>337</v>
      </c>
      <c r="G19" s="397" t="s">
        <v>338</v>
      </c>
      <c r="H19" s="398">
        <v>2972</v>
      </c>
      <c r="I19" s="398">
        <v>20</v>
      </c>
      <c r="J19" s="398">
        <v>2952</v>
      </c>
    </row>
    <row r="20" spans="1:10" ht="13.5" thickBot="1" x14ac:dyDescent="0.25">
      <c r="A20" s="391">
        <v>131122</v>
      </c>
      <c r="B20" s="392" t="s">
        <v>335</v>
      </c>
      <c r="C20" s="393"/>
      <c r="D20" s="394" t="s">
        <v>317</v>
      </c>
      <c r="E20" s="395" t="s">
        <v>339</v>
      </c>
      <c r="F20" s="396" t="s">
        <v>334</v>
      </c>
      <c r="G20" s="397" t="s">
        <v>340</v>
      </c>
      <c r="H20" s="398">
        <v>34818</v>
      </c>
      <c r="I20" s="398">
        <v>579</v>
      </c>
      <c r="J20" s="398">
        <v>34239</v>
      </c>
    </row>
    <row r="21" spans="1:10" ht="13.5" thickBot="1" x14ac:dyDescent="0.25">
      <c r="A21" s="391">
        <v>131122</v>
      </c>
      <c r="B21" s="392" t="s">
        <v>341</v>
      </c>
      <c r="C21" s="393"/>
      <c r="D21" s="394" t="s">
        <v>317</v>
      </c>
      <c r="E21" s="395" t="s">
        <v>342</v>
      </c>
      <c r="F21" s="396" t="s">
        <v>319</v>
      </c>
      <c r="G21" s="397" t="s">
        <v>343</v>
      </c>
      <c r="H21" s="398">
        <v>7500</v>
      </c>
      <c r="I21" s="398">
        <v>178</v>
      </c>
      <c r="J21" s="398">
        <v>7322</v>
      </c>
    </row>
    <row r="22" spans="1:10" ht="13.5" thickBot="1" x14ac:dyDescent="0.25">
      <c r="A22" s="391">
        <v>131122</v>
      </c>
      <c r="B22" s="392" t="s">
        <v>344</v>
      </c>
      <c r="C22" s="393"/>
      <c r="D22" s="394" t="s">
        <v>317</v>
      </c>
      <c r="E22" s="395" t="s">
        <v>345</v>
      </c>
      <c r="F22" s="396" t="s">
        <v>337</v>
      </c>
      <c r="G22" s="397" t="s">
        <v>346</v>
      </c>
      <c r="H22" s="398">
        <v>5472</v>
      </c>
      <c r="I22" s="398">
        <v>126</v>
      </c>
      <c r="J22" s="398">
        <v>5346</v>
      </c>
    </row>
    <row r="23" spans="1:10" ht="13.5" thickBot="1" x14ac:dyDescent="0.25">
      <c r="A23" s="391">
        <v>131122</v>
      </c>
      <c r="B23" s="392" t="s">
        <v>347</v>
      </c>
      <c r="C23" s="393"/>
      <c r="D23" s="394" t="s">
        <v>317</v>
      </c>
      <c r="E23" s="395" t="s">
        <v>348</v>
      </c>
      <c r="F23" s="396" t="s">
        <v>337</v>
      </c>
      <c r="G23" s="397" t="s">
        <v>349</v>
      </c>
      <c r="H23" s="398">
        <v>2520</v>
      </c>
      <c r="I23" s="398">
        <v>52</v>
      </c>
      <c r="J23" s="398">
        <v>2468</v>
      </c>
    </row>
    <row r="24" spans="1:10" ht="13.5" thickBot="1" x14ac:dyDescent="0.25">
      <c r="A24" s="391">
        <v>131122</v>
      </c>
      <c r="B24" s="392" t="s">
        <v>350</v>
      </c>
      <c r="C24" s="393"/>
      <c r="D24" s="394" t="s">
        <v>317</v>
      </c>
      <c r="E24" s="395" t="s">
        <v>351</v>
      </c>
      <c r="F24" s="396" t="s">
        <v>352</v>
      </c>
      <c r="G24" s="397" t="s">
        <v>353</v>
      </c>
      <c r="H24" s="398">
        <v>15740</v>
      </c>
      <c r="I24" s="398">
        <v>312</v>
      </c>
      <c r="J24" s="398">
        <v>15428</v>
      </c>
    </row>
    <row r="25" spans="1:10" ht="13.5" thickBot="1" x14ac:dyDescent="0.25">
      <c r="A25" s="391">
        <v>131122</v>
      </c>
      <c r="B25" s="392" t="s">
        <v>354</v>
      </c>
      <c r="C25" s="393"/>
      <c r="D25" s="394" t="s">
        <v>317</v>
      </c>
      <c r="E25" s="395" t="s">
        <v>355</v>
      </c>
      <c r="F25" s="396" t="s">
        <v>334</v>
      </c>
      <c r="G25" s="397" t="s">
        <v>353</v>
      </c>
      <c r="H25" s="398">
        <v>25184</v>
      </c>
      <c r="I25" s="398">
        <v>499</v>
      </c>
      <c r="J25" s="398">
        <v>24685</v>
      </c>
    </row>
    <row r="26" spans="1:10" ht="13.5" thickBot="1" x14ac:dyDescent="0.25">
      <c r="A26" s="391">
        <v>1211332</v>
      </c>
      <c r="B26" s="392" t="s">
        <v>356</v>
      </c>
      <c r="C26" s="393"/>
      <c r="D26" s="394" t="s">
        <v>317</v>
      </c>
      <c r="E26" s="395" t="s">
        <v>357</v>
      </c>
      <c r="F26" s="396" t="s">
        <v>334</v>
      </c>
      <c r="G26" s="397" t="s">
        <v>358</v>
      </c>
      <c r="H26" s="398">
        <v>4176596</v>
      </c>
      <c r="I26" s="398">
        <v>17574</v>
      </c>
      <c r="J26" s="398">
        <v>4159022</v>
      </c>
    </row>
    <row r="27" spans="1:10" ht="23.25" thickBot="1" x14ac:dyDescent="0.25">
      <c r="A27" s="391">
        <v>131122</v>
      </c>
      <c r="B27" s="399" t="s">
        <v>359</v>
      </c>
      <c r="C27" s="393"/>
      <c r="D27" s="394" t="s">
        <v>317</v>
      </c>
      <c r="E27" s="395" t="s">
        <v>360</v>
      </c>
      <c r="F27" s="396" t="s">
        <v>361</v>
      </c>
      <c r="G27" s="397" t="s">
        <v>346</v>
      </c>
      <c r="H27" s="398">
        <v>145378</v>
      </c>
      <c r="I27" s="398">
        <v>3341</v>
      </c>
      <c r="J27" s="398">
        <v>142037</v>
      </c>
    </row>
    <row r="29" spans="1:10" x14ac:dyDescent="0.2">
      <c r="A29" s="382" t="s">
        <v>362</v>
      </c>
    </row>
    <row r="31" spans="1:10" x14ac:dyDescent="0.2">
      <c r="A31" s="382" t="s">
        <v>302</v>
      </c>
    </row>
    <row r="33" spans="1:10" x14ac:dyDescent="0.2">
      <c r="A33" s="382" t="s">
        <v>303</v>
      </c>
    </row>
    <row r="35" spans="1:10" ht="13.5" thickBot="1" x14ac:dyDescent="0.25">
      <c r="A35" s="391">
        <v>131122</v>
      </c>
      <c r="B35" s="396" t="s">
        <v>363</v>
      </c>
      <c r="C35" s="400"/>
      <c r="D35" s="394" t="s">
        <v>317</v>
      </c>
      <c r="E35" s="395" t="s">
        <v>364</v>
      </c>
      <c r="F35" s="396" t="s">
        <v>361</v>
      </c>
      <c r="G35" s="396" t="s">
        <v>346</v>
      </c>
      <c r="H35" s="398">
        <v>112165</v>
      </c>
      <c r="I35" s="398">
        <v>2577</v>
      </c>
      <c r="J35" s="398">
        <v>109588</v>
      </c>
    </row>
    <row r="36" spans="1:10" ht="13.5" thickBot="1" x14ac:dyDescent="0.25">
      <c r="A36" s="391">
        <v>131122</v>
      </c>
      <c r="B36" s="396" t="s">
        <v>365</v>
      </c>
      <c r="C36" s="400"/>
      <c r="D36" s="394" t="s">
        <v>317</v>
      </c>
      <c r="E36" s="395" t="s">
        <v>366</v>
      </c>
      <c r="F36" s="396" t="s">
        <v>361</v>
      </c>
      <c r="G36" s="396" t="s">
        <v>367</v>
      </c>
      <c r="H36" s="398">
        <v>2354331</v>
      </c>
      <c r="I36" s="398">
        <v>61560</v>
      </c>
      <c r="J36" s="398">
        <v>2292771</v>
      </c>
    </row>
    <row r="37" spans="1:10" ht="13.5" thickBot="1" x14ac:dyDescent="0.25">
      <c r="A37" s="391">
        <v>131122</v>
      </c>
      <c r="B37" s="396" t="s">
        <v>368</v>
      </c>
      <c r="C37" s="400"/>
      <c r="D37" s="394" t="s">
        <v>317</v>
      </c>
      <c r="E37" s="395" t="s">
        <v>369</v>
      </c>
      <c r="F37" s="396" t="s">
        <v>361</v>
      </c>
      <c r="G37" s="396" t="s">
        <v>367</v>
      </c>
      <c r="H37" s="398">
        <v>251968</v>
      </c>
      <c r="I37" s="398">
        <v>6588</v>
      </c>
      <c r="J37" s="398">
        <v>245380</v>
      </c>
    </row>
    <row r="38" spans="1:10" ht="13.5" thickBot="1" x14ac:dyDescent="0.25">
      <c r="A38" s="391">
        <v>131122</v>
      </c>
      <c r="B38" s="396" t="s">
        <v>370</v>
      </c>
      <c r="C38" s="400"/>
      <c r="D38" s="394" t="s">
        <v>317</v>
      </c>
      <c r="E38" s="395" t="s">
        <v>371</v>
      </c>
      <c r="F38" s="396" t="s">
        <v>334</v>
      </c>
      <c r="G38" s="396" t="s">
        <v>372</v>
      </c>
      <c r="H38" s="398">
        <v>3779</v>
      </c>
      <c r="I38" s="398">
        <v>108</v>
      </c>
      <c r="J38" s="398">
        <v>3671</v>
      </c>
    </row>
    <row r="39" spans="1:10" ht="13.5" thickBot="1" x14ac:dyDescent="0.25">
      <c r="A39" s="391">
        <v>131122</v>
      </c>
      <c r="B39" s="396" t="s">
        <v>373</v>
      </c>
      <c r="C39" s="400"/>
      <c r="D39" s="394" t="s">
        <v>317</v>
      </c>
      <c r="E39" s="395" t="s">
        <v>374</v>
      </c>
      <c r="F39" s="396" t="s">
        <v>334</v>
      </c>
      <c r="G39" s="396" t="s">
        <v>358</v>
      </c>
      <c r="H39" s="398">
        <v>60000</v>
      </c>
      <c r="I39" s="398">
        <v>1830</v>
      </c>
      <c r="J39" s="398">
        <v>58170</v>
      </c>
    </row>
    <row r="40" spans="1:10" ht="13.5" thickBot="1" x14ac:dyDescent="0.25">
      <c r="A40" s="391">
        <v>131122</v>
      </c>
      <c r="B40" s="396" t="s">
        <v>375</v>
      </c>
      <c r="C40" s="400"/>
      <c r="D40" s="394" t="s">
        <v>317</v>
      </c>
      <c r="E40" s="395" t="s">
        <v>376</v>
      </c>
      <c r="F40" s="396" t="s">
        <v>334</v>
      </c>
      <c r="G40" s="396" t="s">
        <v>377</v>
      </c>
      <c r="H40" s="398">
        <v>35850</v>
      </c>
      <c r="I40" s="398">
        <v>1207</v>
      </c>
      <c r="J40" s="398">
        <v>34643</v>
      </c>
    </row>
    <row r="41" spans="1:10" ht="13.5" thickBot="1" x14ac:dyDescent="0.25">
      <c r="A41" s="391">
        <v>131122</v>
      </c>
      <c r="B41" s="396" t="s">
        <v>378</v>
      </c>
      <c r="C41" s="400"/>
      <c r="D41" s="394" t="s">
        <v>317</v>
      </c>
      <c r="E41" s="395" t="s">
        <v>379</v>
      </c>
      <c r="F41" s="396" t="s">
        <v>334</v>
      </c>
      <c r="G41" s="396" t="s">
        <v>377</v>
      </c>
      <c r="H41" s="398">
        <v>2888</v>
      </c>
      <c r="I41" s="398">
        <v>97</v>
      </c>
      <c r="J41" s="398">
        <v>2791</v>
      </c>
    </row>
    <row r="42" spans="1:10" ht="13.5" thickBot="1" x14ac:dyDescent="0.25">
      <c r="A42" s="391">
        <v>131122</v>
      </c>
      <c r="B42" s="396" t="s">
        <v>380</v>
      </c>
      <c r="C42" s="400"/>
      <c r="D42" s="394" t="s">
        <v>317</v>
      </c>
      <c r="E42" s="395" t="s">
        <v>381</v>
      </c>
      <c r="F42" s="396" t="s">
        <v>334</v>
      </c>
      <c r="G42" s="396" t="s">
        <v>377</v>
      </c>
      <c r="H42" s="398">
        <v>3870</v>
      </c>
      <c r="I42" s="398">
        <v>130</v>
      </c>
      <c r="J42" s="398">
        <v>3740</v>
      </c>
    </row>
    <row r="43" spans="1:10" ht="13.5" thickBot="1" x14ac:dyDescent="0.25">
      <c r="A43" s="391">
        <v>131122</v>
      </c>
      <c r="B43" s="396" t="s">
        <v>382</v>
      </c>
      <c r="C43" s="400"/>
      <c r="D43" s="394" t="s">
        <v>317</v>
      </c>
      <c r="E43" s="395" t="s">
        <v>383</v>
      </c>
      <c r="F43" s="396" t="s">
        <v>334</v>
      </c>
      <c r="G43" s="396" t="s">
        <v>377</v>
      </c>
      <c r="H43" s="398">
        <v>14256</v>
      </c>
      <c r="I43" s="398">
        <v>480</v>
      </c>
      <c r="J43" s="398">
        <v>13776</v>
      </c>
    </row>
    <row r="44" spans="1:10" ht="13.5" thickBot="1" x14ac:dyDescent="0.25">
      <c r="A44" s="391">
        <v>131122</v>
      </c>
      <c r="B44" s="396" t="s">
        <v>384</v>
      </c>
      <c r="C44" s="400"/>
      <c r="D44" s="394" t="s">
        <v>317</v>
      </c>
      <c r="E44" s="395" t="s">
        <v>385</v>
      </c>
      <c r="F44" s="396" t="s">
        <v>334</v>
      </c>
      <c r="G44" s="396" t="s">
        <v>377</v>
      </c>
      <c r="H44" s="398">
        <v>19350</v>
      </c>
      <c r="I44" s="398">
        <v>652</v>
      </c>
      <c r="J44" s="398">
        <v>18698</v>
      </c>
    </row>
    <row r="45" spans="1:10" ht="13.5" thickBot="1" x14ac:dyDescent="0.25">
      <c r="A45" s="391">
        <v>131122</v>
      </c>
      <c r="B45" s="396" t="s">
        <v>386</v>
      </c>
      <c r="C45" s="400"/>
      <c r="D45" s="394" t="s">
        <v>317</v>
      </c>
      <c r="E45" s="395" t="s">
        <v>387</v>
      </c>
      <c r="F45" s="396" t="s">
        <v>334</v>
      </c>
      <c r="G45" s="396" t="s">
        <v>377</v>
      </c>
      <c r="H45" s="398">
        <v>7038</v>
      </c>
      <c r="I45" s="398">
        <v>237</v>
      </c>
      <c r="J45" s="398">
        <v>6801</v>
      </c>
    </row>
    <row r="46" spans="1:10" ht="13.5" thickBot="1" x14ac:dyDescent="0.25">
      <c r="A46" s="391">
        <v>131122</v>
      </c>
      <c r="B46" s="396" t="s">
        <v>388</v>
      </c>
      <c r="C46" s="400"/>
      <c r="D46" s="394" t="s">
        <v>317</v>
      </c>
      <c r="E46" s="395" t="s">
        <v>389</v>
      </c>
      <c r="F46" s="396" t="s">
        <v>334</v>
      </c>
      <c r="G46" s="396" t="s">
        <v>377</v>
      </c>
      <c r="H46" s="398">
        <v>9600</v>
      </c>
      <c r="I46" s="398">
        <v>323</v>
      </c>
      <c r="J46" s="398">
        <v>9277</v>
      </c>
    </row>
    <row r="47" spans="1:10" ht="13.5" thickBot="1" x14ac:dyDescent="0.25">
      <c r="A47" s="391">
        <v>131122</v>
      </c>
      <c r="B47" s="396" t="s">
        <v>390</v>
      </c>
      <c r="C47" s="400"/>
      <c r="D47" s="394" t="s">
        <v>317</v>
      </c>
      <c r="E47" s="395" t="s">
        <v>391</v>
      </c>
      <c r="F47" s="396" t="s">
        <v>334</v>
      </c>
      <c r="G47" s="396" t="s">
        <v>377</v>
      </c>
      <c r="H47" s="398">
        <v>5056</v>
      </c>
      <c r="I47" s="398">
        <v>170</v>
      </c>
      <c r="J47" s="398">
        <v>4886</v>
      </c>
    </row>
    <row r="48" spans="1:10" ht="13.5" thickBot="1" x14ac:dyDescent="0.25">
      <c r="A48" s="391">
        <v>131122</v>
      </c>
      <c r="B48" s="396" t="s">
        <v>392</v>
      </c>
      <c r="C48" s="400"/>
      <c r="D48" s="394" t="s">
        <v>317</v>
      </c>
      <c r="E48" s="395" t="s">
        <v>393</v>
      </c>
      <c r="F48" s="396" t="s">
        <v>334</v>
      </c>
      <c r="G48" s="396" t="s">
        <v>377</v>
      </c>
      <c r="H48" s="398">
        <v>7956</v>
      </c>
      <c r="I48" s="398">
        <v>268</v>
      </c>
      <c r="J48" s="398">
        <v>7688</v>
      </c>
    </row>
    <row r="49" spans="1:10" ht="13.5" thickBot="1" x14ac:dyDescent="0.25">
      <c r="A49" s="391">
        <v>131122</v>
      </c>
      <c r="B49" s="396" t="s">
        <v>394</v>
      </c>
      <c r="C49" s="400"/>
      <c r="D49" s="394" t="s">
        <v>317</v>
      </c>
      <c r="E49" s="395" t="s">
        <v>395</v>
      </c>
      <c r="F49" s="396" t="s">
        <v>334</v>
      </c>
      <c r="G49" s="396" t="s">
        <v>377</v>
      </c>
      <c r="H49" s="398">
        <v>38850</v>
      </c>
      <c r="I49" s="398">
        <v>1308</v>
      </c>
      <c r="J49" s="398">
        <v>37542</v>
      </c>
    </row>
    <row r="50" spans="1:10" ht="13.5" thickBot="1" x14ac:dyDescent="0.25">
      <c r="A50" s="391">
        <v>131122</v>
      </c>
      <c r="B50" s="396" t="s">
        <v>396</v>
      </c>
      <c r="C50" s="400"/>
      <c r="D50" s="394" t="s">
        <v>317</v>
      </c>
      <c r="E50" s="395" t="s">
        <v>397</v>
      </c>
      <c r="F50" s="396" t="s">
        <v>334</v>
      </c>
      <c r="G50" s="396" t="s">
        <v>377</v>
      </c>
      <c r="H50" s="398">
        <v>37350</v>
      </c>
      <c r="I50" s="398">
        <v>1258</v>
      </c>
      <c r="J50" s="398">
        <v>36092</v>
      </c>
    </row>
    <row r="51" spans="1:10" ht="13.5" thickBot="1" x14ac:dyDescent="0.25">
      <c r="A51" s="391">
        <v>131122</v>
      </c>
      <c r="B51" s="396" t="s">
        <v>398</v>
      </c>
      <c r="C51" s="400"/>
      <c r="D51" s="394" t="s">
        <v>317</v>
      </c>
      <c r="E51" s="395" t="s">
        <v>399</v>
      </c>
      <c r="F51" s="396" t="s">
        <v>334</v>
      </c>
      <c r="G51" s="396" t="s">
        <v>377</v>
      </c>
      <c r="H51" s="398">
        <v>5898</v>
      </c>
      <c r="I51" s="398">
        <v>199</v>
      </c>
      <c r="J51" s="398">
        <v>5699</v>
      </c>
    </row>
    <row r="52" spans="1:10" ht="13.5" thickBot="1" x14ac:dyDescent="0.25">
      <c r="A52" s="391">
        <v>131122</v>
      </c>
      <c r="B52" s="396" t="s">
        <v>400</v>
      </c>
      <c r="C52" s="400"/>
      <c r="D52" s="394" t="s">
        <v>317</v>
      </c>
      <c r="E52" s="395" t="s">
        <v>401</v>
      </c>
      <c r="F52" s="396" t="s">
        <v>334</v>
      </c>
      <c r="G52" s="396" t="s">
        <v>377</v>
      </c>
      <c r="H52" s="398">
        <v>39120</v>
      </c>
      <c r="I52" s="398">
        <v>1317</v>
      </c>
      <c r="J52" s="398">
        <v>37803</v>
      </c>
    </row>
    <row r="53" spans="1:10" ht="13.5" thickBot="1" x14ac:dyDescent="0.25">
      <c r="A53" s="391">
        <v>131122</v>
      </c>
      <c r="B53" s="396" t="s">
        <v>375</v>
      </c>
      <c r="C53" s="400"/>
      <c r="D53" s="394" t="s">
        <v>317</v>
      </c>
      <c r="E53" s="395" t="s">
        <v>402</v>
      </c>
      <c r="F53" s="396" t="s">
        <v>334</v>
      </c>
      <c r="G53" s="396" t="s">
        <v>377</v>
      </c>
      <c r="H53" s="398">
        <v>20850</v>
      </c>
      <c r="I53" s="398">
        <v>702</v>
      </c>
      <c r="J53" s="398">
        <v>20148</v>
      </c>
    </row>
    <row r="54" spans="1:10" ht="13.5" thickBot="1" x14ac:dyDescent="0.25">
      <c r="A54" s="391">
        <v>131122</v>
      </c>
      <c r="B54" s="396" t="s">
        <v>403</v>
      </c>
      <c r="C54" s="400"/>
      <c r="D54" s="394" t="s">
        <v>317</v>
      </c>
      <c r="E54" s="395" t="s">
        <v>404</v>
      </c>
      <c r="F54" s="396" t="s">
        <v>334</v>
      </c>
      <c r="G54" s="396" t="s">
        <v>377</v>
      </c>
      <c r="H54" s="398">
        <v>20850</v>
      </c>
      <c r="I54" s="398">
        <v>702</v>
      </c>
      <c r="J54" s="398">
        <v>20148</v>
      </c>
    </row>
    <row r="55" spans="1:10" ht="13.5" thickBot="1" x14ac:dyDescent="0.25">
      <c r="A55" s="391">
        <v>131122</v>
      </c>
      <c r="B55" s="396" t="s">
        <v>405</v>
      </c>
      <c r="C55" s="400"/>
      <c r="D55" s="394" t="s">
        <v>317</v>
      </c>
      <c r="E55" s="395" t="s">
        <v>406</v>
      </c>
      <c r="F55" s="396" t="s">
        <v>334</v>
      </c>
      <c r="G55" s="396" t="s">
        <v>377</v>
      </c>
      <c r="H55" s="398">
        <v>37098</v>
      </c>
      <c r="I55" s="398">
        <v>1249</v>
      </c>
      <c r="J55" s="398">
        <v>35849</v>
      </c>
    </row>
    <row r="57" spans="1:10" x14ac:dyDescent="0.2">
      <c r="A57" s="382" t="s">
        <v>407</v>
      </c>
    </row>
    <row r="59" spans="1:10" x14ac:dyDescent="0.2">
      <c r="A59" s="382" t="s">
        <v>302</v>
      </c>
    </row>
    <row r="61" spans="1:10" x14ac:dyDescent="0.2">
      <c r="A61" s="382" t="s">
        <v>303</v>
      </c>
    </row>
    <row r="63" spans="1:10" ht="13.5" thickBot="1" x14ac:dyDescent="0.25">
      <c r="A63" s="391">
        <v>131122</v>
      </c>
      <c r="B63" s="396" t="s">
        <v>408</v>
      </c>
      <c r="C63" s="400"/>
      <c r="D63" s="394" t="s">
        <v>317</v>
      </c>
      <c r="E63" s="395" t="s">
        <v>409</v>
      </c>
      <c r="F63" s="396" t="s">
        <v>334</v>
      </c>
      <c r="G63" s="396" t="s">
        <v>377</v>
      </c>
      <c r="H63" s="398">
        <v>10422</v>
      </c>
      <c r="I63" s="398">
        <v>351</v>
      </c>
      <c r="J63" s="398">
        <v>10071</v>
      </c>
    </row>
    <row r="64" spans="1:10" ht="13.5" thickBot="1" x14ac:dyDescent="0.25">
      <c r="A64" s="391">
        <v>131122</v>
      </c>
      <c r="B64" s="396" t="s">
        <v>410</v>
      </c>
      <c r="C64" s="400"/>
      <c r="D64" s="394" t="s">
        <v>317</v>
      </c>
      <c r="E64" s="395" t="s">
        <v>411</v>
      </c>
      <c r="F64" s="396" t="s">
        <v>334</v>
      </c>
      <c r="G64" s="396" t="s">
        <v>377</v>
      </c>
      <c r="H64" s="398">
        <v>37160</v>
      </c>
      <c r="I64" s="398">
        <v>1251</v>
      </c>
      <c r="J64" s="398">
        <v>35909</v>
      </c>
    </row>
    <row r="65" spans="1:10" ht="13.5" thickBot="1" x14ac:dyDescent="0.25">
      <c r="A65" s="391">
        <v>111912</v>
      </c>
      <c r="B65" s="396" t="s">
        <v>412</v>
      </c>
      <c r="C65" s="400"/>
      <c r="D65" s="394" t="s">
        <v>317</v>
      </c>
      <c r="E65" s="395" t="s">
        <v>413</v>
      </c>
      <c r="F65" s="396" t="s">
        <v>337</v>
      </c>
      <c r="G65" s="396" t="s">
        <v>414</v>
      </c>
      <c r="H65" s="398">
        <v>1492800</v>
      </c>
      <c r="I65" s="398">
        <v>1492800</v>
      </c>
      <c r="J65" s="398">
        <v>0</v>
      </c>
    </row>
    <row r="66" spans="1:10" ht="13.5" thickBot="1" x14ac:dyDescent="0.25">
      <c r="A66" s="391">
        <v>111912</v>
      </c>
      <c r="B66" s="396" t="s">
        <v>415</v>
      </c>
      <c r="C66" s="400"/>
      <c r="D66" s="394" t="s">
        <v>317</v>
      </c>
      <c r="E66" s="395" t="s">
        <v>416</v>
      </c>
      <c r="F66" s="396" t="s">
        <v>334</v>
      </c>
      <c r="G66" s="396" t="s">
        <v>414</v>
      </c>
      <c r="H66" s="398">
        <v>25000</v>
      </c>
      <c r="I66" s="398">
        <v>25000</v>
      </c>
      <c r="J66" s="398">
        <v>0</v>
      </c>
    </row>
    <row r="67" spans="1:10" ht="13.5" thickBot="1" x14ac:dyDescent="0.25">
      <c r="A67" s="391">
        <v>111912</v>
      </c>
      <c r="B67" s="396" t="s">
        <v>417</v>
      </c>
      <c r="C67" s="400"/>
      <c r="D67" s="394" t="s">
        <v>317</v>
      </c>
      <c r="E67" s="395" t="s">
        <v>418</v>
      </c>
      <c r="F67" s="396" t="s">
        <v>337</v>
      </c>
      <c r="G67" s="396" t="s">
        <v>414</v>
      </c>
      <c r="H67" s="398">
        <v>152000</v>
      </c>
      <c r="I67" s="398">
        <v>152000</v>
      </c>
      <c r="J67" s="398">
        <v>0</v>
      </c>
    </row>
    <row r="68" spans="1:10" ht="13.5" thickBot="1" x14ac:dyDescent="0.25">
      <c r="A68" s="391">
        <v>111912</v>
      </c>
      <c r="B68" s="396" t="s">
        <v>419</v>
      </c>
      <c r="C68" s="400"/>
      <c r="D68" s="394" t="s">
        <v>317</v>
      </c>
      <c r="E68" s="395" t="s">
        <v>420</v>
      </c>
      <c r="F68" s="396" t="s">
        <v>337</v>
      </c>
      <c r="G68" s="396" t="s">
        <v>414</v>
      </c>
      <c r="H68" s="398">
        <v>4702</v>
      </c>
      <c r="I68" s="398">
        <v>4702</v>
      </c>
      <c r="J68" s="398">
        <v>0</v>
      </c>
    </row>
    <row r="69" spans="1:10" ht="13.5" thickBot="1" x14ac:dyDescent="0.25">
      <c r="A69" s="391">
        <v>111912</v>
      </c>
      <c r="B69" s="396" t="s">
        <v>421</v>
      </c>
      <c r="C69" s="400"/>
      <c r="D69" s="394" t="s">
        <v>317</v>
      </c>
      <c r="E69" s="395" t="s">
        <v>422</v>
      </c>
      <c r="F69" s="396" t="s">
        <v>337</v>
      </c>
      <c r="G69" s="396" t="s">
        <v>414</v>
      </c>
      <c r="H69" s="398">
        <v>403056</v>
      </c>
      <c r="I69" s="398">
        <v>403056</v>
      </c>
      <c r="J69" s="398">
        <v>0</v>
      </c>
    </row>
    <row r="70" spans="1:10" ht="13.5" thickBot="1" x14ac:dyDescent="0.25">
      <c r="A70" s="391">
        <v>111912</v>
      </c>
      <c r="B70" s="396" t="s">
        <v>423</v>
      </c>
      <c r="C70" s="400"/>
      <c r="D70" s="394" t="s">
        <v>317</v>
      </c>
      <c r="E70" s="395" t="s">
        <v>424</v>
      </c>
      <c r="F70" s="396" t="s">
        <v>337</v>
      </c>
      <c r="G70" s="396" t="s">
        <v>414</v>
      </c>
      <c r="H70" s="398">
        <v>2100000</v>
      </c>
      <c r="I70" s="398">
        <v>2100000</v>
      </c>
      <c r="J70" s="398">
        <v>0</v>
      </c>
    </row>
    <row r="71" spans="1:10" ht="23.25" thickBot="1" x14ac:dyDescent="0.25">
      <c r="A71" s="391">
        <v>1211482</v>
      </c>
      <c r="B71" s="401" t="s">
        <v>425</v>
      </c>
      <c r="C71" s="400"/>
      <c r="D71" s="394" t="s">
        <v>317</v>
      </c>
      <c r="E71" s="395" t="s">
        <v>426</v>
      </c>
      <c r="F71" s="396" t="s">
        <v>427</v>
      </c>
      <c r="G71" s="396" t="s">
        <v>414</v>
      </c>
      <c r="H71" s="398">
        <v>49264290</v>
      </c>
      <c r="I71" s="398">
        <v>3941143</v>
      </c>
      <c r="J71" s="398">
        <v>45323147</v>
      </c>
    </row>
    <row r="72" spans="1:10" ht="13.5" thickBot="1" x14ac:dyDescent="0.25">
      <c r="A72" s="391">
        <v>131122</v>
      </c>
      <c r="B72" s="396" t="s">
        <v>428</v>
      </c>
      <c r="C72" s="400"/>
      <c r="D72" s="394" t="s">
        <v>317</v>
      </c>
      <c r="E72" s="395" t="s">
        <v>429</v>
      </c>
      <c r="F72" s="396" t="s">
        <v>337</v>
      </c>
      <c r="G72" s="396" t="s">
        <v>430</v>
      </c>
      <c r="H72" s="398">
        <v>4409</v>
      </c>
      <c r="I72" s="398">
        <v>196</v>
      </c>
      <c r="J72" s="398">
        <v>4213</v>
      </c>
    </row>
    <row r="73" spans="1:10" ht="13.5" thickBot="1" x14ac:dyDescent="0.25">
      <c r="A73" s="391">
        <v>131122</v>
      </c>
      <c r="B73" s="396" t="s">
        <v>431</v>
      </c>
      <c r="C73" s="400"/>
      <c r="D73" s="394" t="s">
        <v>317</v>
      </c>
      <c r="E73" s="395" t="s">
        <v>432</v>
      </c>
      <c r="F73" s="396" t="s">
        <v>334</v>
      </c>
      <c r="G73" s="396" t="s">
        <v>433</v>
      </c>
      <c r="H73" s="398">
        <v>1961</v>
      </c>
      <c r="I73" s="398">
        <v>94</v>
      </c>
      <c r="J73" s="398">
        <v>1867</v>
      </c>
    </row>
    <row r="74" spans="1:10" ht="13.5" thickBot="1" x14ac:dyDescent="0.25">
      <c r="A74" s="391">
        <v>131122</v>
      </c>
      <c r="B74" s="396" t="s">
        <v>434</v>
      </c>
      <c r="C74" s="400"/>
      <c r="D74" s="394" t="s">
        <v>317</v>
      </c>
      <c r="E74" s="395" t="s">
        <v>435</v>
      </c>
      <c r="F74" s="396" t="s">
        <v>334</v>
      </c>
      <c r="G74" s="396" t="s">
        <v>436</v>
      </c>
      <c r="H74" s="398">
        <v>2730</v>
      </c>
      <c r="I74" s="398">
        <v>131</v>
      </c>
      <c r="J74" s="398">
        <v>2599</v>
      </c>
    </row>
    <row r="75" spans="1:10" ht="13.5" thickBot="1" x14ac:dyDescent="0.25">
      <c r="A75" s="391">
        <v>131122</v>
      </c>
      <c r="B75" s="396" t="s">
        <v>437</v>
      </c>
      <c r="C75" s="400"/>
      <c r="D75" s="394" t="s">
        <v>317</v>
      </c>
      <c r="E75" s="395" t="s">
        <v>438</v>
      </c>
      <c r="F75" s="396" t="s">
        <v>334</v>
      </c>
      <c r="G75" s="396" t="s">
        <v>436</v>
      </c>
      <c r="H75" s="398">
        <v>12640</v>
      </c>
      <c r="I75" s="398">
        <v>611</v>
      </c>
      <c r="J75" s="398">
        <v>12029</v>
      </c>
    </row>
    <row r="76" spans="1:10" ht="13.5" thickBot="1" x14ac:dyDescent="0.25">
      <c r="A76" s="391">
        <v>131122</v>
      </c>
      <c r="B76" s="396" t="s">
        <v>439</v>
      </c>
      <c r="C76" s="400"/>
      <c r="D76" s="394" t="s">
        <v>317</v>
      </c>
      <c r="E76" s="395" t="s">
        <v>440</v>
      </c>
      <c r="F76" s="396" t="s">
        <v>334</v>
      </c>
      <c r="G76" s="396" t="s">
        <v>441</v>
      </c>
      <c r="H76" s="398">
        <v>6090</v>
      </c>
      <c r="I76" s="398">
        <v>314</v>
      </c>
      <c r="J76" s="398">
        <v>5776</v>
      </c>
    </row>
    <row r="77" spans="1:10" ht="13.5" thickBot="1" x14ac:dyDescent="0.25">
      <c r="A77" s="391">
        <v>131122</v>
      </c>
      <c r="B77" s="396" t="s">
        <v>442</v>
      </c>
      <c r="C77" s="400"/>
      <c r="D77" s="394" t="s">
        <v>317</v>
      </c>
      <c r="E77" s="395" t="s">
        <v>443</v>
      </c>
      <c r="F77" s="396" t="s">
        <v>334</v>
      </c>
      <c r="G77" s="396" t="s">
        <v>441</v>
      </c>
      <c r="H77" s="398">
        <v>12180</v>
      </c>
      <c r="I77" s="398">
        <v>627</v>
      </c>
      <c r="J77" s="398">
        <v>11553</v>
      </c>
    </row>
    <row r="78" spans="1:10" ht="13.5" thickBot="1" x14ac:dyDescent="0.25">
      <c r="A78" s="391">
        <v>131122</v>
      </c>
      <c r="B78" s="396" t="s">
        <v>444</v>
      </c>
      <c r="C78" s="400"/>
      <c r="D78" s="394" t="s">
        <v>317</v>
      </c>
      <c r="E78" s="395" t="s">
        <v>445</v>
      </c>
      <c r="F78" s="396" t="s">
        <v>334</v>
      </c>
      <c r="G78" s="396" t="s">
        <v>446</v>
      </c>
      <c r="H78" s="398">
        <v>2866</v>
      </c>
      <c r="I78" s="398">
        <v>163</v>
      </c>
      <c r="J78" s="398">
        <v>2703</v>
      </c>
    </row>
    <row r="79" spans="1:10" ht="13.5" thickBot="1" x14ac:dyDescent="0.25">
      <c r="A79" s="391">
        <v>131122</v>
      </c>
      <c r="B79" s="396" t="s">
        <v>447</v>
      </c>
      <c r="C79" s="400"/>
      <c r="D79" s="394" t="s">
        <v>317</v>
      </c>
      <c r="E79" s="395" t="s">
        <v>448</v>
      </c>
      <c r="F79" s="396" t="s">
        <v>427</v>
      </c>
      <c r="G79" s="396" t="s">
        <v>449</v>
      </c>
      <c r="H79" s="398">
        <v>16900</v>
      </c>
      <c r="I79" s="398">
        <v>991</v>
      </c>
      <c r="J79" s="398">
        <v>15909</v>
      </c>
    </row>
    <row r="80" spans="1:10" ht="13.5" thickBot="1" x14ac:dyDescent="0.25">
      <c r="A80" s="391">
        <v>131122</v>
      </c>
      <c r="B80" s="396" t="s">
        <v>450</v>
      </c>
      <c r="C80" s="400"/>
      <c r="D80" s="394" t="s">
        <v>317</v>
      </c>
      <c r="E80" s="395" t="s">
        <v>451</v>
      </c>
      <c r="F80" s="396" t="s">
        <v>337</v>
      </c>
      <c r="G80" s="396" t="s">
        <v>452</v>
      </c>
      <c r="H80" s="398">
        <v>3535</v>
      </c>
      <c r="I80" s="398">
        <v>209</v>
      </c>
      <c r="J80" s="398">
        <v>3326</v>
      </c>
    </row>
    <row r="81" spans="1:10" ht="13.5" thickBot="1" x14ac:dyDescent="0.25">
      <c r="A81" s="391">
        <v>131122</v>
      </c>
      <c r="B81" s="396" t="s">
        <v>453</v>
      </c>
      <c r="C81" s="400"/>
      <c r="D81" s="394" t="s">
        <v>317</v>
      </c>
      <c r="E81" s="395" t="s">
        <v>454</v>
      </c>
      <c r="F81" s="396" t="s">
        <v>352</v>
      </c>
      <c r="G81" s="396" t="s">
        <v>455</v>
      </c>
      <c r="H81" s="398">
        <v>1488</v>
      </c>
      <c r="I81" s="398">
        <v>89</v>
      </c>
      <c r="J81" s="398">
        <v>1399</v>
      </c>
    </row>
    <row r="82" spans="1:10" ht="13.5" thickBot="1" x14ac:dyDescent="0.25">
      <c r="A82" s="391">
        <v>131122</v>
      </c>
      <c r="B82" s="396" t="s">
        <v>456</v>
      </c>
      <c r="C82" s="400"/>
      <c r="D82" s="394" t="s">
        <v>317</v>
      </c>
      <c r="E82" s="395" t="s">
        <v>457</v>
      </c>
      <c r="F82" s="396" t="s">
        <v>352</v>
      </c>
      <c r="G82" s="396" t="s">
        <v>455</v>
      </c>
      <c r="H82" s="398">
        <v>13378</v>
      </c>
      <c r="I82" s="398">
        <v>801</v>
      </c>
      <c r="J82" s="398">
        <v>12577</v>
      </c>
    </row>
    <row r="83" spans="1:10" ht="13.5" thickBot="1" x14ac:dyDescent="0.25">
      <c r="A83" s="391">
        <v>1211332</v>
      </c>
      <c r="B83" s="396" t="s">
        <v>458</v>
      </c>
      <c r="C83" s="400"/>
      <c r="D83" s="394" t="s">
        <v>317</v>
      </c>
      <c r="E83" s="395" t="s">
        <v>459</v>
      </c>
      <c r="F83" s="396" t="s">
        <v>334</v>
      </c>
      <c r="G83" s="396" t="s">
        <v>460</v>
      </c>
      <c r="H83" s="398">
        <v>3595930</v>
      </c>
      <c r="I83" s="398">
        <v>27313</v>
      </c>
      <c r="J83" s="398">
        <v>3568617</v>
      </c>
    </row>
    <row r="85" spans="1:10" x14ac:dyDescent="0.2">
      <c r="A85" s="382" t="s">
        <v>461</v>
      </c>
    </row>
    <row r="87" spans="1:10" x14ac:dyDescent="0.2">
      <c r="A87" s="382" t="s">
        <v>302</v>
      </c>
    </row>
    <row r="89" spans="1:10" x14ac:dyDescent="0.2">
      <c r="A89" s="382" t="s">
        <v>303</v>
      </c>
    </row>
    <row r="91" spans="1:10" ht="13.5" thickBot="1" x14ac:dyDescent="0.25">
      <c r="A91" s="391">
        <v>1211332</v>
      </c>
      <c r="B91" s="392" t="s">
        <v>462</v>
      </c>
      <c r="C91" s="400"/>
      <c r="D91" s="394" t="s">
        <v>317</v>
      </c>
      <c r="E91" s="395" t="s">
        <v>463</v>
      </c>
      <c r="F91" s="396" t="s">
        <v>427</v>
      </c>
      <c r="G91" s="396" t="s">
        <v>464</v>
      </c>
      <c r="H91" s="398">
        <v>698400</v>
      </c>
      <c r="I91" s="398">
        <v>6488</v>
      </c>
      <c r="J91" s="398">
        <v>691912</v>
      </c>
    </row>
    <row r="92" spans="1:10" ht="13.5" thickBot="1" x14ac:dyDescent="0.25">
      <c r="A92" s="391">
        <v>1211332</v>
      </c>
      <c r="B92" s="392" t="s">
        <v>462</v>
      </c>
      <c r="C92" s="400"/>
      <c r="D92" s="394" t="s">
        <v>317</v>
      </c>
      <c r="E92" s="395" t="s">
        <v>465</v>
      </c>
      <c r="F92" s="396" t="s">
        <v>427</v>
      </c>
      <c r="G92" s="396" t="s">
        <v>464</v>
      </c>
      <c r="H92" s="398">
        <v>500000</v>
      </c>
      <c r="I92" s="398">
        <v>4645</v>
      </c>
      <c r="J92" s="398">
        <v>495355</v>
      </c>
    </row>
    <row r="93" spans="1:10" ht="13.5" thickBot="1" x14ac:dyDescent="0.25">
      <c r="A93" s="391">
        <v>1211332</v>
      </c>
      <c r="B93" s="392" t="s">
        <v>462</v>
      </c>
      <c r="C93" s="400"/>
      <c r="D93" s="394" t="s">
        <v>317</v>
      </c>
      <c r="E93" s="395" t="s">
        <v>466</v>
      </c>
      <c r="F93" s="396" t="s">
        <v>427</v>
      </c>
      <c r="G93" s="396" t="s">
        <v>464</v>
      </c>
      <c r="H93" s="398">
        <v>3150000</v>
      </c>
      <c r="I93" s="398">
        <v>29262</v>
      </c>
      <c r="J93" s="398">
        <v>3120738</v>
      </c>
    </row>
    <row r="94" spans="1:10" ht="13.5" thickBot="1" x14ac:dyDescent="0.25">
      <c r="A94" s="391">
        <v>1211332</v>
      </c>
      <c r="B94" s="392" t="s">
        <v>467</v>
      </c>
      <c r="C94" s="400"/>
      <c r="D94" s="394" t="s">
        <v>317</v>
      </c>
      <c r="E94" s="395" t="s">
        <v>468</v>
      </c>
      <c r="F94" s="396" t="s">
        <v>427</v>
      </c>
      <c r="G94" s="396" t="s">
        <v>469</v>
      </c>
      <c r="H94" s="398">
        <v>4539</v>
      </c>
      <c r="I94" s="398">
        <v>46</v>
      </c>
      <c r="J94" s="398">
        <v>4493</v>
      </c>
    </row>
    <row r="95" spans="1:10" ht="13.5" thickBot="1" x14ac:dyDescent="0.25">
      <c r="A95" s="391">
        <v>131122</v>
      </c>
      <c r="B95" s="401" t="s">
        <v>470</v>
      </c>
      <c r="C95" s="400"/>
      <c r="D95" s="394" t="s">
        <v>317</v>
      </c>
      <c r="E95" s="395" t="s">
        <v>471</v>
      </c>
      <c r="F95" s="396" t="s">
        <v>472</v>
      </c>
      <c r="G95" s="396" t="s">
        <v>452</v>
      </c>
      <c r="H95" s="398">
        <v>495860</v>
      </c>
      <c r="I95" s="398">
        <v>29270</v>
      </c>
      <c r="J95" s="398">
        <v>466590</v>
      </c>
    </row>
    <row r="96" spans="1:10" ht="13.5" thickBot="1" x14ac:dyDescent="0.25">
      <c r="A96" s="391">
        <v>131122</v>
      </c>
      <c r="B96" s="396" t="s">
        <v>473</v>
      </c>
      <c r="C96" s="400"/>
      <c r="D96" s="394" t="s">
        <v>317</v>
      </c>
      <c r="E96" s="395" t="s">
        <v>474</v>
      </c>
      <c r="F96" s="396" t="s">
        <v>472</v>
      </c>
      <c r="G96" s="396" t="s">
        <v>452</v>
      </c>
      <c r="H96" s="398">
        <v>87613</v>
      </c>
      <c r="I96" s="398">
        <v>5171</v>
      </c>
      <c r="J96" s="398">
        <v>82442</v>
      </c>
    </row>
    <row r="97" spans="1:10" ht="23.25" thickBot="1" x14ac:dyDescent="0.25">
      <c r="A97" s="391">
        <v>131122</v>
      </c>
      <c r="B97" s="401" t="s">
        <v>475</v>
      </c>
      <c r="C97" s="400"/>
      <c r="D97" s="394" t="s">
        <v>317</v>
      </c>
      <c r="E97" s="395" t="s">
        <v>476</v>
      </c>
      <c r="F97" s="396" t="s">
        <v>472</v>
      </c>
      <c r="G97" s="396" t="s">
        <v>452</v>
      </c>
      <c r="H97" s="398">
        <v>134416</v>
      </c>
      <c r="I97" s="398">
        <v>7934</v>
      </c>
      <c r="J97" s="398">
        <v>126482</v>
      </c>
    </row>
    <row r="98" spans="1:10" ht="13.5" thickBot="1" x14ac:dyDescent="0.25">
      <c r="A98" s="391">
        <v>131122</v>
      </c>
      <c r="B98" s="396" t="s">
        <v>477</v>
      </c>
      <c r="C98" s="400"/>
      <c r="D98" s="394" t="s">
        <v>317</v>
      </c>
      <c r="E98" s="395" t="s">
        <v>478</v>
      </c>
      <c r="F98" s="396" t="s">
        <v>472</v>
      </c>
      <c r="G98" s="396" t="s">
        <v>452</v>
      </c>
      <c r="H98" s="398">
        <v>32088</v>
      </c>
      <c r="I98" s="398">
        <v>1895</v>
      </c>
      <c r="J98" s="398">
        <v>30193</v>
      </c>
    </row>
    <row r="99" spans="1:10" ht="23.25" thickBot="1" x14ac:dyDescent="0.25">
      <c r="A99" s="391">
        <v>131122</v>
      </c>
      <c r="B99" s="401" t="s">
        <v>479</v>
      </c>
      <c r="C99" s="400"/>
      <c r="D99" s="394" t="s">
        <v>317</v>
      </c>
      <c r="E99" s="395" t="s">
        <v>480</v>
      </c>
      <c r="F99" s="396" t="s">
        <v>334</v>
      </c>
      <c r="G99" s="396" t="s">
        <v>452</v>
      </c>
      <c r="H99" s="398">
        <v>27896</v>
      </c>
      <c r="I99" s="398">
        <v>1647</v>
      </c>
      <c r="J99" s="398">
        <v>26249</v>
      </c>
    </row>
    <row r="100" spans="1:10" ht="23.25" thickBot="1" x14ac:dyDescent="0.25">
      <c r="A100" s="391">
        <v>131122</v>
      </c>
      <c r="B100" s="401" t="s">
        <v>481</v>
      </c>
      <c r="C100" s="400"/>
      <c r="D100" s="394" t="s">
        <v>317</v>
      </c>
      <c r="E100" s="395" t="s">
        <v>482</v>
      </c>
      <c r="F100" s="396" t="s">
        <v>472</v>
      </c>
      <c r="G100" s="396" t="s">
        <v>452</v>
      </c>
      <c r="H100" s="398">
        <v>6832</v>
      </c>
      <c r="I100" s="398">
        <v>403</v>
      </c>
      <c r="J100" s="398">
        <v>6429</v>
      </c>
    </row>
    <row r="101" spans="1:10" ht="13.5" thickBot="1" x14ac:dyDescent="0.25">
      <c r="A101" s="391">
        <v>131122</v>
      </c>
      <c r="B101" s="396" t="s">
        <v>483</v>
      </c>
      <c r="C101" s="400"/>
      <c r="D101" s="394" t="s">
        <v>317</v>
      </c>
      <c r="E101" s="395" t="s">
        <v>484</v>
      </c>
      <c r="F101" s="396" t="s">
        <v>334</v>
      </c>
      <c r="G101" s="396" t="s">
        <v>452</v>
      </c>
      <c r="H101" s="398">
        <v>26208</v>
      </c>
      <c r="I101" s="398">
        <v>1547</v>
      </c>
      <c r="J101" s="398">
        <v>24661</v>
      </c>
    </row>
    <row r="102" spans="1:10" ht="13.5" thickBot="1" x14ac:dyDescent="0.25">
      <c r="A102" s="391">
        <v>131122</v>
      </c>
      <c r="B102" s="396" t="s">
        <v>485</v>
      </c>
      <c r="C102" s="400"/>
      <c r="D102" s="394" t="s">
        <v>317</v>
      </c>
      <c r="E102" s="395" t="s">
        <v>486</v>
      </c>
      <c r="F102" s="396" t="s">
        <v>337</v>
      </c>
      <c r="G102" s="396" t="s">
        <v>487</v>
      </c>
      <c r="H102" s="398">
        <v>116535</v>
      </c>
      <c r="I102" s="398">
        <v>7294</v>
      </c>
      <c r="J102" s="398">
        <v>109241</v>
      </c>
    </row>
    <row r="103" spans="1:10" ht="13.5" thickBot="1" x14ac:dyDescent="0.25">
      <c r="A103" s="391">
        <v>131122</v>
      </c>
      <c r="B103" s="396" t="s">
        <v>488</v>
      </c>
      <c r="C103" s="400"/>
      <c r="D103" s="394" t="s">
        <v>317</v>
      </c>
      <c r="E103" s="395" t="s">
        <v>489</v>
      </c>
      <c r="F103" s="396" t="s">
        <v>490</v>
      </c>
      <c r="G103" s="396" t="s">
        <v>491</v>
      </c>
      <c r="H103" s="398">
        <v>14882</v>
      </c>
      <c r="I103" s="398">
        <v>1008</v>
      </c>
      <c r="J103" s="398">
        <v>13874</v>
      </c>
    </row>
    <row r="104" spans="1:10" ht="13.5" thickBot="1" x14ac:dyDescent="0.25">
      <c r="A104" s="391">
        <v>131122</v>
      </c>
      <c r="B104" s="396" t="s">
        <v>492</v>
      </c>
      <c r="C104" s="400"/>
      <c r="D104" s="394" t="s">
        <v>317</v>
      </c>
      <c r="E104" s="395" t="s">
        <v>493</v>
      </c>
      <c r="F104" s="396" t="s">
        <v>337</v>
      </c>
      <c r="G104" s="396" t="s">
        <v>494</v>
      </c>
      <c r="H104" s="398">
        <v>10630</v>
      </c>
      <c r="I104" s="398">
        <v>724</v>
      </c>
      <c r="J104" s="398">
        <v>9906</v>
      </c>
    </row>
    <row r="105" spans="1:10" ht="13.5" thickBot="1" x14ac:dyDescent="0.25">
      <c r="A105" s="391">
        <v>131122</v>
      </c>
      <c r="B105" s="396" t="s">
        <v>495</v>
      </c>
      <c r="C105" s="400"/>
      <c r="D105" s="394" t="s">
        <v>317</v>
      </c>
      <c r="E105" s="395" t="s">
        <v>496</v>
      </c>
      <c r="F105" s="396" t="s">
        <v>334</v>
      </c>
      <c r="G105" s="396" t="s">
        <v>497</v>
      </c>
      <c r="H105" s="398">
        <v>14960</v>
      </c>
      <c r="I105" s="398">
        <v>1209</v>
      </c>
      <c r="J105" s="398">
        <v>13751</v>
      </c>
    </row>
    <row r="106" spans="1:10" ht="13.5" thickBot="1" x14ac:dyDescent="0.25">
      <c r="A106" s="391">
        <v>131122</v>
      </c>
      <c r="B106" s="396" t="s">
        <v>498</v>
      </c>
      <c r="C106" s="400"/>
      <c r="D106" s="394" t="s">
        <v>317</v>
      </c>
      <c r="E106" s="395" t="s">
        <v>499</v>
      </c>
      <c r="F106" s="396" t="s">
        <v>352</v>
      </c>
      <c r="G106" s="396" t="s">
        <v>500</v>
      </c>
      <c r="H106" s="398">
        <v>30232</v>
      </c>
      <c r="I106" s="398">
        <v>2515</v>
      </c>
      <c r="J106" s="398">
        <v>27717</v>
      </c>
    </row>
    <row r="107" spans="1:10" ht="13.5" thickBot="1" x14ac:dyDescent="0.25">
      <c r="A107" s="391">
        <v>131122</v>
      </c>
      <c r="B107" s="396" t="s">
        <v>501</v>
      </c>
      <c r="C107" s="400"/>
      <c r="D107" s="394" t="s">
        <v>317</v>
      </c>
      <c r="E107" s="395" t="s">
        <v>502</v>
      </c>
      <c r="F107" s="396" t="s">
        <v>334</v>
      </c>
      <c r="G107" s="396" t="s">
        <v>503</v>
      </c>
      <c r="H107" s="398">
        <v>118419</v>
      </c>
      <c r="I107" s="398">
        <v>9899</v>
      </c>
      <c r="J107" s="398">
        <v>108520</v>
      </c>
    </row>
    <row r="108" spans="1:10" ht="13.5" thickBot="1" x14ac:dyDescent="0.25">
      <c r="A108" s="391">
        <v>131122</v>
      </c>
      <c r="B108" s="396" t="s">
        <v>504</v>
      </c>
      <c r="C108" s="400"/>
      <c r="D108" s="394" t="s">
        <v>317</v>
      </c>
      <c r="E108" s="395" t="s">
        <v>505</v>
      </c>
      <c r="F108" s="396" t="s">
        <v>361</v>
      </c>
      <c r="G108" s="396" t="s">
        <v>506</v>
      </c>
      <c r="H108" s="398">
        <v>2748</v>
      </c>
      <c r="I108" s="398">
        <v>246</v>
      </c>
      <c r="J108" s="398">
        <v>2502</v>
      </c>
    </row>
    <row r="109" spans="1:10" ht="13.5" thickBot="1" x14ac:dyDescent="0.25">
      <c r="A109" s="391">
        <v>131122</v>
      </c>
      <c r="B109" s="396" t="s">
        <v>507</v>
      </c>
      <c r="C109" s="400"/>
      <c r="D109" s="394" t="s">
        <v>317</v>
      </c>
      <c r="E109" s="395" t="s">
        <v>508</v>
      </c>
      <c r="F109" s="396" t="s">
        <v>352</v>
      </c>
      <c r="G109" s="396" t="s">
        <v>509</v>
      </c>
      <c r="H109" s="398">
        <v>3134</v>
      </c>
      <c r="I109" s="398">
        <v>291</v>
      </c>
      <c r="J109" s="398">
        <v>2843</v>
      </c>
    </row>
    <row r="110" spans="1:10" ht="13.5" thickBot="1" x14ac:dyDescent="0.25">
      <c r="A110" s="391">
        <v>131122</v>
      </c>
      <c r="B110" s="396" t="s">
        <v>510</v>
      </c>
      <c r="C110" s="400"/>
      <c r="D110" s="394" t="s">
        <v>317</v>
      </c>
      <c r="E110" s="395" t="s">
        <v>511</v>
      </c>
      <c r="F110" s="396" t="s">
        <v>352</v>
      </c>
      <c r="G110" s="396" t="s">
        <v>509</v>
      </c>
      <c r="H110" s="398">
        <v>3215</v>
      </c>
      <c r="I110" s="398">
        <v>299</v>
      </c>
      <c r="J110" s="398">
        <v>2916</v>
      </c>
    </row>
    <row r="111" spans="1:10" ht="13.5" thickBot="1" x14ac:dyDescent="0.25">
      <c r="A111" s="391">
        <v>131122</v>
      </c>
      <c r="B111" s="396" t="s">
        <v>512</v>
      </c>
      <c r="C111" s="400"/>
      <c r="D111" s="394" t="s">
        <v>317</v>
      </c>
      <c r="E111" s="395" t="s">
        <v>513</v>
      </c>
      <c r="F111" s="396" t="s">
        <v>352</v>
      </c>
      <c r="G111" s="396" t="s">
        <v>509</v>
      </c>
      <c r="H111" s="398">
        <v>3449</v>
      </c>
      <c r="I111" s="398">
        <v>322</v>
      </c>
      <c r="J111" s="398">
        <v>3127</v>
      </c>
    </row>
    <row r="113" spans="1:10" x14ac:dyDescent="0.2">
      <c r="A113" s="382" t="s">
        <v>514</v>
      </c>
    </row>
    <row r="115" spans="1:10" x14ac:dyDescent="0.2">
      <c r="A115" s="382" t="s">
        <v>302</v>
      </c>
    </row>
    <row r="117" spans="1:10" x14ac:dyDescent="0.2">
      <c r="A117" s="382" t="s">
        <v>303</v>
      </c>
    </row>
    <row r="119" spans="1:10" ht="13.5" thickBot="1" x14ac:dyDescent="0.25">
      <c r="A119" s="391">
        <v>131122</v>
      </c>
      <c r="B119" s="396" t="s">
        <v>515</v>
      </c>
      <c r="C119" s="400"/>
      <c r="D119" s="394" t="s">
        <v>317</v>
      </c>
      <c r="E119" s="395" t="s">
        <v>516</v>
      </c>
      <c r="F119" s="396" t="s">
        <v>352</v>
      </c>
      <c r="G119" s="396" t="s">
        <v>509</v>
      </c>
      <c r="H119" s="398">
        <v>2976</v>
      </c>
      <c r="I119" s="398">
        <v>276</v>
      </c>
      <c r="J119" s="398">
        <v>2700</v>
      </c>
    </row>
    <row r="120" spans="1:10" ht="13.5" thickBot="1" x14ac:dyDescent="0.25">
      <c r="A120" s="391">
        <v>131122</v>
      </c>
      <c r="B120" s="396" t="s">
        <v>517</v>
      </c>
      <c r="C120" s="400"/>
      <c r="D120" s="394" t="s">
        <v>317</v>
      </c>
      <c r="E120" s="395" t="s">
        <v>518</v>
      </c>
      <c r="F120" s="396" t="s">
        <v>352</v>
      </c>
      <c r="G120" s="396" t="s">
        <v>519</v>
      </c>
      <c r="H120" s="398">
        <v>4079</v>
      </c>
      <c r="I120" s="398">
        <v>379</v>
      </c>
      <c r="J120" s="398">
        <v>3700</v>
      </c>
    </row>
    <row r="121" spans="1:10" ht="13.5" thickBot="1" x14ac:dyDescent="0.25">
      <c r="A121" s="391">
        <v>131122</v>
      </c>
      <c r="B121" s="396" t="s">
        <v>520</v>
      </c>
      <c r="C121" s="400"/>
      <c r="D121" s="394" t="s">
        <v>317</v>
      </c>
      <c r="E121" s="395" t="s">
        <v>521</v>
      </c>
      <c r="F121" s="396" t="s">
        <v>352</v>
      </c>
      <c r="G121" s="396" t="s">
        <v>509</v>
      </c>
      <c r="H121" s="398">
        <v>13378</v>
      </c>
      <c r="I121" s="398">
        <v>1246</v>
      </c>
      <c r="J121" s="398">
        <v>12132</v>
      </c>
    </row>
    <row r="122" spans="1:10" ht="13.5" thickBot="1" x14ac:dyDescent="0.25">
      <c r="A122" s="391">
        <v>131122</v>
      </c>
      <c r="B122" s="396" t="s">
        <v>522</v>
      </c>
      <c r="C122" s="400"/>
      <c r="D122" s="394" t="s">
        <v>317</v>
      </c>
      <c r="E122" s="395" t="s">
        <v>523</v>
      </c>
      <c r="F122" s="396" t="s">
        <v>352</v>
      </c>
      <c r="G122" s="396" t="s">
        <v>524</v>
      </c>
      <c r="H122" s="398">
        <v>4008</v>
      </c>
      <c r="I122" s="398">
        <v>395</v>
      </c>
      <c r="J122" s="398">
        <v>3613</v>
      </c>
    </row>
    <row r="123" spans="1:10" ht="13.5" thickBot="1" x14ac:dyDescent="0.25">
      <c r="A123" s="391">
        <v>131122</v>
      </c>
      <c r="B123" s="396" t="s">
        <v>525</v>
      </c>
      <c r="C123" s="400"/>
      <c r="D123" s="394" t="s">
        <v>317</v>
      </c>
      <c r="E123" s="395" t="s">
        <v>526</v>
      </c>
      <c r="F123" s="396" t="s">
        <v>334</v>
      </c>
      <c r="G123" s="396" t="s">
        <v>527</v>
      </c>
      <c r="H123" s="398">
        <v>7600</v>
      </c>
      <c r="I123" s="398">
        <v>765</v>
      </c>
      <c r="J123" s="398">
        <v>6835</v>
      </c>
    </row>
    <row r="124" spans="1:10" ht="13.5" thickBot="1" x14ac:dyDescent="0.25">
      <c r="A124" s="391">
        <v>131122</v>
      </c>
      <c r="B124" s="396" t="s">
        <v>528</v>
      </c>
      <c r="C124" s="400"/>
      <c r="D124" s="394" t="s">
        <v>317</v>
      </c>
      <c r="E124" s="395" t="s">
        <v>529</v>
      </c>
      <c r="F124" s="396" t="s">
        <v>337</v>
      </c>
      <c r="G124" s="396" t="s">
        <v>530</v>
      </c>
      <c r="H124" s="398">
        <v>31488</v>
      </c>
      <c r="I124" s="398">
        <v>3406</v>
      </c>
      <c r="J124" s="398">
        <v>28082</v>
      </c>
    </row>
    <row r="125" spans="1:10" ht="13.5" thickBot="1" x14ac:dyDescent="0.25">
      <c r="A125" s="391">
        <v>131122</v>
      </c>
      <c r="B125" s="396" t="s">
        <v>531</v>
      </c>
      <c r="C125" s="400"/>
      <c r="D125" s="394" t="s">
        <v>317</v>
      </c>
      <c r="E125" s="395" t="s">
        <v>532</v>
      </c>
      <c r="F125" s="396" t="s">
        <v>337</v>
      </c>
      <c r="G125" s="396" t="s">
        <v>533</v>
      </c>
      <c r="H125" s="398">
        <v>10290</v>
      </c>
      <c r="I125" s="398">
        <v>1207</v>
      </c>
      <c r="J125" s="398">
        <v>9083</v>
      </c>
    </row>
    <row r="126" spans="1:10" ht="13.5" thickBot="1" x14ac:dyDescent="0.25">
      <c r="A126" s="391">
        <v>131122</v>
      </c>
      <c r="B126" s="396" t="s">
        <v>534</v>
      </c>
      <c r="C126" s="400"/>
      <c r="D126" s="394" t="s">
        <v>317</v>
      </c>
      <c r="E126" s="395" t="s">
        <v>535</v>
      </c>
      <c r="F126" s="396" t="s">
        <v>536</v>
      </c>
      <c r="G126" s="396" t="s">
        <v>537</v>
      </c>
      <c r="H126" s="398">
        <v>0</v>
      </c>
      <c r="I126" s="398">
        <v>0</v>
      </c>
      <c r="J126" s="398">
        <v>0</v>
      </c>
    </row>
    <row r="127" spans="1:10" ht="13.5" thickBot="1" x14ac:dyDescent="0.25">
      <c r="A127" s="391">
        <v>131122</v>
      </c>
      <c r="B127" s="396" t="s">
        <v>538</v>
      </c>
      <c r="C127" s="400"/>
      <c r="D127" s="394" t="s">
        <v>317</v>
      </c>
      <c r="E127" s="395" t="s">
        <v>539</v>
      </c>
      <c r="F127" s="396" t="s">
        <v>334</v>
      </c>
      <c r="G127" s="396" t="s">
        <v>540</v>
      </c>
      <c r="H127" s="398">
        <v>0</v>
      </c>
      <c r="I127" s="398">
        <v>0</v>
      </c>
      <c r="J127" s="398">
        <v>0</v>
      </c>
    </row>
    <row r="128" spans="1:10" ht="13.5" thickBot="1" x14ac:dyDescent="0.25">
      <c r="A128" s="391">
        <v>131122</v>
      </c>
      <c r="B128" s="396" t="s">
        <v>541</v>
      </c>
      <c r="C128" s="400"/>
      <c r="D128" s="394" t="s">
        <v>317</v>
      </c>
      <c r="E128" s="395" t="s">
        <v>542</v>
      </c>
      <c r="F128" s="396" t="s">
        <v>361</v>
      </c>
      <c r="G128" s="396" t="s">
        <v>543</v>
      </c>
      <c r="H128" s="398">
        <v>0</v>
      </c>
      <c r="I128" s="398">
        <v>0</v>
      </c>
      <c r="J128" s="398">
        <v>0</v>
      </c>
    </row>
    <row r="129" spans="1:10" ht="13.5" thickBot="1" x14ac:dyDescent="0.25">
      <c r="A129" s="391">
        <v>131122</v>
      </c>
      <c r="B129" s="396" t="s">
        <v>544</v>
      </c>
      <c r="C129" s="400"/>
      <c r="D129" s="394" t="s">
        <v>317</v>
      </c>
      <c r="E129" s="395" t="s">
        <v>545</v>
      </c>
      <c r="F129" s="396" t="s">
        <v>337</v>
      </c>
      <c r="G129" s="396" t="s">
        <v>546</v>
      </c>
      <c r="H129" s="398">
        <v>0</v>
      </c>
      <c r="I129" s="398">
        <v>0</v>
      </c>
      <c r="J129" s="398">
        <v>0</v>
      </c>
    </row>
    <row r="130" spans="1:10" ht="13.5" thickBot="1" x14ac:dyDescent="0.25">
      <c r="A130" s="391">
        <v>131122</v>
      </c>
      <c r="B130" s="396" t="s">
        <v>547</v>
      </c>
      <c r="C130" s="400"/>
      <c r="D130" s="394" t="s">
        <v>317</v>
      </c>
      <c r="E130" s="395" t="s">
        <v>548</v>
      </c>
      <c r="F130" s="396" t="s">
        <v>334</v>
      </c>
      <c r="G130" s="396" t="s">
        <v>549</v>
      </c>
      <c r="H130" s="398">
        <v>0</v>
      </c>
      <c r="I130" s="398">
        <v>0</v>
      </c>
      <c r="J130" s="398">
        <v>0</v>
      </c>
    </row>
    <row r="131" spans="1:10" ht="13.5" thickBot="1" x14ac:dyDescent="0.25">
      <c r="A131" s="391">
        <v>13191242</v>
      </c>
      <c r="B131" s="396" t="s">
        <v>550</v>
      </c>
      <c r="C131" s="400"/>
      <c r="D131" s="394" t="s">
        <v>317</v>
      </c>
      <c r="E131" s="395" t="s">
        <v>551</v>
      </c>
      <c r="F131" s="396" t="s">
        <v>334</v>
      </c>
      <c r="G131" s="396" t="s">
        <v>552</v>
      </c>
      <c r="H131" s="398">
        <v>46441</v>
      </c>
      <c r="I131" s="398">
        <v>46441</v>
      </c>
      <c r="J131" s="398">
        <v>0</v>
      </c>
    </row>
    <row r="132" spans="1:10" ht="13.5" thickBot="1" x14ac:dyDescent="0.25">
      <c r="A132" s="391">
        <v>13191242</v>
      </c>
      <c r="B132" s="396" t="s">
        <v>553</v>
      </c>
      <c r="C132" s="400"/>
      <c r="D132" s="394" t="s">
        <v>317</v>
      </c>
      <c r="E132" s="395" t="s">
        <v>554</v>
      </c>
      <c r="F132" s="396" t="s">
        <v>319</v>
      </c>
      <c r="G132" s="396" t="s">
        <v>555</v>
      </c>
      <c r="H132" s="398">
        <v>9370</v>
      </c>
      <c r="I132" s="398">
        <v>9370</v>
      </c>
      <c r="J132" s="398">
        <v>0</v>
      </c>
    </row>
    <row r="133" spans="1:10" ht="13.5" thickBot="1" x14ac:dyDescent="0.25">
      <c r="A133" s="391">
        <v>13191242</v>
      </c>
      <c r="B133" s="396" t="s">
        <v>556</v>
      </c>
      <c r="C133" s="400"/>
      <c r="D133" s="394" t="s">
        <v>317</v>
      </c>
      <c r="E133" s="395" t="s">
        <v>557</v>
      </c>
      <c r="F133" s="396" t="s">
        <v>536</v>
      </c>
      <c r="G133" s="396" t="s">
        <v>558</v>
      </c>
      <c r="H133" s="398">
        <v>11774</v>
      </c>
      <c r="I133" s="398">
        <v>11774</v>
      </c>
      <c r="J133" s="398">
        <v>0</v>
      </c>
    </row>
    <row r="134" spans="1:10" ht="13.5" thickBot="1" x14ac:dyDescent="0.25">
      <c r="A134" s="391">
        <v>13191242</v>
      </c>
      <c r="B134" s="396" t="s">
        <v>335</v>
      </c>
      <c r="C134" s="400"/>
      <c r="D134" s="394" t="s">
        <v>317</v>
      </c>
      <c r="E134" s="395" t="s">
        <v>559</v>
      </c>
      <c r="F134" s="396" t="s">
        <v>334</v>
      </c>
      <c r="G134" s="396" t="s">
        <v>560</v>
      </c>
      <c r="H134" s="398">
        <v>5803</v>
      </c>
      <c r="I134" s="398">
        <v>5803</v>
      </c>
      <c r="J134" s="398">
        <v>0</v>
      </c>
    </row>
    <row r="135" spans="1:10" ht="13.5" thickBot="1" x14ac:dyDescent="0.25">
      <c r="A135" s="391">
        <v>13191242</v>
      </c>
      <c r="B135" s="396" t="s">
        <v>561</v>
      </c>
      <c r="C135" s="400"/>
      <c r="D135" s="394" t="s">
        <v>317</v>
      </c>
      <c r="E135" s="395" t="s">
        <v>562</v>
      </c>
      <c r="F135" s="396" t="s">
        <v>337</v>
      </c>
      <c r="G135" s="396" t="s">
        <v>563</v>
      </c>
      <c r="H135" s="398">
        <v>4330</v>
      </c>
      <c r="I135" s="398">
        <v>4330</v>
      </c>
      <c r="J135" s="398">
        <v>0</v>
      </c>
    </row>
    <row r="136" spans="1:10" ht="13.5" thickBot="1" x14ac:dyDescent="0.25">
      <c r="A136" s="391">
        <v>13191242</v>
      </c>
      <c r="B136" s="396" t="s">
        <v>564</v>
      </c>
      <c r="C136" s="400"/>
      <c r="D136" s="394" t="s">
        <v>317</v>
      </c>
      <c r="E136" s="395" t="s">
        <v>565</v>
      </c>
      <c r="F136" s="396" t="s">
        <v>337</v>
      </c>
      <c r="G136" s="396" t="s">
        <v>566</v>
      </c>
      <c r="H136" s="398">
        <v>4724</v>
      </c>
      <c r="I136" s="398">
        <v>4724</v>
      </c>
      <c r="J136" s="398">
        <v>0</v>
      </c>
    </row>
    <row r="137" spans="1:10" ht="13.5" thickBot="1" x14ac:dyDescent="0.25">
      <c r="A137" s="391">
        <v>13191242</v>
      </c>
      <c r="B137" s="396" t="s">
        <v>567</v>
      </c>
      <c r="C137" s="400"/>
      <c r="D137" s="394" t="s">
        <v>317</v>
      </c>
      <c r="E137" s="395" t="s">
        <v>568</v>
      </c>
      <c r="F137" s="396" t="s">
        <v>361</v>
      </c>
      <c r="G137" s="396" t="s">
        <v>566</v>
      </c>
      <c r="H137" s="398">
        <v>4724</v>
      </c>
      <c r="I137" s="398">
        <v>4724</v>
      </c>
      <c r="J137" s="398">
        <v>0</v>
      </c>
    </row>
    <row r="138" spans="1:10" ht="13.5" thickBot="1" x14ac:dyDescent="0.25">
      <c r="A138" s="391">
        <v>13191242</v>
      </c>
      <c r="B138" s="396" t="s">
        <v>569</v>
      </c>
      <c r="C138" s="400"/>
      <c r="D138" s="394" t="s">
        <v>317</v>
      </c>
      <c r="E138" s="395" t="s">
        <v>570</v>
      </c>
      <c r="F138" s="396" t="s">
        <v>337</v>
      </c>
      <c r="G138" s="396" t="s">
        <v>566</v>
      </c>
      <c r="H138" s="398">
        <v>3543</v>
      </c>
      <c r="I138" s="398">
        <v>3543</v>
      </c>
      <c r="J138" s="398">
        <v>0</v>
      </c>
    </row>
    <row r="139" spans="1:10" ht="13.5" thickBot="1" x14ac:dyDescent="0.25">
      <c r="A139" s="391">
        <v>13191242</v>
      </c>
      <c r="B139" s="396" t="s">
        <v>571</v>
      </c>
      <c r="C139" s="400"/>
      <c r="D139" s="394" t="s">
        <v>317</v>
      </c>
      <c r="E139" s="395" t="s">
        <v>572</v>
      </c>
      <c r="F139" s="396" t="s">
        <v>573</v>
      </c>
      <c r="G139" s="396" t="s">
        <v>574</v>
      </c>
      <c r="H139" s="398">
        <v>9835</v>
      </c>
      <c r="I139" s="398">
        <v>9835</v>
      </c>
      <c r="J139" s="398">
        <v>0</v>
      </c>
    </row>
    <row r="141" spans="1:10" x14ac:dyDescent="0.2">
      <c r="A141" s="382" t="s">
        <v>575</v>
      </c>
    </row>
    <row r="143" spans="1:10" x14ac:dyDescent="0.2">
      <c r="A143" s="382" t="s">
        <v>302</v>
      </c>
    </row>
    <row r="145" spans="1:9" x14ac:dyDescent="0.2">
      <c r="A145" s="382" t="s">
        <v>303</v>
      </c>
    </row>
    <row r="147" spans="1:9" ht="23.25" thickBot="1" x14ac:dyDescent="0.25">
      <c r="A147" s="391">
        <v>131122</v>
      </c>
      <c r="B147" s="401" t="s">
        <v>576</v>
      </c>
      <c r="C147" s="400"/>
      <c r="D147" s="396" t="s">
        <v>577</v>
      </c>
      <c r="E147" s="396" t="s">
        <v>361</v>
      </c>
      <c r="F147" s="396" t="s">
        <v>578</v>
      </c>
      <c r="G147" s="398">
        <v>133071</v>
      </c>
      <c r="H147" s="398">
        <v>20034</v>
      </c>
      <c r="I147" s="398">
        <v>113037</v>
      </c>
    </row>
    <row r="148" spans="1:9" ht="13.5" thickBot="1" x14ac:dyDescent="0.25">
      <c r="A148" s="391">
        <v>13191242</v>
      </c>
      <c r="B148" s="396" t="s">
        <v>579</v>
      </c>
      <c r="C148" s="400"/>
      <c r="D148" s="396" t="s">
        <v>580</v>
      </c>
      <c r="E148" s="396" t="s">
        <v>361</v>
      </c>
      <c r="F148" s="396" t="s">
        <v>581</v>
      </c>
      <c r="G148" s="398">
        <v>28900</v>
      </c>
      <c r="H148" s="398">
        <v>28900</v>
      </c>
      <c r="I148" s="398">
        <v>0</v>
      </c>
    </row>
    <row r="149" spans="1:9" ht="13.5" thickBot="1" x14ac:dyDescent="0.25">
      <c r="A149" s="391">
        <v>13191242</v>
      </c>
      <c r="B149" s="396" t="s">
        <v>582</v>
      </c>
      <c r="C149" s="400"/>
      <c r="D149" s="396" t="s">
        <v>583</v>
      </c>
      <c r="E149" s="396" t="s">
        <v>361</v>
      </c>
      <c r="F149" s="396" t="s">
        <v>581</v>
      </c>
      <c r="G149" s="398">
        <v>7990</v>
      </c>
      <c r="H149" s="398">
        <v>7990</v>
      </c>
      <c r="I149" s="398">
        <v>0</v>
      </c>
    </row>
    <row r="150" spans="1:9" ht="13.5" thickBot="1" x14ac:dyDescent="0.25">
      <c r="A150" s="391">
        <v>13191242</v>
      </c>
      <c r="B150" s="396" t="s">
        <v>582</v>
      </c>
      <c r="C150" s="400"/>
      <c r="D150" s="396" t="s">
        <v>584</v>
      </c>
      <c r="E150" s="396" t="s">
        <v>361</v>
      </c>
      <c r="F150" s="396" t="s">
        <v>581</v>
      </c>
      <c r="G150" s="398">
        <v>8400</v>
      </c>
      <c r="H150" s="398">
        <v>8400</v>
      </c>
      <c r="I150" s="398">
        <v>0</v>
      </c>
    </row>
    <row r="151" spans="1:9" ht="13.5" thickBot="1" x14ac:dyDescent="0.25">
      <c r="A151" s="391">
        <v>13191242</v>
      </c>
      <c r="B151" s="396" t="s">
        <v>582</v>
      </c>
      <c r="C151" s="400"/>
      <c r="D151" s="396" t="s">
        <v>585</v>
      </c>
      <c r="E151" s="396" t="s">
        <v>361</v>
      </c>
      <c r="F151" s="396" t="s">
        <v>581</v>
      </c>
      <c r="G151" s="398">
        <v>8400</v>
      </c>
      <c r="H151" s="398">
        <v>8400</v>
      </c>
      <c r="I151" s="398">
        <v>0</v>
      </c>
    </row>
    <row r="152" spans="1:9" ht="13.5" thickBot="1" x14ac:dyDescent="0.25">
      <c r="A152" s="391">
        <v>13191242</v>
      </c>
      <c r="B152" s="396" t="s">
        <v>582</v>
      </c>
      <c r="C152" s="400"/>
      <c r="D152" s="396" t="s">
        <v>586</v>
      </c>
      <c r="E152" s="396" t="s">
        <v>361</v>
      </c>
      <c r="F152" s="396" t="s">
        <v>581</v>
      </c>
      <c r="G152" s="398">
        <v>6990</v>
      </c>
      <c r="H152" s="398">
        <v>6990</v>
      </c>
      <c r="I152" s="398">
        <v>0</v>
      </c>
    </row>
    <row r="153" spans="1:9" ht="23.25" thickBot="1" x14ac:dyDescent="0.25">
      <c r="A153" s="391">
        <v>13191242</v>
      </c>
      <c r="B153" s="401" t="s">
        <v>587</v>
      </c>
      <c r="C153" s="400"/>
      <c r="D153" s="396" t="s">
        <v>588</v>
      </c>
      <c r="E153" s="396" t="s">
        <v>361</v>
      </c>
      <c r="F153" s="396" t="s">
        <v>581</v>
      </c>
      <c r="G153" s="398">
        <v>39291</v>
      </c>
      <c r="H153" s="398">
        <v>39291</v>
      </c>
      <c r="I153" s="398">
        <v>0</v>
      </c>
    </row>
    <row r="154" spans="1:9" ht="13.5" thickBot="1" x14ac:dyDescent="0.25">
      <c r="A154" s="391">
        <v>131122</v>
      </c>
      <c r="B154" s="396" t="s">
        <v>589</v>
      </c>
      <c r="C154" s="400"/>
      <c r="D154" s="396" t="s">
        <v>590</v>
      </c>
      <c r="E154" s="396" t="s">
        <v>337</v>
      </c>
      <c r="F154" s="396" t="s">
        <v>591</v>
      </c>
      <c r="G154" s="398">
        <v>116400</v>
      </c>
      <c r="H154" s="398">
        <v>28900</v>
      </c>
      <c r="I154" s="398">
        <v>87500</v>
      </c>
    </row>
    <row r="155" spans="1:9" ht="13.5" thickBot="1" x14ac:dyDescent="0.25">
      <c r="A155" s="391">
        <v>131122</v>
      </c>
      <c r="B155" s="396" t="s">
        <v>592</v>
      </c>
      <c r="C155" s="400"/>
      <c r="D155" s="396" t="s">
        <v>593</v>
      </c>
      <c r="E155" s="396" t="s">
        <v>334</v>
      </c>
      <c r="F155" s="396" t="s">
        <v>594</v>
      </c>
      <c r="G155" s="398">
        <v>126000</v>
      </c>
      <c r="H155" s="398">
        <v>31534</v>
      </c>
      <c r="I155" s="398">
        <v>94466</v>
      </c>
    </row>
    <row r="156" spans="1:9" ht="13.5" thickBot="1" x14ac:dyDescent="0.25">
      <c r="A156" s="391">
        <v>13191142</v>
      </c>
      <c r="B156" s="396" t="s">
        <v>595</v>
      </c>
      <c r="C156" s="400"/>
      <c r="D156" s="396" t="s">
        <v>596</v>
      </c>
      <c r="E156" s="396" t="s">
        <v>337</v>
      </c>
      <c r="F156" s="396" t="s">
        <v>597</v>
      </c>
      <c r="G156" s="398">
        <v>9677</v>
      </c>
      <c r="H156" s="398">
        <v>9677</v>
      </c>
      <c r="I156" s="398">
        <v>0</v>
      </c>
    </row>
    <row r="157" spans="1:9" ht="23.25" thickBot="1" x14ac:dyDescent="0.25">
      <c r="A157" s="391">
        <v>1211332</v>
      </c>
      <c r="B157" s="401" t="s">
        <v>598</v>
      </c>
      <c r="C157" s="400"/>
      <c r="D157" s="396" t="s">
        <v>599</v>
      </c>
      <c r="E157" s="396" t="s">
        <v>427</v>
      </c>
      <c r="F157" s="396" t="s">
        <v>600</v>
      </c>
      <c r="G157" s="398">
        <v>6580</v>
      </c>
      <c r="H157" s="398">
        <v>207</v>
      </c>
      <c r="I157" s="398">
        <v>6373</v>
      </c>
    </row>
    <row r="158" spans="1:9" ht="13.5" thickBot="1" x14ac:dyDescent="0.25">
      <c r="A158" s="391">
        <v>131122</v>
      </c>
      <c r="B158" s="396" t="s">
        <v>601</v>
      </c>
      <c r="C158" s="400"/>
      <c r="D158" s="396" t="s">
        <v>602</v>
      </c>
      <c r="E158" s="396" t="s">
        <v>337</v>
      </c>
      <c r="F158" s="396" t="s">
        <v>603</v>
      </c>
      <c r="G158" s="398">
        <v>169000</v>
      </c>
      <c r="H158" s="398">
        <v>33368</v>
      </c>
      <c r="I158" s="398">
        <v>135632</v>
      </c>
    </row>
    <row r="159" spans="1:9" ht="13.5" thickBot="1" x14ac:dyDescent="0.25">
      <c r="A159" s="391">
        <v>131122</v>
      </c>
      <c r="B159" s="396" t="s">
        <v>604</v>
      </c>
      <c r="C159" s="400"/>
      <c r="D159" s="396" t="s">
        <v>605</v>
      </c>
      <c r="E159" s="396" t="s">
        <v>352</v>
      </c>
      <c r="F159" s="396" t="s">
        <v>606</v>
      </c>
      <c r="G159" s="398">
        <v>78740</v>
      </c>
      <c r="H159" s="398">
        <v>16705</v>
      </c>
      <c r="I159" s="398">
        <v>62035</v>
      </c>
    </row>
    <row r="160" spans="1:9" ht="13.5" thickBot="1" x14ac:dyDescent="0.25">
      <c r="A160" s="391">
        <v>131122</v>
      </c>
      <c r="B160" s="396" t="s">
        <v>607</v>
      </c>
      <c r="C160" s="400"/>
      <c r="D160" s="396" t="s">
        <v>608</v>
      </c>
      <c r="E160" s="396" t="s">
        <v>361</v>
      </c>
      <c r="F160" s="396" t="s">
        <v>609</v>
      </c>
      <c r="G160" s="398">
        <v>11205</v>
      </c>
      <c r="H160" s="398">
        <v>2403</v>
      </c>
      <c r="I160" s="398">
        <v>8802</v>
      </c>
    </row>
    <row r="161" spans="1:10" ht="13.5" thickBot="1" x14ac:dyDescent="0.25">
      <c r="A161" s="391">
        <v>131122</v>
      </c>
      <c r="B161" s="396" t="s">
        <v>610</v>
      </c>
      <c r="C161" s="400"/>
      <c r="D161" s="396" t="s">
        <v>611</v>
      </c>
      <c r="E161" s="396" t="s">
        <v>361</v>
      </c>
      <c r="F161" s="396" t="s">
        <v>612</v>
      </c>
      <c r="G161" s="398">
        <v>1594</v>
      </c>
      <c r="H161" s="398">
        <v>384</v>
      </c>
      <c r="I161" s="398">
        <v>1210</v>
      </c>
    </row>
    <row r="162" spans="1:10" ht="13.5" thickBot="1" x14ac:dyDescent="0.25">
      <c r="A162" s="391">
        <v>131122</v>
      </c>
      <c r="B162" s="396" t="s">
        <v>613</v>
      </c>
      <c r="C162" s="400"/>
      <c r="D162" s="396" t="s">
        <v>614</v>
      </c>
      <c r="E162" s="396" t="s">
        <v>361</v>
      </c>
      <c r="F162" s="396" t="s">
        <v>615</v>
      </c>
      <c r="G162" s="398">
        <v>19674</v>
      </c>
      <c r="H162" s="398">
        <v>4806</v>
      </c>
      <c r="I162" s="398">
        <v>14868</v>
      </c>
    </row>
    <row r="163" spans="1:10" ht="13.5" thickBot="1" x14ac:dyDescent="0.25">
      <c r="A163" s="391">
        <v>131122</v>
      </c>
      <c r="B163" s="396" t="s">
        <v>616</v>
      </c>
      <c r="C163" s="400"/>
      <c r="D163" s="396" t="s">
        <v>617</v>
      </c>
      <c r="E163" s="396" t="s">
        <v>361</v>
      </c>
      <c r="F163" s="396" t="s">
        <v>615</v>
      </c>
      <c r="G163" s="398">
        <v>10528</v>
      </c>
      <c r="H163" s="398">
        <v>2574</v>
      </c>
      <c r="I163" s="398">
        <v>7954</v>
      </c>
    </row>
    <row r="164" spans="1:10" ht="13.5" thickBot="1" x14ac:dyDescent="0.25">
      <c r="A164" s="391">
        <v>131122</v>
      </c>
      <c r="B164" s="396" t="s">
        <v>618</v>
      </c>
      <c r="C164" s="400"/>
      <c r="D164" s="396" t="s">
        <v>619</v>
      </c>
      <c r="E164" s="396" t="s">
        <v>361</v>
      </c>
      <c r="F164" s="396" t="s">
        <v>615</v>
      </c>
      <c r="G164" s="398">
        <v>780</v>
      </c>
      <c r="H164" s="398">
        <v>190</v>
      </c>
      <c r="I164" s="398">
        <v>590</v>
      </c>
    </row>
    <row r="165" spans="1:10" ht="23.25" thickBot="1" x14ac:dyDescent="0.25">
      <c r="A165" s="391">
        <v>131122</v>
      </c>
      <c r="B165" s="401" t="s">
        <v>620</v>
      </c>
      <c r="C165" s="400"/>
      <c r="D165" s="396" t="s">
        <v>621</v>
      </c>
      <c r="E165" s="396" t="s">
        <v>361</v>
      </c>
      <c r="F165" s="396" t="s">
        <v>615</v>
      </c>
      <c r="G165" s="398">
        <v>55118</v>
      </c>
      <c r="H165" s="398">
        <v>13465</v>
      </c>
      <c r="I165" s="398">
        <v>41653</v>
      </c>
    </row>
    <row r="166" spans="1:10" ht="23.25" thickBot="1" x14ac:dyDescent="0.25">
      <c r="A166" s="391">
        <v>1211332</v>
      </c>
      <c r="B166" s="401" t="s">
        <v>622</v>
      </c>
      <c r="C166" s="400"/>
      <c r="D166" s="396" t="s">
        <v>623</v>
      </c>
      <c r="E166" s="396" t="s">
        <v>334</v>
      </c>
      <c r="F166" s="396" t="s">
        <v>624</v>
      </c>
      <c r="G166" s="398">
        <v>4362424</v>
      </c>
      <c r="H166" s="398">
        <v>141987</v>
      </c>
      <c r="I166" s="398">
        <v>4220437</v>
      </c>
    </row>
    <row r="167" spans="1:10" ht="23.25" thickBot="1" x14ac:dyDescent="0.25">
      <c r="A167" s="391">
        <v>1211332</v>
      </c>
      <c r="B167" s="402" t="s">
        <v>622</v>
      </c>
      <c r="C167" s="400"/>
      <c r="D167" s="396" t="s">
        <v>625</v>
      </c>
      <c r="E167" s="396" t="s">
        <v>334</v>
      </c>
      <c r="F167" s="396" t="s">
        <v>624</v>
      </c>
      <c r="G167" s="398">
        <v>18816824</v>
      </c>
      <c r="H167" s="398">
        <v>612448</v>
      </c>
      <c r="I167" s="398">
        <v>18204376</v>
      </c>
    </row>
    <row r="169" spans="1:10" x14ac:dyDescent="0.2">
      <c r="A169" s="382" t="s">
        <v>626</v>
      </c>
    </row>
    <row r="171" spans="1:10" x14ac:dyDescent="0.2">
      <c r="A171" s="382" t="s">
        <v>302</v>
      </c>
    </row>
    <row r="173" spans="1:10" x14ac:dyDescent="0.2">
      <c r="A173" s="382" t="s">
        <v>303</v>
      </c>
    </row>
    <row r="175" spans="1:10" ht="13.5" thickBot="1" x14ac:dyDescent="0.25">
      <c r="A175" s="391">
        <v>1211332</v>
      </c>
      <c r="B175" s="396" t="s">
        <v>627</v>
      </c>
      <c r="C175" s="400"/>
      <c r="D175" s="394" t="s">
        <v>317</v>
      </c>
      <c r="E175" s="395" t="s">
        <v>628</v>
      </c>
      <c r="F175" s="396" t="s">
        <v>334</v>
      </c>
      <c r="G175" s="396" t="s">
        <v>629</v>
      </c>
      <c r="H175" s="398">
        <v>18816824</v>
      </c>
      <c r="I175" s="398">
        <v>626882</v>
      </c>
      <c r="J175" s="398">
        <v>18189942</v>
      </c>
    </row>
    <row r="176" spans="1:10" ht="13.5" thickBot="1" x14ac:dyDescent="0.25">
      <c r="A176" s="391">
        <v>13191242</v>
      </c>
      <c r="B176" s="396" t="s">
        <v>630</v>
      </c>
      <c r="C176" s="400"/>
      <c r="D176" s="394" t="s">
        <v>317</v>
      </c>
      <c r="E176" s="395" t="s">
        <v>631</v>
      </c>
      <c r="F176" s="396" t="s">
        <v>352</v>
      </c>
      <c r="G176" s="396" t="s">
        <v>632</v>
      </c>
      <c r="H176" s="398">
        <v>3221</v>
      </c>
      <c r="I176" s="398">
        <v>3221</v>
      </c>
      <c r="J176" s="398">
        <v>0</v>
      </c>
    </row>
    <row r="177" spans="1:10" ht="13.5" thickBot="1" x14ac:dyDescent="0.25">
      <c r="A177" s="391">
        <v>13191242</v>
      </c>
      <c r="B177" s="396" t="s">
        <v>633</v>
      </c>
      <c r="C177" s="400"/>
      <c r="D177" s="394" t="s">
        <v>317</v>
      </c>
      <c r="E177" s="395" t="s">
        <v>634</v>
      </c>
      <c r="F177" s="396" t="s">
        <v>334</v>
      </c>
      <c r="G177" s="396" t="s">
        <v>632</v>
      </c>
      <c r="H177" s="398">
        <v>67691</v>
      </c>
      <c r="I177" s="398">
        <v>67691</v>
      </c>
      <c r="J177" s="398">
        <v>0</v>
      </c>
    </row>
    <row r="178" spans="1:10" ht="13.5" thickBot="1" x14ac:dyDescent="0.25">
      <c r="A178" s="391">
        <v>1319122</v>
      </c>
      <c r="B178" s="396" t="s">
        <v>635</v>
      </c>
      <c r="C178" s="400"/>
      <c r="D178" s="394" t="s">
        <v>317</v>
      </c>
      <c r="E178" s="395" t="s">
        <v>636</v>
      </c>
      <c r="F178" s="396" t="s">
        <v>337</v>
      </c>
      <c r="G178" s="396" t="s">
        <v>632</v>
      </c>
      <c r="H178" s="398">
        <v>8544700</v>
      </c>
      <c r="I178" s="398">
        <v>8544700</v>
      </c>
      <c r="J178" s="398">
        <v>0</v>
      </c>
    </row>
    <row r="179" spans="1:10" ht="13.5" thickBot="1" x14ac:dyDescent="0.25">
      <c r="A179" s="391">
        <v>1319122</v>
      </c>
      <c r="B179" s="396" t="s">
        <v>637</v>
      </c>
      <c r="C179" s="400"/>
      <c r="D179" s="394" t="s">
        <v>317</v>
      </c>
      <c r="E179" s="395" t="s">
        <v>638</v>
      </c>
      <c r="F179" s="396" t="s">
        <v>319</v>
      </c>
      <c r="G179" s="396" t="s">
        <v>632</v>
      </c>
      <c r="H179" s="398">
        <v>200000</v>
      </c>
      <c r="I179" s="398">
        <v>200000</v>
      </c>
      <c r="J179" s="398">
        <v>0</v>
      </c>
    </row>
    <row r="180" spans="1:10" ht="13.5" thickBot="1" x14ac:dyDescent="0.25">
      <c r="A180" s="391">
        <v>1319122</v>
      </c>
      <c r="B180" s="396" t="s">
        <v>639</v>
      </c>
      <c r="C180" s="400"/>
      <c r="D180" s="394" t="s">
        <v>317</v>
      </c>
      <c r="E180" s="395" t="s">
        <v>640</v>
      </c>
      <c r="F180" s="396" t="s">
        <v>337</v>
      </c>
      <c r="G180" s="396" t="s">
        <v>632</v>
      </c>
      <c r="H180" s="398">
        <v>1333386</v>
      </c>
      <c r="I180" s="398">
        <v>1333386</v>
      </c>
      <c r="J180" s="398">
        <v>0</v>
      </c>
    </row>
    <row r="181" spans="1:10" ht="13.5" thickBot="1" x14ac:dyDescent="0.25">
      <c r="A181" s="391">
        <v>1319122</v>
      </c>
      <c r="B181" s="396" t="s">
        <v>639</v>
      </c>
      <c r="C181" s="400"/>
      <c r="D181" s="394" t="s">
        <v>317</v>
      </c>
      <c r="E181" s="395" t="s">
        <v>641</v>
      </c>
      <c r="F181" s="396" t="s">
        <v>337</v>
      </c>
      <c r="G181" s="396" t="s">
        <v>632</v>
      </c>
      <c r="H181" s="398">
        <v>1257165</v>
      </c>
      <c r="I181" s="398">
        <v>1257165</v>
      </c>
      <c r="J181" s="398">
        <v>0</v>
      </c>
    </row>
    <row r="182" spans="1:10" ht="13.5" thickBot="1" x14ac:dyDescent="0.25">
      <c r="A182" s="391">
        <v>13191242</v>
      </c>
      <c r="B182" s="396" t="s">
        <v>642</v>
      </c>
      <c r="C182" s="400"/>
      <c r="D182" s="394" t="s">
        <v>317</v>
      </c>
      <c r="E182" s="395" t="s">
        <v>643</v>
      </c>
      <c r="F182" s="396" t="s">
        <v>337</v>
      </c>
      <c r="G182" s="396" t="s">
        <v>632</v>
      </c>
      <c r="H182" s="398">
        <v>44019</v>
      </c>
      <c r="I182" s="398">
        <v>44019</v>
      </c>
      <c r="J182" s="398">
        <v>0</v>
      </c>
    </row>
    <row r="183" spans="1:10" ht="13.5" thickBot="1" x14ac:dyDescent="0.25">
      <c r="A183" s="391">
        <v>13191242</v>
      </c>
      <c r="B183" s="396" t="s">
        <v>644</v>
      </c>
      <c r="C183" s="400"/>
      <c r="D183" s="394" t="s">
        <v>317</v>
      </c>
      <c r="E183" s="395" t="s">
        <v>645</v>
      </c>
      <c r="F183" s="396" t="s">
        <v>337</v>
      </c>
      <c r="G183" s="396" t="s">
        <v>632</v>
      </c>
      <c r="H183" s="398">
        <v>77087</v>
      </c>
      <c r="I183" s="398">
        <v>77087</v>
      </c>
      <c r="J183" s="398">
        <v>0</v>
      </c>
    </row>
    <row r="184" spans="1:10" ht="13.5" thickBot="1" x14ac:dyDescent="0.25">
      <c r="A184" s="391">
        <v>1319122</v>
      </c>
      <c r="B184" s="396" t="s">
        <v>646</v>
      </c>
      <c r="C184" s="400"/>
      <c r="D184" s="394" t="s">
        <v>317</v>
      </c>
      <c r="E184" s="395" t="s">
        <v>647</v>
      </c>
      <c r="F184" s="396" t="s">
        <v>337</v>
      </c>
      <c r="G184" s="396" t="s">
        <v>632</v>
      </c>
      <c r="H184" s="398">
        <v>712000</v>
      </c>
      <c r="I184" s="398">
        <v>712000</v>
      </c>
      <c r="J184" s="398">
        <v>0</v>
      </c>
    </row>
    <row r="185" spans="1:10" ht="13.5" thickBot="1" x14ac:dyDescent="0.25">
      <c r="A185" s="391">
        <v>13191242</v>
      </c>
      <c r="B185" s="396" t="s">
        <v>648</v>
      </c>
      <c r="C185" s="400"/>
      <c r="D185" s="394" t="s">
        <v>317</v>
      </c>
      <c r="E185" s="395" t="s">
        <v>649</v>
      </c>
      <c r="F185" s="396" t="s">
        <v>337</v>
      </c>
      <c r="G185" s="396" t="s">
        <v>632</v>
      </c>
      <c r="H185" s="398">
        <v>140000</v>
      </c>
      <c r="I185" s="398">
        <v>140000</v>
      </c>
      <c r="J185" s="398">
        <v>0</v>
      </c>
    </row>
    <row r="186" spans="1:10" ht="13.5" thickBot="1" x14ac:dyDescent="0.25">
      <c r="A186" s="391">
        <v>13191242</v>
      </c>
      <c r="B186" s="396" t="s">
        <v>650</v>
      </c>
      <c r="C186" s="400"/>
      <c r="D186" s="394" t="s">
        <v>317</v>
      </c>
      <c r="E186" s="395" t="s">
        <v>651</v>
      </c>
      <c r="F186" s="396" t="s">
        <v>352</v>
      </c>
      <c r="G186" s="396" t="s">
        <v>632</v>
      </c>
      <c r="H186" s="398">
        <v>13465</v>
      </c>
      <c r="I186" s="398">
        <v>13465</v>
      </c>
      <c r="J186" s="398">
        <v>0</v>
      </c>
    </row>
    <row r="187" spans="1:10" ht="13.5" thickBot="1" x14ac:dyDescent="0.25">
      <c r="A187" s="391">
        <v>13191242</v>
      </c>
      <c r="B187" s="396" t="s">
        <v>652</v>
      </c>
      <c r="C187" s="400"/>
      <c r="D187" s="394" t="s">
        <v>317</v>
      </c>
      <c r="E187" s="395" t="s">
        <v>653</v>
      </c>
      <c r="F187" s="396" t="s">
        <v>334</v>
      </c>
      <c r="G187" s="396" t="s">
        <v>632</v>
      </c>
      <c r="H187" s="398">
        <v>12598</v>
      </c>
      <c r="I187" s="398">
        <v>12598</v>
      </c>
      <c r="J187" s="398">
        <v>0</v>
      </c>
    </row>
    <row r="188" spans="1:10" ht="13.5" thickBot="1" x14ac:dyDescent="0.25">
      <c r="A188" s="391">
        <v>13191242</v>
      </c>
      <c r="B188" s="396" t="s">
        <v>642</v>
      </c>
      <c r="C188" s="400"/>
      <c r="D188" s="394" t="s">
        <v>317</v>
      </c>
      <c r="E188" s="395" t="s">
        <v>654</v>
      </c>
      <c r="F188" s="396" t="s">
        <v>319</v>
      </c>
      <c r="G188" s="396" t="s">
        <v>632</v>
      </c>
      <c r="H188" s="398">
        <v>5000</v>
      </c>
      <c r="I188" s="398">
        <v>5000</v>
      </c>
      <c r="J188" s="398">
        <v>0</v>
      </c>
    </row>
    <row r="189" spans="1:10" ht="13.5" thickBot="1" x14ac:dyDescent="0.25">
      <c r="A189" s="391">
        <v>13191242</v>
      </c>
      <c r="B189" s="396" t="s">
        <v>655</v>
      </c>
      <c r="C189" s="400"/>
      <c r="D189" s="394" t="s">
        <v>317</v>
      </c>
      <c r="E189" s="395" t="s">
        <v>656</v>
      </c>
      <c r="F189" s="396" t="s">
        <v>352</v>
      </c>
      <c r="G189" s="396" t="s">
        <v>632</v>
      </c>
      <c r="H189" s="398">
        <v>59048</v>
      </c>
      <c r="I189" s="398">
        <v>59048</v>
      </c>
      <c r="J189" s="398">
        <v>0</v>
      </c>
    </row>
    <row r="190" spans="1:10" ht="13.5" thickBot="1" x14ac:dyDescent="0.25">
      <c r="A190" s="391">
        <v>13191242</v>
      </c>
      <c r="B190" s="396" t="s">
        <v>657</v>
      </c>
      <c r="C190" s="400"/>
      <c r="D190" s="394" t="s">
        <v>317</v>
      </c>
      <c r="E190" s="395" t="s">
        <v>658</v>
      </c>
      <c r="F190" s="396" t="s">
        <v>337</v>
      </c>
      <c r="G190" s="396" t="s">
        <v>632</v>
      </c>
      <c r="H190" s="398">
        <v>2614</v>
      </c>
      <c r="I190" s="398">
        <v>2614</v>
      </c>
      <c r="J190" s="398">
        <v>0</v>
      </c>
    </row>
    <row r="191" spans="1:10" ht="13.5" thickBot="1" x14ac:dyDescent="0.25">
      <c r="A191" s="391">
        <v>13191242</v>
      </c>
      <c r="B191" s="396" t="s">
        <v>659</v>
      </c>
      <c r="C191" s="400"/>
      <c r="D191" s="394" t="s">
        <v>317</v>
      </c>
      <c r="E191" s="395" t="s">
        <v>660</v>
      </c>
      <c r="F191" s="396" t="s">
        <v>337</v>
      </c>
      <c r="G191" s="396" t="s">
        <v>632</v>
      </c>
      <c r="H191" s="398">
        <v>41654</v>
      </c>
      <c r="I191" s="398">
        <v>41654</v>
      </c>
      <c r="J191" s="398">
        <v>0</v>
      </c>
    </row>
    <row r="192" spans="1:10" ht="13.5" thickBot="1" x14ac:dyDescent="0.25">
      <c r="A192" s="391">
        <v>13191242</v>
      </c>
      <c r="B192" s="396" t="s">
        <v>661</v>
      </c>
      <c r="C192" s="400"/>
      <c r="D192" s="394" t="s">
        <v>317</v>
      </c>
      <c r="E192" s="395" t="s">
        <v>662</v>
      </c>
      <c r="F192" s="396" t="s">
        <v>319</v>
      </c>
      <c r="G192" s="396" t="s">
        <v>632</v>
      </c>
      <c r="H192" s="398">
        <v>3606</v>
      </c>
      <c r="I192" s="398">
        <v>3606</v>
      </c>
      <c r="J192" s="398">
        <v>0</v>
      </c>
    </row>
    <row r="193" spans="1:10" ht="13.5" thickBot="1" x14ac:dyDescent="0.25">
      <c r="A193" s="391">
        <v>13191242</v>
      </c>
      <c r="B193" s="396" t="s">
        <v>663</v>
      </c>
      <c r="C193" s="400"/>
      <c r="D193" s="394" t="s">
        <v>317</v>
      </c>
      <c r="E193" s="395" t="s">
        <v>664</v>
      </c>
      <c r="F193" s="396" t="s">
        <v>665</v>
      </c>
      <c r="G193" s="396" t="s">
        <v>632</v>
      </c>
      <c r="H193" s="398">
        <v>3693</v>
      </c>
      <c r="I193" s="398">
        <v>3693</v>
      </c>
      <c r="J193" s="398">
        <v>0</v>
      </c>
    </row>
    <row r="194" spans="1:10" ht="13.5" thickBot="1" x14ac:dyDescent="0.25">
      <c r="A194" s="391">
        <v>13191242</v>
      </c>
      <c r="B194" s="396" t="s">
        <v>666</v>
      </c>
      <c r="C194" s="400"/>
      <c r="D194" s="394" t="s">
        <v>317</v>
      </c>
      <c r="E194" s="395" t="s">
        <v>667</v>
      </c>
      <c r="F194" s="396" t="s">
        <v>337</v>
      </c>
      <c r="G194" s="396" t="s">
        <v>632</v>
      </c>
      <c r="H194" s="398">
        <v>71153</v>
      </c>
      <c r="I194" s="398">
        <v>71153</v>
      </c>
      <c r="J194" s="398">
        <v>0</v>
      </c>
    </row>
    <row r="195" spans="1:10" ht="13.5" thickBot="1" x14ac:dyDescent="0.25">
      <c r="A195" s="391">
        <v>13191242</v>
      </c>
      <c r="B195" s="396" t="s">
        <v>668</v>
      </c>
      <c r="C195" s="400"/>
      <c r="D195" s="394" t="s">
        <v>317</v>
      </c>
      <c r="E195" s="395" t="s">
        <v>669</v>
      </c>
      <c r="F195" s="396" t="s">
        <v>352</v>
      </c>
      <c r="G195" s="396" t="s">
        <v>632</v>
      </c>
      <c r="H195" s="398">
        <v>9856</v>
      </c>
      <c r="I195" s="398">
        <v>9856</v>
      </c>
      <c r="J195" s="398">
        <v>0</v>
      </c>
    </row>
    <row r="197" spans="1:10" x14ac:dyDescent="0.2">
      <c r="A197" s="382" t="s">
        <v>670</v>
      </c>
    </row>
    <row r="199" spans="1:10" x14ac:dyDescent="0.2">
      <c r="A199" s="382" t="s">
        <v>302</v>
      </c>
    </row>
    <row r="201" spans="1:10" x14ac:dyDescent="0.2">
      <c r="A201" s="382" t="s">
        <v>303</v>
      </c>
    </row>
    <row r="203" spans="1:10" ht="23.25" thickBot="1" x14ac:dyDescent="0.25">
      <c r="A203" s="391">
        <v>1319122</v>
      </c>
      <c r="B203" s="401" t="s">
        <v>671</v>
      </c>
      <c r="C203" s="400"/>
      <c r="D203" s="396" t="s">
        <v>672</v>
      </c>
      <c r="E203" s="396" t="s">
        <v>427</v>
      </c>
      <c r="F203" s="396" t="s">
        <v>632</v>
      </c>
      <c r="G203" s="398">
        <v>13351</v>
      </c>
      <c r="H203" s="398">
        <v>13351</v>
      </c>
      <c r="I203" s="398">
        <v>0</v>
      </c>
    </row>
    <row r="204" spans="1:10" ht="13.5" thickBot="1" x14ac:dyDescent="0.25">
      <c r="A204" s="391">
        <v>131122</v>
      </c>
      <c r="B204" s="396" t="s">
        <v>673</v>
      </c>
      <c r="C204" s="400"/>
      <c r="D204" s="396" t="s">
        <v>674</v>
      </c>
      <c r="E204" s="396" t="s">
        <v>427</v>
      </c>
      <c r="F204" s="396" t="s">
        <v>632</v>
      </c>
      <c r="G204" s="398">
        <v>197297</v>
      </c>
      <c r="H204" s="398">
        <v>114431</v>
      </c>
      <c r="I204" s="398">
        <v>82866</v>
      </c>
    </row>
    <row r="205" spans="1:10" ht="13.5" thickBot="1" x14ac:dyDescent="0.25">
      <c r="A205" s="391">
        <v>131122</v>
      </c>
      <c r="B205" s="396" t="s">
        <v>673</v>
      </c>
      <c r="C205" s="400"/>
      <c r="D205" s="396" t="s">
        <v>675</v>
      </c>
      <c r="E205" s="396" t="s">
        <v>427</v>
      </c>
      <c r="F205" s="396" t="s">
        <v>632</v>
      </c>
      <c r="G205" s="398">
        <v>391471</v>
      </c>
      <c r="H205" s="398">
        <v>109648</v>
      </c>
      <c r="I205" s="398">
        <v>281823</v>
      </c>
    </row>
    <row r="206" spans="1:10" ht="13.5" thickBot="1" x14ac:dyDescent="0.25">
      <c r="A206" s="391">
        <v>1319122</v>
      </c>
      <c r="B206" s="396" t="s">
        <v>676</v>
      </c>
      <c r="C206" s="400"/>
      <c r="D206" s="396" t="s">
        <v>677</v>
      </c>
      <c r="E206" s="396" t="s">
        <v>337</v>
      </c>
      <c r="F206" s="396" t="s">
        <v>632</v>
      </c>
      <c r="G206" s="398">
        <v>13338</v>
      </c>
      <c r="H206" s="398">
        <v>13338</v>
      </c>
      <c r="I206" s="398">
        <v>0</v>
      </c>
    </row>
    <row r="207" spans="1:10" ht="13.5" thickBot="1" x14ac:dyDescent="0.25">
      <c r="A207" s="391">
        <v>131122</v>
      </c>
      <c r="B207" s="396" t="s">
        <v>676</v>
      </c>
      <c r="C207" s="400"/>
      <c r="D207" s="396" t="s">
        <v>678</v>
      </c>
      <c r="E207" s="396" t="s">
        <v>427</v>
      </c>
      <c r="F207" s="396" t="s">
        <v>632</v>
      </c>
      <c r="G207" s="398">
        <v>23452</v>
      </c>
      <c r="H207" s="398">
        <v>13600</v>
      </c>
      <c r="I207" s="398">
        <v>9852</v>
      </c>
    </row>
    <row r="208" spans="1:10" ht="13.5" thickBot="1" x14ac:dyDescent="0.25">
      <c r="A208" s="391">
        <v>131122</v>
      </c>
      <c r="B208" s="396" t="s">
        <v>676</v>
      </c>
      <c r="C208" s="400"/>
      <c r="D208" s="396" t="s">
        <v>679</v>
      </c>
      <c r="E208" s="396" t="s">
        <v>427</v>
      </c>
      <c r="F208" s="396" t="s">
        <v>632</v>
      </c>
      <c r="G208" s="398">
        <v>27475</v>
      </c>
      <c r="H208" s="398">
        <v>7690</v>
      </c>
      <c r="I208" s="398">
        <v>19785</v>
      </c>
    </row>
    <row r="209" spans="1:9" ht="13.5" thickBot="1" x14ac:dyDescent="0.25">
      <c r="A209" s="391">
        <v>1319122</v>
      </c>
      <c r="B209" s="396" t="s">
        <v>680</v>
      </c>
      <c r="C209" s="400"/>
      <c r="D209" s="396" t="s">
        <v>681</v>
      </c>
      <c r="E209" s="396" t="s">
        <v>427</v>
      </c>
      <c r="F209" s="396" t="s">
        <v>632</v>
      </c>
      <c r="G209" s="398">
        <v>1187426</v>
      </c>
      <c r="H209" s="398">
        <v>1187426</v>
      </c>
      <c r="I209" s="398">
        <v>0</v>
      </c>
    </row>
    <row r="210" spans="1:9" ht="13.5" thickBot="1" x14ac:dyDescent="0.25">
      <c r="A210" s="391">
        <v>131122</v>
      </c>
      <c r="B210" s="401" t="s">
        <v>682</v>
      </c>
      <c r="C210" s="400"/>
      <c r="D210" s="396" t="s">
        <v>683</v>
      </c>
      <c r="E210" s="396" t="s">
        <v>427</v>
      </c>
      <c r="F210" s="396" t="s">
        <v>632</v>
      </c>
      <c r="G210" s="398">
        <v>2078734</v>
      </c>
      <c r="H210" s="398">
        <v>1205664</v>
      </c>
      <c r="I210" s="398">
        <v>873070</v>
      </c>
    </row>
    <row r="211" spans="1:9" ht="13.5" thickBot="1" x14ac:dyDescent="0.25">
      <c r="A211" s="391">
        <v>131122</v>
      </c>
      <c r="B211" s="396" t="s">
        <v>680</v>
      </c>
      <c r="C211" s="400"/>
      <c r="D211" s="396" t="s">
        <v>684</v>
      </c>
      <c r="E211" s="396" t="s">
        <v>427</v>
      </c>
      <c r="F211" s="396" t="s">
        <v>632</v>
      </c>
      <c r="G211" s="398">
        <v>9534126</v>
      </c>
      <c r="H211" s="398">
        <v>2518155</v>
      </c>
      <c r="I211" s="398">
        <v>7015971</v>
      </c>
    </row>
    <row r="212" spans="1:9" ht="13.5" thickBot="1" x14ac:dyDescent="0.25">
      <c r="A212" s="391">
        <v>1319122</v>
      </c>
      <c r="B212" s="396" t="s">
        <v>685</v>
      </c>
      <c r="C212" s="400"/>
      <c r="D212" s="396" t="s">
        <v>686</v>
      </c>
      <c r="E212" s="396" t="s">
        <v>427</v>
      </c>
      <c r="F212" s="396" t="s">
        <v>632</v>
      </c>
      <c r="G212" s="398">
        <v>2707</v>
      </c>
      <c r="H212" s="398">
        <v>2707</v>
      </c>
      <c r="I212" s="398">
        <v>0</v>
      </c>
    </row>
    <row r="213" spans="1:9" ht="13.5" thickBot="1" x14ac:dyDescent="0.25">
      <c r="A213" s="391">
        <v>131122</v>
      </c>
      <c r="B213" s="396" t="s">
        <v>685</v>
      </c>
      <c r="C213" s="400"/>
      <c r="D213" s="396" t="s">
        <v>687</v>
      </c>
      <c r="E213" s="396" t="s">
        <v>427</v>
      </c>
      <c r="F213" s="396" t="s">
        <v>632</v>
      </c>
      <c r="G213" s="398">
        <v>3203</v>
      </c>
      <c r="H213" s="398">
        <v>896</v>
      </c>
      <c r="I213" s="398">
        <v>2307</v>
      </c>
    </row>
    <row r="214" spans="1:9" ht="23.25" thickBot="1" x14ac:dyDescent="0.25">
      <c r="A214" s="391">
        <v>1319122</v>
      </c>
      <c r="B214" s="401" t="s">
        <v>688</v>
      </c>
      <c r="C214" s="400"/>
      <c r="D214" s="396" t="s">
        <v>689</v>
      </c>
      <c r="E214" s="396" t="s">
        <v>427</v>
      </c>
      <c r="F214" s="396" t="s">
        <v>632</v>
      </c>
      <c r="G214" s="398">
        <v>158235</v>
      </c>
      <c r="H214" s="398">
        <v>158235</v>
      </c>
      <c r="I214" s="398">
        <v>0</v>
      </c>
    </row>
    <row r="215" spans="1:9" ht="23.25" thickBot="1" x14ac:dyDescent="0.25">
      <c r="A215" s="391">
        <v>131122</v>
      </c>
      <c r="B215" s="401" t="s">
        <v>690</v>
      </c>
      <c r="C215" s="400"/>
      <c r="D215" s="396" t="s">
        <v>691</v>
      </c>
      <c r="E215" s="396" t="s">
        <v>427</v>
      </c>
      <c r="F215" s="396" t="s">
        <v>632</v>
      </c>
      <c r="G215" s="398">
        <v>553835</v>
      </c>
      <c r="H215" s="398">
        <v>155073</v>
      </c>
      <c r="I215" s="398">
        <v>398762</v>
      </c>
    </row>
    <row r="216" spans="1:9" ht="13.5" thickBot="1" x14ac:dyDescent="0.25">
      <c r="A216" s="391">
        <v>13191242</v>
      </c>
      <c r="B216" s="396" t="s">
        <v>692</v>
      </c>
      <c r="C216" s="400"/>
      <c r="D216" s="396" t="s">
        <v>693</v>
      </c>
      <c r="E216" s="396" t="s">
        <v>334</v>
      </c>
      <c r="F216" s="396" t="s">
        <v>632</v>
      </c>
      <c r="G216" s="398">
        <v>118074</v>
      </c>
      <c r="H216" s="398">
        <v>118074</v>
      </c>
      <c r="I216" s="398">
        <v>0</v>
      </c>
    </row>
    <row r="217" spans="1:9" ht="13.5" thickBot="1" x14ac:dyDescent="0.25">
      <c r="A217" s="391">
        <v>131122</v>
      </c>
      <c r="B217" s="396" t="s">
        <v>694</v>
      </c>
      <c r="C217" s="400"/>
      <c r="D217" s="396" t="s">
        <v>695</v>
      </c>
      <c r="E217" s="396" t="s">
        <v>352</v>
      </c>
      <c r="F217" s="396" t="s">
        <v>632</v>
      </c>
      <c r="G217" s="398">
        <v>314961</v>
      </c>
      <c r="H217" s="398">
        <v>249808</v>
      </c>
      <c r="I217" s="398">
        <v>65153</v>
      </c>
    </row>
    <row r="218" spans="1:9" ht="13.5" thickBot="1" x14ac:dyDescent="0.25">
      <c r="A218" s="391">
        <v>131122</v>
      </c>
      <c r="B218" s="396" t="s">
        <v>696</v>
      </c>
      <c r="C218" s="400"/>
      <c r="D218" s="396" t="s">
        <v>697</v>
      </c>
      <c r="E218" s="396" t="s">
        <v>334</v>
      </c>
      <c r="F218" s="396" t="s">
        <v>632</v>
      </c>
      <c r="G218" s="398">
        <v>283464</v>
      </c>
      <c r="H218" s="398">
        <v>221457</v>
      </c>
      <c r="I218" s="398">
        <v>62007</v>
      </c>
    </row>
    <row r="219" spans="1:9" ht="13.5" thickBot="1" x14ac:dyDescent="0.25">
      <c r="A219" s="391">
        <v>13191242</v>
      </c>
      <c r="B219" s="396" t="s">
        <v>698</v>
      </c>
      <c r="C219" s="400"/>
      <c r="D219" s="396" t="s">
        <v>699</v>
      </c>
      <c r="E219" s="396" t="s">
        <v>536</v>
      </c>
      <c r="F219" s="396" t="s">
        <v>632</v>
      </c>
      <c r="G219" s="398">
        <v>13148</v>
      </c>
      <c r="H219" s="398">
        <v>13148</v>
      </c>
      <c r="I219" s="398">
        <v>0</v>
      </c>
    </row>
    <row r="220" spans="1:9" ht="13.5" thickBot="1" x14ac:dyDescent="0.25">
      <c r="A220" s="391">
        <v>13191242</v>
      </c>
      <c r="B220" s="396" t="s">
        <v>700</v>
      </c>
      <c r="C220" s="400"/>
      <c r="D220" s="396" t="s">
        <v>701</v>
      </c>
      <c r="E220" s="396" t="s">
        <v>337</v>
      </c>
      <c r="F220" s="396" t="s">
        <v>632</v>
      </c>
      <c r="G220" s="398">
        <v>94409</v>
      </c>
      <c r="H220" s="398">
        <v>94409</v>
      </c>
      <c r="I220" s="398">
        <v>0</v>
      </c>
    </row>
    <row r="221" spans="1:9" ht="13.5" thickBot="1" x14ac:dyDescent="0.25">
      <c r="A221" s="391">
        <v>13191242</v>
      </c>
      <c r="B221" s="396" t="s">
        <v>702</v>
      </c>
      <c r="C221" s="400"/>
      <c r="D221" s="396" t="s">
        <v>703</v>
      </c>
      <c r="E221" s="396" t="s">
        <v>337</v>
      </c>
      <c r="F221" s="396" t="s">
        <v>632</v>
      </c>
      <c r="G221" s="398">
        <v>57500</v>
      </c>
      <c r="H221" s="398">
        <v>57500</v>
      </c>
      <c r="I221" s="398">
        <v>0</v>
      </c>
    </row>
    <row r="222" spans="1:9" ht="13.5" thickBot="1" x14ac:dyDescent="0.25">
      <c r="A222" s="391">
        <v>13191242</v>
      </c>
      <c r="B222" s="396" t="s">
        <v>704</v>
      </c>
      <c r="C222" s="400"/>
      <c r="D222" s="396" t="s">
        <v>705</v>
      </c>
      <c r="E222" s="396" t="s">
        <v>334</v>
      </c>
      <c r="F222" s="396" t="s">
        <v>632</v>
      </c>
      <c r="G222" s="398">
        <v>20472</v>
      </c>
      <c r="H222" s="398">
        <v>20472</v>
      </c>
      <c r="I222" s="398">
        <v>0</v>
      </c>
    </row>
    <row r="223" spans="1:9" ht="13.5" thickBot="1" x14ac:dyDescent="0.25">
      <c r="A223" s="391">
        <v>13191242</v>
      </c>
      <c r="B223" s="396" t="s">
        <v>341</v>
      </c>
      <c r="C223" s="400"/>
      <c r="D223" s="396" t="s">
        <v>706</v>
      </c>
      <c r="E223" s="396" t="s">
        <v>319</v>
      </c>
      <c r="F223" s="396" t="s">
        <v>632</v>
      </c>
      <c r="G223" s="398">
        <v>4717</v>
      </c>
      <c r="H223" s="398">
        <v>4717</v>
      </c>
      <c r="I223" s="398">
        <v>0</v>
      </c>
    </row>
    <row r="225" spans="1:10" x14ac:dyDescent="0.2">
      <c r="A225" s="382" t="s">
        <v>707</v>
      </c>
    </row>
    <row r="227" spans="1:10" x14ac:dyDescent="0.2">
      <c r="A227" s="382" t="s">
        <v>302</v>
      </c>
    </row>
    <row r="229" spans="1:10" x14ac:dyDescent="0.2">
      <c r="A229" s="382" t="s">
        <v>303</v>
      </c>
    </row>
    <row r="231" spans="1:10" ht="13.5" thickBot="1" x14ac:dyDescent="0.25">
      <c r="A231" s="391">
        <v>13191242</v>
      </c>
      <c r="B231" s="396" t="s">
        <v>708</v>
      </c>
      <c r="C231" s="400"/>
      <c r="D231" s="394" t="s">
        <v>317</v>
      </c>
      <c r="E231" s="395" t="s">
        <v>709</v>
      </c>
      <c r="F231" s="396" t="s">
        <v>352</v>
      </c>
      <c r="G231" s="396" t="s">
        <v>632</v>
      </c>
      <c r="H231" s="398">
        <v>90551</v>
      </c>
      <c r="I231" s="398">
        <v>90551</v>
      </c>
      <c r="J231" s="398">
        <v>0</v>
      </c>
    </row>
    <row r="232" spans="1:10" ht="13.5" thickBot="1" x14ac:dyDescent="0.25">
      <c r="A232" s="391">
        <v>13191242</v>
      </c>
      <c r="B232" s="396" t="s">
        <v>710</v>
      </c>
      <c r="C232" s="400"/>
      <c r="D232" s="394" t="s">
        <v>317</v>
      </c>
      <c r="E232" s="395" t="s">
        <v>711</v>
      </c>
      <c r="F232" s="396" t="s">
        <v>337</v>
      </c>
      <c r="G232" s="396" t="s">
        <v>632</v>
      </c>
      <c r="H232" s="398">
        <v>1086</v>
      </c>
      <c r="I232" s="398">
        <v>1086</v>
      </c>
      <c r="J232" s="398">
        <v>0</v>
      </c>
    </row>
    <row r="233" spans="1:10" ht="13.5" thickBot="1" x14ac:dyDescent="0.25">
      <c r="A233" s="391">
        <v>13191242</v>
      </c>
      <c r="B233" s="396" t="s">
        <v>712</v>
      </c>
      <c r="C233" s="400"/>
      <c r="D233" s="394" t="s">
        <v>317</v>
      </c>
      <c r="E233" s="395" t="s">
        <v>713</v>
      </c>
      <c r="F233" s="396" t="s">
        <v>337</v>
      </c>
      <c r="G233" s="396" t="s">
        <v>632</v>
      </c>
      <c r="H233" s="398">
        <v>22039</v>
      </c>
      <c r="I233" s="398">
        <v>22039</v>
      </c>
      <c r="J233" s="398">
        <v>0</v>
      </c>
    </row>
    <row r="234" spans="1:10" ht="13.5" thickBot="1" x14ac:dyDescent="0.25">
      <c r="A234" s="391">
        <v>13191242</v>
      </c>
      <c r="B234" s="396" t="s">
        <v>520</v>
      </c>
      <c r="C234" s="400"/>
      <c r="D234" s="394" t="s">
        <v>317</v>
      </c>
      <c r="E234" s="395" t="s">
        <v>714</v>
      </c>
      <c r="F234" s="396" t="s">
        <v>352</v>
      </c>
      <c r="G234" s="396" t="s">
        <v>632</v>
      </c>
      <c r="H234" s="398">
        <v>17781</v>
      </c>
      <c r="I234" s="398">
        <v>17781</v>
      </c>
      <c r="J234" s="398">
        <v>0</v>
      </c>
    </row>
    <row r="235" spans="1:10" ht="13.5" thickBot="1" x14ac:dyDescent="0.25">
      <c r="A235" s="391">
        <v>13191242</v>
      </c>
      <c r="B235" s="396" t="s">
        <v>715</v>
      </c>
      <c r="C235" s="400"/>
      <c r="D235" s="394" t="s">
        <v>317</v>
      </c>
      <c r="E235" s="395" t="s">
        <v>716</v>
      </c>
      <c r="F235" s="396" t="s">
        <v>472</v>
      </c>
      <c r="G235" s="396" t="s">
        <v>632</v>
      </c>
      <c r="H235" s="398">
        <v>3936</v>
      </c>
      <c r="I235" s="398">
        <v>3936</v>
      </c>
      <c r="J235" s="398">
        <v>0</v>
      </c>
    </row>
    <row r="236" spans="1:10" ht="13.5" thickBot="1" x14ac:dyDescent="0.25">
      <c r="A236" s="391">
        <v>13191242</v>
      </c>
      <c r="B236" s="396" t="s">
        <v>717</v>
      </c>
      <c r="C236" s="400"/>
      <c r="D236" s="394" t="s">
        <v>317</v>
      </c>
      <c r="E236" s="395" t="s">
        <v>718</v>
      </c>
      <c r="F236" s="396" t="s">
        <v>337</v>
      </c>
      <c r="G236" s="396" t="s">
        <v>632</v>
      </c>
      <c r="H236" s="398">
        <v>27559</v>
      </c>
      <c r="I236" s="398">
        <v>27559</v>
      </c>
      <c r="J236" s="398">
        <v>0</v>
      </c>
    </row>
    <row r="237" spans="1:10" ht="13.5" thickBot="1" x14ac:dyDescent="0.25">
      <c r="A237" s="391">
        <v>13191242</v>
      </c>
      <c r="B237" s="396" t="s">
        <v>453</v>
      </c>
      <c r="C237" s="400"/>
      <c r="D237" s="394" t="s">
        <v>317</v>
      </c>
      <c r="E237" s="395" t="s">
        <v>719</v>
      </c>
      <c r="F237" s="396" t="s">
        <v>352</v>
      </c>
      <c r="G237" s="396" t="s">
        <v>632</v>
      </c>
      <c r="H237" s="398">
        <v>1969</v>
      </c>
      <c r="I237" s="398">
        <v>1969</v>
      </c>
      <c r="J237" s="398">
        <v>0</v>
      </c>
    </row>
    <row r="238" spans="1:10" ht="13.5" thickBot="1" x14ac:dyDescent="0.25">
      <c r="A238" s="391">
        <v>13191242</v>
      </c>
      <c r="B238" s="396" t="s">
        <v>720</v>
      </c>
      <c r="C238" s="400"/>
      <c r="D238" s="394" t="s">
        <v>317</v>
      </c>
      <c r="E238" s="395" t="s">
        <v>721</v>
      </c>
      <c r="F238" s="396" t="s">
        <v>352</v>
      </c>
      <c r="G238" s="396" t="s">
        <v>632</v>
      </c>
      <c r="H238" s="398">
        <v>2520</v>
      </c>
      <c r="I238" s="398">
        <v>2520</v>
      </c>
      <c r="J238" s="398">
        <v>0</v>
      </c>
    </row>
    <row r="239" spans="1:10" ht="13.5" thickBot="1" x14ac:dyDescent="0.25">
      <c r="A239" s="391">
        <v>13191242</v>
      </c>
      <c r="B239" s="396" t="s">
        <v>722</v>
      </c>
      <c r="C239" s="400"/>
      <c r="D239" s="394" t="s">
        <v>317</v>
      </c>
      <c r="E239" s="395" t="s">
        <v>723</v>
      </c>
      <c r="F239" s="396" t="s">
        <v>536</v>
      </c>
      <c r="G239" s="396" t="s">
        <v>632</v>
      </c>
      <c r="H239" s="398">
        <v>50400</v>
      </c>
      <c r="I239" s="398">
        <v>50400</v>
      </c>
      <c r="J239" s="398">
        <v>0</v>
      </c>
    </row>
    <row r="240" spans="1:10" ht="13.5" thickBot="1" x14ac:dyDescent="0.25">
      <c r="A240" s="391">
        <v>13191242</v>
      </c>
      <c r="B240" s="396" t="s">
        <v>589</v>
      </c>
      <c r="C240" s="400"/>
      <c r="D240" s="394" t="s">
        <v>317</v>
      </c>
      <c r="E240" s="395" t="s">
        <v>724</v>
      </c>
      <c r="F240" s="396" t="s">
        <v>337</v>
      </c>
      <c r="G240" s="396" t="s">
        <v>632</v>
      </c>
      <c r="H240" s="398">
        <v>90472</v>
      </c>
      <c r="I240" s="398">
        <v>90472</v>
      </c>
      <c r="J240" s="398">
        <v>0</v>
      </c>
    </row>
    <row r="241" spans="1:10" ht="13.5" thickBot="1" x14ac:dyDescent="0.25">
      <c r="A241" s="391">
        <v>13191242</v>
      </c>
      <c r="B241" s="396" t="s">
        <v>725</v>
      </c>
      <c r="C241" s="400"/>
      <c r="D241" s="394" t="s">
        <v>317</v>
      </c>
      <c r="E241" s="395" t="s">
        <v>726</v>
      </c>
      <c r="F241" s="396" t="s">
        <v>352</v>
      </c>
      <c r="G241" s="396" t="s">
        <v>632</v>
      </c>
      <c r="H241" s="398">
        <v>22787</v>
      </c>
      <c r="I241" s="398">
        <v>22787</v>
      </c>
      <c r="J241" s="398">
        <v>0</v>
      </c>
    </row>
    <row r="242" spans="1:10" ht="13.5" thickBot="1" x14ac:dyDescent="0.25">
      <c r="A242" s="391">
        <v>13191242</v>
      </c>
      <c r="B242" s="396" t="s">
        <v>727</v>
      </c>
      <c r="C242" s="400"/>
      <c r="D242" s="394" t="s">
        <v>317</v>
      </c>
      <c r="E242" s="395" t="s">
        <v>728</v>
      </c>
      <c r="F242" s="396" t="s">
        <v>334</v>
      </c>
      <c r="G242" s="396" t="s">
        <v>632</v>
      </c>
      <c r="H242" s="398">
        <v>78724</v>
      </c>
      <c r="I242" s="398">
        <v>78724</v>
      </c>
      <c r="J242" s="398">
        <v>0</v>
      </c>
    </row>
    <row r="243" spans="1:10" ht="13.5" thickBot="1" x14ac:dyDescent="0.25">
      <c r="A243" s="391">
        <v>13191242</v>
      </c>
      <c r="B243" s="396" t="s">
        <v>708</v>
      </c>
      <c r="C243" s="400"/>
      <c r="D243" s="394" t="s">
        <v>317</v>
      </c>
      <c r="E243" s="395" t="s">
        <v>729</v>
      </c>
      <c r="F243" s="396" t="s">
        <v>352</v>
      </c>
      <c r="G243" s="396" t="s">
        <v>632</v>
      </c>
      <c r="H243" s="398">
        <v>112518</v>
      </c>
      <c r="I243" s="398">
        <v>112518</v>
      </c>
      <c r="J243" s="398">
        <v>0</v>
      </c>
    </row>
    <row r="244" spans="1:10" ht="13.5" thickBot="1" x14ac:dyDescent="0.25">
      <c r="A244" s="391">
        <v>131122</v>
      </c>
      <c r="B244" s="396" t="s">
        <v>730</v>
      </c>
      <c r="C244" s="400"/>
      <c r="D244" s="394" t="s">
        <v>317</v>
      </c>
      <c r="E244" s="395" t="s">
        <v>731</v>
      </c>
      <c r="F244" s="396" t="s">
        <v>337</v>
      </c>
      <c r="G244" s="396" t="s">
        <v>632</v>
      </c>
      <c r="H244" s="398">
        <v>400000</v>
      </c>
      <c r="I244" s="398">
        <v>347042</v>
      </c>
      <c r="J244" s="398">
        <v>52958</v>
      </c>
    </row>
    <row r="245" spans="1:10" ht="13.5" thickBot="1" x14ac:dyDescent="0.25">
      <c r="A245" s="391">
        <v>13191242</v>
      </c>
      <c r="B245" s="396" t="s">
        <v>732</v>
      </c>
      <c r="C245" s="400"/>
      <c r="D245" s="394" t="s">
        <v>317</v>
      </c>
      <c r="E245" s="395" t="s">
        <v>733</v>
      </c>
      <c r="F245" s="396" t="s">
        <v>337</v>
      </c>
      <c r="G245" s="396" t="s">
        <v>632</v>
      </c>
      <c r="H245" s="398">
        <v>39291</v>
      </c>
      <c r="I245" s="398">
        <v>39291</v>
      </c>
      <c r="J245" s="398">
        <v>0</v>
      </c>
    </row>
    <row r="246" spans="1:10" ht="13.5" thickBot="1" x14ac:dyDescent="0.25">
      <c r="A246" s="391">
        <v>13191242</v>
      </c>
      <c r="B246" s="396" t="s">
        <v>734</v>
      </c>
      <c r="C246" s="400"/>
      <c r="D246" s="394" t="s">
        <v>317</v>
      </c>
      <c r="E246" s="395" t="s">
        <v>735</v>
      </c>
      <c r="F246" s="396" t="s">
        <v>665</v>
      </c>
      <c r="G246" s="396" t="s">
        <v>632</v>
      </c>
      <c r="H246" s="398">
        <v>12598</v>
      </c>
      <c r="I246" s="398">
        <v>12598</v>
      </c>
      <c r="J246" s="398">
        <v>0</v>
      </c>
    </row>
    <row r="247" spans="1:10" ht="13.5" thickBot="1" x14ac:dyDescent="0.25">
      <c r="A247" s="391">
        <v>13191242</v>
      </c>
      <c r="B247" s="396" t="s">
        <v>736</v>
      </c>
      <c r="C247" s="400"/>
      <c r="D247" s="394" t="s">
        <v>317</v>
      </c>
      <c r="E247" s="395" t="s">
        <v>737</v>
      </c>
      <c r="F247" s="396" t="s">
        <v>337</v>
      </c>
      <c r="G247" s="396" t="s">
        <v>632</v>
      </c>
      <c r="H247" s="398">
        <v>14862</v>
      </c>
      <c r="I247" s="398">
        <v>14862</v>
      </c>
      <c r="J247" s="398">
        <v>0</v>
      </c>
    </row>
    <row r="248" spans="1:10" ht="13.5" thickBot="1" x14ac:dyDescent="0.25">
      <c r="A248" s="391">
        <v>13191242</v>
      </c>
      <c r="B248" s="396" t="s">
        <v>732</v>
      </c>
      <c r="C248" s="400"/>
      <c r="D248" s="394" t="s">
        <v>317</v>
      </c>
      <c r="E248" s="395" t="s">
        <v>738</v>
      </c>
      <c r="F248" s="396" t="s">
        <v>334</v>
      </c>
      <c r="G248" s="396" t="s">
        <v>632</v>
      </c>
      <c r="H248" s="398">
        <v>114937</v>
      </c>
      <c r="I248" s="398">
        <v>114937</v>
      </c>
      <c r="J248" s="398">
        <v>0</v>
      </c>
    </row>
    <row r="249" spans="1:10" ht="13.5" thickBot="1" x14ac:dyDescent="0.25">
      <c r="A249" s="391">
        <v>13191242</v>
      </c>
      <c r="B249" s="396" t="s">
        <v>739</v>
      </c>
      <c r="C249" s="400"/>
      <c r="D249" s="394" t="s">
        <v>317</v>
      </c>
      <c r="E249" s="395" t="s">
        <v>740</v>
      </c>
      <c r="F249" s="396" t="s">
        <v>741</v>
      </c>
      <c r="G249" s="396" t="s">
        <v>632</v>
      </c>
      <c r="H249" s="398">
        <v>38976</v>
      </c>
      <c r="I249" s="398">
        <v>38976</v>
      </c>
      <c r="J249" s="398">
        <v>0</v>
      </c>
    </row>
    <row r="250" spans="1:10" ht="13.5" thickBot="1" x14ac:dyDescent="0.25">
      <c r="A250" s="391">
        <v>13191242</v>
      </c>
      <c r="B250" s="396" t="s">
        <v>742</v>
      </c>
      <c r="C250" s="400"/>
      <c r="D250" s="394" t="s">
        <v>317</v>
      </c>
      <c r="E250" s="395" t="s">
        <v>743</v>
      </c>
      <c r="F250" s="396" t="s">
        <v>352</v>
      </c>
      <c r="G250" s="396" t="s">
        <v>632</v>
      </c>
      <c r="H250" s="398">
        <v>6187</v>
      </c>
      <c r="I250" s="398">
        <v>6187</v>
      </c>
      <c r="J250" s="398">
        <v>0</v>
      </c>
    </row>
    <row r="251" spans="1:10" ht="13.5" thickBot="1" x14ac:dyDescent="0.25">
      <c r="A251" s="391">
        <v>13191242</v>
      </c>
      <c r="B251" s="396" t="s">
        <v>744</v>
      </c>
      <c r="C251" s="400"/>
      <c r="D251" s="394" t="s">
        <v>317</v>
      </c>
      <c r="E251" s="395" t="s">
        <v>745</v>
      </c>
      <c r="F251" s="396" t="s">
        <v>337</v>
      </c>
      <c r="G251" s="396" t="s">
        <v>632</v>
      </c>
      <c r="H251" s="398">
        <v>35425</v>
      </c>
      <c r="I251" s="398">
        <v>35425</v>
      </c>
      <c r="J251" s="398">
        <v>0</v>
      </c>
    </row>
    <row r="253" spans="1:10" x14ac:dyDescent="0.2">
      <c r="A253" s="382" t="s">
        <v>746</v>
      </c>
    </row>
    <row r="255" spans="1:10" x14ac:dyDescent="0.2">
      <c r="A255" s="382" t="s">
        <v>302</v>
      </c>
    </row>
    <row r="257" spans="1:10" x14ac:dyDescent="0.2">
      <c r="A257" s="382" t="s">
        <v>303</v>
      </c>
    </row>
    <row r="259" spans="1:10" ht="13.5" thickBot="1" x14ac:dyDescent="0.25">
      <c r="A259" s="391">
        <v>131122</v>
      </c>
      <c r="B259" s="396" t="s">
        <v>747</v>
      </c>
      <c r="C259" s="400"/>
      <c r="D259" s="394" t="s">
        <v>317</v>
      </c>
      <c r="E259" s="395" t="s">
        <v>748</v>
      </c>
      <c r="F259" s="396" t="s">
        <v>352</v>
      </c>
      <c r="G259" s="396" t="s">
        <v>632</v>
      </c>
      <c r="H259" s="398">
        <v>625000</v>
      </c>
      <c r="I259" s="398">
        <v>558641</v>
      </c>
      <c r="J259" s="398">
        <v>66359</v>
      </c>
    </row>
    <row r="260" spans="1:10" ht="13.5" thickBot="1" x14ac:dyDescent="0.25">
      <c r="A260" s="391">
        <v>13191242</v>
      </c>
      <c r="B260" s="396" t="s">
        <v>749</v>
      </c>
      <c r="C260" s="400"/>
      <c r="D260" s="394" t="s">
        <v>317</v>
      </c>
      <c r="E260" s="395" t="s">
        <v>750</v>
      </c>
      <c r="F260" s="396" t="s">
        <v>352</v>
      </c>
      <c r="G260" s="396" t="s">
        <v>632</v>
      </c>
      <c r="H260" s="398">
        <v>25984</v>
      </c>
      <c r="I260" s="398">
        <v>25984</v>
      </c>
      <c r="J260" s="398">
        <v>0</v>
      </c>
    </row>
    <row r="261" spans="1:10" ht="13.5" thickBot="1" x14ac:dyDescent="0.25">
      <c r="A261" s="391">
        <v>13191242</v>
      </c>
      <c r="B261" s="396" t="s">
        <v>751</v>
      </c>
      <c r="C261" s="400"/>
      <c r="D261" s="394" t="s">
        <v>317</v>
      </c>
      <c r="E261" s="395" t="s">
        <v>752</v>
      </c>
      <c r="F261" s="396" t="s">
        <v>337</v>
      </c>
      <c r="G261" s="396" t="s">
        <v>632</v>
      </c>
      <c r="H261" s="398">
        <v>27551</v>
      </c>
      <c r="I261" s="398">
        <v>27551</v>
      </c>
      <c r="J261" s="398">
        <v>0</v>
      </c>
    </row>
    <row r="262" spans="1:10" ht="13.5" thickBot="1" x14ac:dyDescent="0.25">
      <c r="A262" s="391">
        <v>13191242</v>
      </c>
      <c r="B262" s="396" t="s">
        <v>753</v>
      </c>
      <c r="C262" s="400"/>
      <c r="D262" s="394" t="s">
        <v>317</v>
      </c>
      <c r="E262" s="395" t="s">
        <v>754</v>
      </c>
      <c r="F262" s="396" t="s">
        <v>361</v>
      </c>
      <c r="G262" s="396" t="s">
        <v>632</v>
      </c>
      <c r="H262" s="398">
        <v>23622</v>
      </c>
      <c r="I262" s="398">
        <v>23622</v>
      </c>
      <c r="J262" s="398">
        <v>0</v>
      </c>
    </row>
    <row r="263" spans="1:10" ht="13.5" thickBot="1" x14ac:dyDescent="0.25">
      <c r="A263" s="391">
        <v>13191242</v>
      </c>
      <c r="B263" s="396" t="s">
        <v>755</v>
      </c>
      <c r="C263" s="400"/>
      <c r="D263" s="394" t="s">
        <v>317</v>
      </c>
      <c r="E263" s="395" t="s">
        <v>756</v>
      </c>
      <c r="F263" s="396" t="s">
        <v>337</v>
      </c>
      <c r="G263" s="396" t="s">
        <v>632</v>
      </c>
      <c r="H263" s="398">
        <v>4299</v>
      </c>
      <c r="I263" s="398">
        <v>4299</v>
      </c>
      <c r="J263" s="398">
        <v>0</v>
      </c>
    </row>
    <row r="264" spans="1:10" ht="13.5" thickBot="1" x14ac:dyDescent="0.25">
      <c r="A264" s="391">
        <v>13191242</v>
      </c>
      <c r="B264" s="396" t="s">
        <v>757</v>
      </c>
      <c r="C264" s="400"/>
      <c r="D264" s="394" t="s">
        <v>317</v>
      </c>
      <c r="E264" s="395" t="s">
        <v>758</v>
      </c>
      <c r="F264" s="396" t="s">
        <v>334</v>
      </c>
      <c r="G264" s="396" t="s">
        <v>632</v>
      </c>
      <c r="H264" s="398">
        <v>78732</v>
      </c>
      <c r="I264" s="398">
        <v>78732</v>
      </c>
      <c r="J264" s="398">
        <v>0</v>
      </c>
    </row>
    <row r="265" spans="1:10" ht="13.5" thickBot="1" x14ac:dyDescent="0.25">
      <c r="A265" s="391">
        <v>13191242</v>
      </c>
      <c r="B265" s="396" t="s">
        <v>759</v>
      </c>
      <c r="C265" s="400"/>
      <c r="D265" s="394" t="s">
        <v>317</v>
      </c>
      <c r="E265" s="395" t="s">
        <v>760</v>
      </c>
      <c r="F265" s="396" t="s">
        <v>334</v>
      </c>
      <c r="G265" s="396" t="s">
        <v>632</v>
      </c>
      <c r="H265" s="398">
        <v>159632</v>
      </c>
      <c r="I265" s="398">
        <v>159632</v>
      </c>
      <c r="J265" s="398">
        <v>0</v>
      </c>
    </row>
    <row r="266" spans="1:10" ht="13.5" thickBot="1" x14ac:dyDescent="0.25">
      <c r="A266" s="391">
        <v>13191242</v>
      </c>
      <c r="B266" s="396" t="s">
        <v>761</v>
      </c>
      <c r="C266" s="400"/>
      <c r="D266" s="394" t="s">
        <v>317</v>
      </c>
      <c r="E266" s="395" t="s">
        <v>762</v>
      </c>
      <c r="F266" s="396" t="s">
        <v>334</v>
      </c>
      <c r="G266" s="396" t="s">
        <v>632</v>
      </c>
      <c r="H266" s="398">
        <v>24882</v>
      </c>
      <c r="I266" s="398">
        <v>24882</v>
      </c>
      <c r="J266" s="398">
        <v>0</v>
      </c>
    </row>
    <row r="267" spans="1:10" ht="13.5" thickBot="1" x14ac:dyDescent="0.25">
      <c r="A267" s="391">
        <v>13191242</v>
      </c>
      <c r="B267" s="396" t="s">
        <v>755</v>
      </c>
      <c r="C267" s="400"/>
      <c r="D267" s="394" t="s">
        <v>317</v>
      </c>
      <c r="E267" s="395" t="s">
        <v>763</v>
      </c>
      <c r="F267" s="396" t="s">
        <v>337</v>
      </c>
      <c r="G267" s="396" t="s">
        <v>632</v>
      </c>
      <c r="H267" s="398">
        <v>10799</v>
      </c>
      <c r="I267" s="398">
        <v>10799</v>
      </c>
      <c r="J267" s="398">
        <v>0</v>
      </c>
    </row>
    <row r="268" spans="1:10" ht="13.5" thickBot="1" x14ac:dyDescent="0.25">
      <c r="A268" s="391">
        <v>13191242</v>
      </c>
      <c r="B268" s="396" t="s">
        <v>764</v>
      </c>
      <c r="C268" s="400"/>
      <c r="D268" s="394" t="s">
        <v>317</v>
      </c>
      <c r="E268" s="395" t="s">
        <v>765</v>
      </c>
      <c r="F268" s="396" t="s">
        <v>352</v>
      </c>
      <c r="G268" s="396" t="s">
        <v>632</v>
      </c>
      <c r="H268" s="398">
        <v>3030</v>
      </c>
      <c r="I268" s="398">
        <v>3030</v>
      </c>
      <c r="J268" s="398">
        <v>0</v>
      </c>
    </row>
    <row r="269" spans="1:10" ht="13.5" thickBot="1" x14ac:dyDescent="0.25">
      <c r="A269" s="391">
        <v>13191242</v>
      </c>
      <c r="B269" s="396" t="s">
        <v>766</v>
      </c>
      <c r="C269" s="400"/>
      <c r="D269" s="394" t="s">
        <v>317</v>
      </c>
      <c r="E269" s="395" t="s">
        <v>767</v>
      </c>
      <c r="F269" s="396" t="s">
        <v>337</v>
      </c>
      <c r="G269" s="396" t="s">
        <v>632</v>
      </c>
      <c r="H269" s="398">
        <v>47165</v>
      </c>
      <c r="I269" s="398">
        <v>47165</v>
      </c>
      <c r="J269" s="398">
        <v>0</v>
      </c>
    </row>
    <row r="270" spans="1:10" ht="13.5" thickBot="1" x14ac:dyDescent="0.25">
      <c r="A270" s="391">
        <v>13191242</v>
      </c>
      <c r="B270" s="396" t="s">
        <v>768</v>
      </c>
      <c r="C270" s="400"/>
      <c r="D270" s="394" t="s">
        <v>317</v>
      </c>
      <c r="E270" s="395" t="s">
        <v>769</v>
      </c>
      <c r="F270" s="396" t="s">
        <v>352</v>
      </c>
      <c r="G270" s="396" t="s">
        <v>632</v>
      </c>
      <c r="H270" s="398">
        <v>5354</v>
      </c>
      <c r="I270" s="398">
        <v>5354</v>
      </c>
      <c r="J270" s="398">
        <v>0</v>
      </c>
    </row>
    <row r="271" spans="1:10" ht="13.5" thickBot="1" x14ac:dyDescent="0.25">
      <c r="A271" s="391">
        <v>13191242</v>
      </c>
      <c r="B271" s="396" t="s">
        <v>770</v>
      </c>
      <c r="C271" s="400"/>
      <c r="D271" s="394" t="s">
        <v>317</v>
      </c>
      <c r="E271" s="395" t="s">
        <v>771</v>
      </c>
      <c r="F271" s="396" t="s">
        <v>334</v>
      </c>
      <c r="G271" s="396" t="s">
        <v>632</v>
      </c>
      <c r="H271" s="398">
        <v>53148</v>
      </c>
      <c r="I271" s="398">
        <v>53148</v>
      </c>
      <c r="J271" s="398">
        <v>0</v>
      </c>
    </row>
    <row r="272" spans="1:10" ht="13.5" thickBot="1" x14ac:dyDescent="0.25">
      <c r="A272" s="391">
        <v>13191242</v>
      </c>
      <c r="B272" s="396" t="s">
        <v>770</v>
      </c>
      <c r="C272" s="400"/>
      <c r="D272" s="394" t="s">
        <v>317</v>
      </c>
      <c r="E272" s="395" t="s">
        <v>772</v>
      </c>
      <c r="F272" s="396" t="s">
        <v>334</v>
      </c>
      <c r="G272" s="396" t="s">
        <v>632</v>
      </c>
      <c r="H272" s="398">
        <v>58346</v>
      </c>
      <c r="I272" s="398">
        <v>58346</v>
      </c>
      <c r="J272" s="398">
        <v>0</v>
      </c>
    </row>
    <row r="273" spans="1:10" ht="13.5" thickBot="1" x14ac:dyDescent="0.25">
      <c r="A273" s="391">
        <v>13191242</v>
      </c>
      <c r="B273" s="396" t="s">
        <v>773</v>
      </c>
      <c r="C273" s="400"/>
      <c r="D273" s="394" t="s">
        <v>317</v>
      </c>
      <c r="E273" s="395" t="s">
        <v>774</v>
      </c>
      <c r="F273" s="396" t="s">
        <v>337</v>
      </c>
      <c r="G273" s="396" t="s">
        <v>632</v>
      </c>
      <c r="H273" s="398">
        <v>13378</v>
      </c>
      <c r="I273" s="398">
        <v>13378</v>
      </c>
      <c r="J273" s="398">
        <v>0</v>
      </c>
    </row>
    <row r="274" spans="1:10" ht="13.5" thickBot="1" x14ac:dyDescent="0.25">
      <c r="A274" s="391">
        <v>131122</v>
      </c>
      <c r="B274" s="396" t="s">
        <v>775</v>
      </c>
      <c r="C274" s="400"/>
      <c r="D274" s="394" t="s">
        <v>317</v>
      </c>
      <c r="E274" s="395" t="s">
        <v>776</v>
      </c>
      <c r="F274" s="396" t="s">
        <v>352</v>
      </c>
      <c r="G274" s="396" t="s">
        <v>632</v>
      </c>
      <c r="H274" s="398">
        <v>2200000</v>
      </c>
      <c r="I274" s="398">
        <v>2148220</v>
      </c>
      <c r="J274" s="398">
        <v>51780</v>
      </c>
    </row>
    <row r="275" spans="1:10" ht="13.5" thickBot="1" x14ac:dyDescent="0.25">
      <c r="A275" s="391">
        <v>131122</v>
      </c>
      <c r="B275" s="396" t="s">
        <v>747</v>
      </c>
      <c r="C275" s="400"/>
      <c r="D275" s="394" t="s">
        <v>317</v>
      </c>
      <c r="E275" s="395" t="s">
        <v>777</v>
      </c>
      <c r="F275" s="396" t="s">
        <v>352</v>
      </c>
      <c r="G275" s="396" t="s">
        <v>632</v>
      </c>
      <c r="H275" s="398">
        <v>450000</v>
      </c>
      <c r="I275" s="398">
        <v>439414</v>
      </c>
      <c r="J275" s="398">
        <v>10586</v>
      </c>
    </row>
    <row r="276" spans="1:10" ht="13.5" thickBot="1" x14ac:dyDescent="0.25">
      <c r="A276" s="391">
        <v>13191242</v>
      </c>
      <c r="B276" s="396" t="s">
        <v>778</v>
      </c>
      <c r="C276" s="400"/>
      <c r="D276" s="394" t="s">
        <v>317</v>
      </c>
      <c r="E276" s="395" t="s">
        <v>779</v>
      </c>
      <c r="F276" s="396" t="s">
        <v>352</v>
      </c>
      <c r="G276" s="396" t="s">
        <v>632</v>
      </c>
      <c r="H276" s="398">
        <v>8929</v>
      </c>
      <c r="I276" s="398">
        <v>8929</v>
      </c>
      <c r="J276" s="398">
        <v>0</v>
      </c>
    </row>
    <row r="277" spans="1:10" ht="13.5" thickBot="1" x14ac:dyDescent="0.25">
      <c r="A277" s="391">
        <v>13191242</v>
      </c>
      <c r="B277" s="396" t="s">
        <v>780</v>
      </c>
      <c r="C277" s="400"/>
      <c r="D277" s="394" t="s">
        <v>317</v>
      </c>
      <c r="E277" s="395" t="s">
        <v>781</v>
      </c>
      <c r="F277" s="396" t="s">
        <v>337</v>
      </c>
      <c r="G277" s="396" t="s">
        <v>632</v>
      </c>
      <c r="H277" s="398">
        <v>38252</v>
      </c>
      <c r="I277" s="398">
        <v>38252</v>
      </c>
      <c r="J277" s="398">
        <v>0</v>
      </c>
    </row>
    <row r="278" spans="1:10" ht="13.5" thickBot="1" x14ac:dyDescent="0.25">
      <c r="A278" s="391">
        <v>13191242</v>
      </c>
      <c r="B278" s="396" t="s">
        <v>732</v>
      </c>
      <c r="C278" s="400"/>
      <c r="D278" s="394" t="s">
        <v>317</v>
      </c>
      <c r="E278" s="395" t="s">
        <v>782</v>
      </c>
      <c r="F278" s="396" t="s">
        <v>337</v>
      </c>
      <c r="G278" s="396" t="s">
        <v>632</v>
      </c>
      <c r="H278" s="398">
        <v>105173</v>
      </c>
      <c r="I278" s="398">
        <v>105173</v>
      </c>
      <c r="J278" s="398">
        <v>0</v>
      </c>
    </row>
    <row r="279" spans="1:10" ht="13.5" thickBot="1" x14ac:dyDescent="0.25">
      <c r="A279" s="391">
        <v>13191242</v>
      </c>
      <c r="B279" s="396" t="s">
        <v>770</v>
      </c>
      <c r="C279" s="400"/>
      <c r="D279" s="394" t="s">
        <v>317</v>
      </c>
      <c r="E279" s="395" t="s">
        <v>783</v>
      </c>
      <c r="F279" s="396" t="s">
        <v>573</v>
      </c>
      <c r="G279" s="396" t="s">
        <v>632</v>
      </c>
      <c r="H279" s="398">
        <v>71181</v>
      </c>
      <c r="I279" s="398">
        <v>71181</v>
      </c>
      <c r="J279" s="398">
        <v>0</v>
      </c>
    </row>
    <row r="281" spans="1:10" x14ac:dyDescent="0.2">
      <c r="A281" s="382" t="s">
        <v>784</v>
      </c>
    </row>
    <row r="283" spans="1:10" x14ac:dyDescent="0.2">
      <c r="A283" s="382" t="s">
        <v>302</v>
      </c>
    </row>
    <row r="285" spans="1:10" x14ac:dyDescent="0.2">
      <c r="A285" s="382" t="s">
        <v>303</v>
      </c>
    </row>
    <row r="287" spans="1:10" ht="13.5" thickBot="1" x14ac:dyDescent="0.25">
      <c r="A287" s="391">
        <v>13191242</v>
      </c>
      <c r="B287" s="396" t="s">
        <v>732</v>
      </c>
      <c r="C287" s="400"/>
      <c r="D287" s="394" t="s">
        <v>317</v>
      </c>
      <c r="E287" s="395" t="s">
        <v>785</v>
      </c>
      <c r="F287" s="396" t="s">
        <v>573</v>
      </c>
      <c r="G287" s="396" t="s">
        <v>632</v>
      </c>
      <c r="H287" s="398">
        <v>68748</v>
      </c>
      <c r="I287" s="398">
        <v>68748</v>
      </c>
      <c r="J287" s="398">
        <v>0</v>
      </c>
    </row>
    <row r="288" spans="1:10" ht="13.5" thickBot="1" x14ac:dyDescent="0.25">
      <c r="A288" s="391">
        <v>13191242</v>
      </c>
      <c r="B288" s="396" t="s">
        <v>786</v>
      </c>
      <c r="C288" s="400"/>
      <c r="D288" s="394" t="s">
        <v>317</v>
      </c>
      <c r="E288" s="395" t="s">
        <v>787</v>
      </c>
      <c r="F288" s="396" t="s">
        <v>319</v>
      </c>
      <c r="G288" s="396" t="s">
        <v>632</v>
      </c>
      <c r="H288" s="398">
        <v>31417</v>
      </c>
      <c r="I288" s="398">
        <v>31417</v>
      </c>
      <c r="J288" s="398">
        <v>0</v>
      </c>
    </row>
    <row r="289" spans="1:10" ht="13.5" thickBot="1" x14ac:dyDescent="0.25">
      <c r="A289" s="391">
        <v>13191242</v>
      </c>
      <c r="B289" s="396" t="s">
        <v>788</v>
      </c>
      <c r="C289" s="400"/>
      <c r="D289" s="394" t="s">
        <v>317</v>
      </c>
      <c r="E289" s="395" t="s">
        <v>789</v>
      </c>
      <c r="F289" s="396" t="s">
        <v>337</v>
      </c>
      <c r="G289" s="396" t="s">
        <v>632</v>
      </c>
      <c r="H289" s="398">
        <v>19669</v>
      </c>
      <c r="I289" s="398">
        <v>19669</v>
      </c>
      <c r="J289" s="398">
        <v>0</v>
      </c>
    </row>
    <row r="290" spans="1:10" ht="13.5" thickBot="1" x14ac:dyDescent="0.25">
      <c r="A290" s="391">
        <v>13191242</v>
      </c>
      <c r="B290" s="396" t="s">
        <v>732</v>
      </c>
      <c r="C290" s="400"/>
      <c r="D290" s="394" t="s">
        <v>317</v>
      </c>
      <c r="E290" s="395" t="s">
        <v>790</v>
      </c>
      <c r="F290" s="396" t="s">
        <v>337</v>
      </c>
      <c r="G290" s="396" t="s">
        <v>632</v>
      </c>
      <c r="H290" s="398">
        <v>127929</v>
      </c>
      <c r="I290" s="398">
        <v>127929</v>
      </c>
      <c r="J290" s="398">
        <v>0</v>
      </c>
    </row>
    <row r="291" spans="1:10" ht="13.5" thickBot="1" x14ac:dyDescent="0.25">
      <c r="A291" s="391">
        <v>13191242</v>
      </c>
      <c r="B291" s="396" t="s">
        <v>550</v>
      </c>
      <c r="C291" s="400"/>
      <c r="D291" s="394" t="s">
        <v>317</v>
      </c>
      <c r="E291" s="395" t="s">
        <v>791</v>
      </c>
      <c r="F291" s="396" t="s">
        <v>665</v>
      </c>
      <c r="G291" s="396" t="s">
        <v>632</v>
      </c>
      <c r="H291" s="398">
        <v>11022</v>
      </c>
      <c r="I291" s="398">
        <v>11022</v>
      </c>
      <c r="J291" s="398">
        <v>0</v>
      </c>
    </row>
    <row r="292" spans="1:10" ht="13.5" thickBot="1" x14ac:dyDescent="0.25">
      <c r="A292" s="391">
        <v>13191242</v>
      </c>
      <c r="B292" s="396" t="s">
        <v>652</v>
      </c>
      <c r="C292" s="400"/>
      <c r="D292" s="394" t="s">
        <v>317</v>
      </c>
      <c r="E292" s="395" t="s">
        <v>792</v>
      </c>
      <c r="F292" s="396" t="s">
        <v>334</v>
      </c>
      <c r="G292" s="396" t="s">
        <v>632</v>
      </c>
      <c r="H292" s="398">
        <v>7079</v>
      </c>
      <c r="I292" s="398">
        <v>7079</v>
      </c>
      <c r="J292" s="398">
        <v>0</v>
      </c>
    </row>
    <row r="293" spans="1:10" ht="13.5" thickBot="1" x14ac:dyDescent="0.25">
      <c r="A293" s="391">
        <v>13191242</v>
      </c>
      <c r="B293" s="396" t="s">
        <v>652</v>
      </c>
      <c r="C293" s="400"/>
      <c r="D293" s="394" t="s">
        <v>317</v>
      </c>
      <c r="E293" s="395" t="s">
        <v>793</v>
      </c>
      <c r="F293" s="396" t="s">
        <v>337</v>
      </c>
      <c r="G293" s="396" t="s">
        <v>632</v>
      </c>
      <c r="H293" s="398">
        <v>7079</v>
      </c>
      <c r="I293" s="398">
        <v>7079</v>
      </c>
      <c r="J293" s="398">
        <v>0</v>
      </c>
    </row>
    <row r="294" spans="1:10" ht="13.5" thickBot="1" x14ac:dyDescent="0.25">
      <c r="A294" s="391">
        <v>1319122</v>
      </c>
      <c r="B294" s="396" t="s">
        <v>794</v>
      </c>
      <c r="C294" s="400"/>
      <c r="D294" s="394" t="s">
        <v>317</v>
      </c>
      <c r="E294" s="395" t="s">
        <v>795</v>
      </c>
      <c r="F294" s="396" t="s">
        <v>352</v>
      </c>
      <c r="G294" s="396" t="s">
        <v>632</v>
      </c>
      <c r="H294" s="398">
        <v>478665</v>
      </c>
      <c r="I294" s="398">
        <v>478665</v>
      </c>
      <c r="J294" s="398">
        <v>0</v>
      </c>
    </row>
    <row r="295" spans="1:10" ht="13.5" thickBot="1" x14ac:dyDescent="0.25">
      <c r="A295" s="391">
        <v>13191242</v>
      </c>
      <c r="B295" s="396" t="s">
        <v>796</v>
      </c>
      <c r="C295" s="400"/>
      <c r="D295" s="394" t="s">
        <v>317</v>
      </c>
      <c r="E295" s="395" t="s">
        <v>797</v>
      </c>
      <c r="F295" s="396" t="s">
        <v>334</v>
      </c>
      <c r="G295" s="396" t="s">
        <v>632</v>
      </c>
      <c r="H295" s="398">
        <v>36900</v>
      </c>
      <c r="I295" s="398">
        <v>36900</v>
      </c>
      <c r="J295" s="398">
        <v>0</v>
      </c>
    </row>
    <row r="296" spans="1:10" ht="13.5" thickBot="1" x14ac:dyDescent="0.25">
      <c r="A296" s="391">
        <v>13191242</v>
      </c>
      <c r="B296" s="396" t="s">
        <v>798</v>
      </c>
      <c r="C296" s="400"/>
      <c r="D296" s="394" t="s">
        <v>317</v>
      </c>
      <c r="E296" s="395" t="s">
        <v>799</v>
      </c>
      <c r="F296" s="396" t="s">
        <v>334</v>
      </c>
      <c r="G296" s="396" t="s">
        <v>632</v>
      </c>
      <c r="H296" s="398">
        <v>1500</v>
      </c>
      <c r="I296" s="398">
        <v>1500</v>
      </c>
      <c r="J296" s="398">
        <v>0</v>
      </c>
    </row>
    <row r="297" spans="1:10" ht="13.5" thickBot="1" x14ac:dyDescent="0.25">
      <c r="A297" s="391">
        <v>13191242</v>
      </c>
      <c r="B297" s="396" t="s">
        <v>800</v>
      </c>
      <c r="C297" s="400"/>
      <c r="D297" s="394" t="s">
        <v>317</v>
      </c>
      <c r="E297" s="395" t="s">
        <v>801</v>
      </c>
      <c r="F297" s="396" t="s">
        <v>352</v>
      </c>
      <c r="G297" s="396" t="s">
        <v>632</v>
      </c>
      <c r="H297" s="398">
        <v>7999</v>
      </c>
      <c r="I297" s="398">
        <v>7999</v>
      </c>
      <c r="J297" s="398">
        <v>0</v>
      </c>
    </row>
    <row r="298" spans="1:10" ht="13.5" thickBot="1" x14ac:dyDescent="0.25">
      <c r="A298" s="391">
        <v>13191242</v>
      </c>
      <c r="B298" s="396" t="s">
        <v>802</v>
      </c>
      <c r="C298" s="400"/>
      <c r="D298" s="394" t="s">
        <v>317</v>
      </c>
      <c r="E298" s="395" t="s">
        <v>803</v>
      </c>
      <c r="F298" s="396" t="s">
        <v>334</v>
      </c>
      <c r="G298" s="396" t="s">
        <v>632</v>
      </c>
      <c r="H298" s="398">
        <v>1299</v>
      </c>
      <c r="I298" s="398">
        <v>1299</v>
      </c>
      <c r="J298" s="398">
        <v>0</v>
      </c>
    </row>
    <row r="299" spans="1:10" ht="13.5" thickBot="1" x14ac:dyDescent="0.25">
      <c r="A299" s="391">
        <v>13191242</v>
      </c>
      <c r="B299" s="396" t="s">
        <v>804</v>
      </c>
      <c r="C299" s="400"/>
      <c r="D299" s="394" t="s">
        <v>317</v>
      </c>
      <c r="E299" s="395" t="s">
        <v>805</v>
      </c>
      <c r="F299" s="396" t="s">
        <v>334</v>
      </c>
      <c r="G299" s="396" t="s">
        <v>632</v>
      </c>
      <c r="H299" s="398">
        <v>14990</v>
      </c>
      <c r="I299" s="398">
        <v>14990</v>
      </c>
      <c r="J299" s="398">
        <v>0</v>
      </c>
    </row>
    <row r="300" spans="1:10" ht="13.5" thickBot="1" x14ac:dyDescent="0.25">
      <c r="A300" s="391">
        <v>13191242</v>
      </c>
      <c r="B300" s="396" t="s">
        <v>804</v>
      </c>
      <c r="C300" s="400"/>
      <c r="D300" s="394" t="s">
        <v>317</v>
      </c>
      <c r="E300" s="395" t="s">
        <v>806</v>
      </c>
      <c r="F300" s="396" t="s">
        <v>334</v>
      </c>
      <c r="G300" s="396" t="s">
        <v>632</v>
      </c>
      <c r="H300" s="398">
        <v>14990</v>
      </c>
      <c r="I300" s="398">
        <v>14990</v>
      </c>
      <c r="J300" s="398">
        <v>0</v>
      </c>
    </row>
    <row r="301" spans="1:10" ht="13.5" thickBot="1" x14ac:dyDescent="0.25">
      <c r="A301" s="391">
        <v>13191242</v>
      </c>
      <c r="B301" s="396" t="s">
        <v>807</v>
      </c>
      <c r="C301" s="400"/>
      <c r="D301" s="394" t="s">
        <v>317</v>
      </c>
      <c r="E301" s="395" t="s">
        <v>808</v>
      </c>
      <c r="F301" s="396" t="s">
        <v>337</v>
      </c>
      <c r="G301" s="396" t="s">
        <v>632</v>
      </c>
      <c r="H301" s="398">
        <v>7998</v>
      </c>
      <c r="I301" s="398">
        <v>7998</v>
      </c>
      <c r="J301" s="398">
        <v>0</v>
      </c>
    </row>
    <row r="302" spans="1:10" ht="13.5" thickBot="1" x14ac:dyDescent="0.25">
      <c r="A302" s="391">
        <v>13191242</v>
      </c>
      <c r="B302" s="396" t="s">
        <v>809</v>
      </c>
      <c r="C302" s="400"/>
      <c r="D302" s="394" t="s">
        <v>317</v>
      </c>
      <c r="E302" s="395" t="s">
        <v>810</v>
      </c>
      <c r="F302" s="396" t="s">
        <v>352</v>
      </c>
      <c r="G302" s="396" t="s">
        <v>632</v>
      </c>
      <c r="H302" s="398">
        <v>4999</v>
      </c>
      <c r="I302" s="398">
        <v>4999</v>
      </c>
      <c r="J302" s="398">
        <v>0</v>
      </c>
    </row>
    <row r="303" spans="1:10" ht="13.5" thickBot="1" x14ac:dyDescent="0.25">
      <c r="A303" s="391">
        <v>13191242</v>
      </c>
      <c r="B303" s="396" t="s">
        <v>809</v>
      </c>
      <c r="C303" s="400"/>
      <c r="D303" s="394" t="s">
        <v>317</v>
      </c>
      <c r="E303" s="395" t="s">
        <v>811</v>
      </c>
      <c r="F303" s="396" t="s">
        <v>334</v>
      </c>
      <c r="G303" s="396" t="s">
        <v>632</v>
      </c>
      <c r="H303" s="398">
        <v>1595</v>
      </c>
      <c r="I303" s="398">
        <v>1595</v>
      </c>
      <c r="J303" s="398">
        <v>0</v>
      </c>
    </row>
    <row r="304" spans="1:10" ht="13.5" thickBot="1" x14ac:dyDescent="0.25">
      <c r="A304" s="391">
        <v>13191242</v>
      </c>
      <c r="B304" s="396" t="s">
        <v>812</v>
      </c>
      <c r="C304" s="400"/>
      <c r="D304" s="394" t="s">
        <v>317</v>
      </c>
      <c r="E304" s="395" t="s">
        <v>813</v>
      </c>
      <c r="F304" s="396" t="s">
        <v>352</v>
      </c>
      <c r="G304" s="396" t="s">
        <v>632</v>
      </c>
      <c r="H304" s="398">
        <v>2595</v>
      </c>
      <c r="I304" s="398">
        <v>2595</v>
      </c>
      <c r="J304" s="398">
        <v>0</v>
      </c>
    </row>
    <row r="305" spans="1:10" ht="13.5" thickBot="1" x14ac:dyDescent="0.25">
      <c r="A305" s="391">
        <v>13191242</v>
      </c>
      <c r="B305" s="396" t="s">
        <v>814</v>
      </c>
      <c r="C305" s="400"/>
      <c r="D305" s="394" t="s">
        <v>317</v>
      </c>
      <c r="E305" s="395" t="s">
        <v>815</v>
      </c>
      <c r="F305" s="396" t="s">
        <v>352</v>
      </c>
      <c r="G305" s="396" t="s">
        <v>632</v>
      </c>
      <c r="H305" s="398">
        <v>10306</v>
      </c>
      <c r="I305" s="398">
        <v>10306</v>
      </c>
      <c r="J305" s="398">
        <v>0</v>
      </c>
    </row>
    <row r="306" spans="1:10" ht="13.5" thickBot="1" x14ac:dyDescent="0.25">
      <c r="A306" s="391">
        <v>13191242</v>
      </c>
      <c r="B306" s="396" t="s">
        <v>816</v>
      </c>
      <c r="C306" s="400"/>
      <c r="D306" s="394" t="s">
        <v>317</v>
      </c>
      <c r="E306" s="395" t="s">
        <v>817</v>
      </c>
      <c r="F306" s="396" t="s">
        <v>352</v>
      </c>
      <c r="G306" s="396" t="s">
        <v>632</v>
      </c>
      <c r="H306" s="398">
        <v>75900</v>
      </c>
      <c r="I306" s="398">
        <v>75900</v>
      </c>
      <c r="J306" s="398">
        <v>0</v>
      </c>
    </row>
    <row r="307" spans="1:10" ht="13.5" thickBot="1" x14ac:dyDescent="0.25">
      <c r="A307" s="391">
        <v>13191242</v>
      </c>
      <c r="B307" s="396" t="s">
        <v>818</v>
      </c>
      <c r="C307" s="400"/>
      <c r="D307" s="394" t="s">
        <v>317</v>
      </c>
      <c r="E307" s="395" t="s">
        <v>819</v>
      </c>
      <c r="F307" s="396" t="s">
        <v>337</v>
      </c>
      <c r="G307" s="396" t="s">
        <v>632</v>
      </c>
      <c r="H307" s="398">
        <v>36195</v>
      </c>
      <c r="I307" s="398">
        <v>36195</v>
      </c>
      <c r="J307" s="398">
        <v>0</v>
      </c>
    </row>
    <row r="309" spans="1:10" x14ac:dyDescent="0.2">
      <c r="A309" s="382" t="s">
        <v>820</v>
      </c>
    </row>
    <row r="311" spans="1:10" x14ac:dyDescent="0.2">
      <c r="A311" s="382" t="s">
        <v>302</v>
      </c>
    </row>
    <row r="313" spans="1:10" x14ac:dyDescent="0.2">
      <c r="A313" s="382" t="s">
        <v>303</v>
      </c>
    </row>
    <row r="315" spans="1:10" ht="13.5" thickBot="1" x14ac:dyDescent="0.25">
      <c r="A315" s="391">
        <v>13191242</v>
      </c>
      <c r="B315" s="396" t="s">
        <v>821</v>
      </c>
      <c r="C315" s="400"/>
      <c r="D315" s="394" t="s">
        <v>317</v>
      </c>
      <c r="E315" s="395" t="s">
        <v>822</v>
      </c>
      <c r="F315" s="396" t="s">
        <v>352</v>
      </c>
      <c r="G315" s="396" t="s">
        <v>632</v>
      </c>
      <c r="H315" s="398">
        <v>20003</v>
      </c>
      <c r="I315" s="398">
        <v>20003</v>
      </c>
      <c r="J315" s="398">
        <v>0</v>
      </c>
    </row>
    <row r="316" spans="1:10" ht="13.5" thickBot="1" x14ac:dyDescent="0.25">
      <c r="A316" s="391">
        <v>13191242</v>
      </c>
      <c r="B316" s="396" t="s">
        <v>823</v>
      </c>
      <c r="C316" s="400"/>
      <c r="D316" s="394" t="s">
        <v>317</v>
      </c>
      <c r="E316" s="395" t="s">
        <v>824</v>
      </c>
      <c r="F316" s="396" t="s">
        <v>334</v>
      </c>
      <c r="G316" s="396" t="s">
        <v>632</v>
      </c>
      <c r="H316" s="398">
        <v>22455</v>
      </c>
      <c r="I316" s="398">
        <v>22455</v>
      </c>
      <c r="J316" s="398">
        <v>0</v>
      </c>
    </row>
    <row r="317" spans="1:10" ht="13.5" thickBot="1" x14ac:dyDescent="0.25">
      <c r="A317" s="391">
        <v>13191242</v>
      </c>
      <c r="B317" s="396" t="s">
        <v>825</v>
      </c>
      <c r="C317" s="400"/>
      <c r="D317" s="394" t="s">
        <v>317</v>
      </c>
      <c r="E317" s="395" t="s">
        <v>826</v>
      </c>
      <c r="F317" s="396" t="s">
        <v>337</v>
      </c>
      <c r="G317" s="396" t="s">
        <v>632</v>
      </c>
      <c r="H317" s="398">
        <v>32901</v>
      </c>
      <c r="I317" s="398">
        <v>32901</v>
      </c>
      <c r="J317" s="398">
        <v>0</v>
      </c>
    </row>
    <row r="318" spans="1:10" ht="13.5" thickBot="1" x14ac:dyDescent="0.25">
      <c r="A318" s="391">
        <v>13191242</v>
      </c>
      <c r="B318" s="396" t="s">
        <v>827</v>
      </c>
      <c r="C318" s="400"/>
      <c r="D318" s="394" t="s">
        <v>317</v>
      </c>
      <c r="E318" s="395" t="s">
        <v>828</v>
      </c>
      <c r="F318" s="396" t="s">
        <v>337</v>
      </c>
      <c r="G318" s="396" t="s">
        <v>632</v>
      </c>
      <c r="H318" s="398">
        <v>47200</v>
      </c>
      <c r="I318" s="398">
        <v>47200</v>
      </c>
      <c r="J318" s="398">
        <v>0</v>
      </c>
    </row>
    <row r="319" spans="1:10" ht="13.5" thickBot="1" x14ac:dyDescent="0.25">
      <c r="A319" s="391">
        <v>13191242</v>
      </c>
      <c r="B319" s="396" t="s">
        <v>829</v>
      </c>
      <c r="C319" s="400"/>
      <c r="D319" s="394" t="s">
        <v>317</v>
      </c>
      <c r="E319" s="395" t="s">
        <v>830</v>
      </c>
      <c r="F319" s="396" t="s">
        <v>337</v>
      </c>
      <c r="G319" s="396" t="s">
        <v>632</v>
      </c>
      <c r="H319" s="398">
        <v>23927</v>
      </c>
      <c r="I319" s="398">
        <v>23927</v>
      </c>
      <c r="J319" s="398">
        <v>0</v>
      </c>
    </row>
    <row r="320" spans="1:10" ht="13.5" thickBot="1" x14ac:dyDescent="0.25">
      <c r="A320" s="391">
        <v>13191242</v>
      </c>
      <c r="B320" s="396" t="s">
        <v>604</v>
      </c>
      <c r="C320" s="400"/>
      <c r="D320" s="394" t="s">
        <v>317</v>
      </c>
      <c r="E320" s="395" t="s">
        <v>831</v>
      </c>
      <c r="F320" s="396" t="s">
        <v>352</v>
      </c>
      <c r="G320" s="396" t="s">
        <v>632</v>
      </c>
      <c r="H320" s="398">
        <v>96125</v>
      </c>
      <c r="I320" s="398">
        <v>96125</v>
      </c>
      <c r="J320" s="398">
        <v>0</v>
      </c>
    </row>
    <row r="321" spans="1:10" ht="13.5" thickBot="1" x14ac:dyDescent="0.25">
      <c r="A321" s="391">
        <v>13191242</v>
      </c>
      <c r="B321" s="396" t="s">
        <v>757</v>
      </c>
      <c r="C321" s="400"/>
      <c r="D321" s="394" t="s">
        <v>317</v>
      </c>
      <c r="E321" s="395" t="s">
        <v>832</v>
      </c>
      <c r="F321" s="396" t="s">
        <v>536</v>
      </c>
      <c r="G321" s="396" t="s">
        <v>632</v>
      </c>
      <c r="H321" s="398">
        <v>116990</v>
      </c>
      <c r="I321" s="398">
        <v>116990</v>
      </c>
      <c r="J321" s="398">
        <v>0</v>
      </c>
    </row>
    <row r="322" spans="1:10" ht="13.5" thickBot="1" x14ac:dyDescent="0.25">
      <c r="A322" s="391">
        <v>13191242</v>
      </c>
      <c r="B322" s="396" t="s">
        <v>833</v>
      </c>
      <c r="C322" s="400"/>
      <c r="D322" s="394" t="s">
        <v>317</v>
      </c>
      <c r="E322" s="395" t="s">
        <v>834</v>
      </c>
      <c r="F322" s="396" t="s">
        <v>352</v>
      </c>
      <c r="G322" s="396" t="s">
        <v>632</v>
      </c>
      <c r="H322" s="398">
        <v>219799</v>
      </c>
      <c r="I322" s="398">
        <v>219799</v>
      </c>
      <c r="J322" s="398">
        <v>0</v>
      </c>
    </row>
    <row r="323" spans="1:10" ht="13.5" thickBot="1" x14ac:dyDescent="0.25">
      <c r="A323" s="391">
        <v>13191242</v>
      </c>
      <c r="B323" s="396" t="s">
        <v>835</v>
      </c>
      <c r="C323" s="400"/>
      <c r="D323" s="394" t="s">
        <v>317</v>
      </c>
      <c r="E323" s="395" t="s">
        <v>836</v>
      </c>
      <c r="F323" s="396" t="s">
        <v>427</v>
      </c>
      <c r="G323" s="396" t="s">
        <v>632</v>
      </c>
      <c r="H323" s="398">
        <v>331260</v>
      </c>
      <c r="I323" s="398">
        <v>331260</v>
      </c>
      <c r="J323" s="398">
        <v>0</v>
      </c>
    </row>
    <row r="324" spans="1:10" ht="13.5" thickBot="1" x14ac:dyDescent="0.25">
      <c r="A324" s="391">
        <v>13191242</v>
      </c>
      <c r="B324" s="396" t="s">
        <v>837</v>
      </c>
      <c r="C324" s="400"/>
      <c r="D324" s="394" t="s">
        <v>317</v>
      </c>
      <c r="E324" s="395" t="s">
        <v>838</v>
      </c>
      <c r="F324" s="396" t="s">
        <v>839</v>
      </c>
      <c r="G324" s="396" t="s">
        <v>632</v>
      </c>
      <c r="H324" s="398">
        <v>340000</v>
      </c>
      <c r="I324" s="398">
        <v>340000</v>
      </c>
      <c r="J324" s="398">
        <v>0</v>
      </c>
    </row>
    <row r="325" spans="1:10" ht="13.5" thickBot="1" x14ac:dyDescent="0.25">
      <c r="A325" s="391">
        <v>13191242</v>
      </c>
      <c r="B325" s="396" t="s">
        <v>840</v>
      </c>
      <c r="C325" s="400"/>
      <c r="D325" s="394" t="s">
        <v>317</v>
      </c>
      <c r="E325" s="395" t="s">
        <v>841</v>
      </c>
      <c r="F325" s="396" t="s">
        <v>319</v>
      </c>
      <c r="G325" s="396" t="s">
        <v>632</v>
      </c>
      <c r="H325" s="398">
        <v>9537</v>
      </c>
      <c r="I325" s="398">
        <v>9537</v>
      </c>
      <c r="J325" s="398">
        <v>0</v>
      </c>
    </row>
    <row r="326" spans="1:10" ht="13.5" thickBot="1" x14ac:dyDescent="0.25">
      <c r="A326" s="391">
        <v>13191242</v>
      </c>
      <c r="B326" s="396" t="s">
        <v>842</v>
      </c>
      <c r="C326" s="400"/>
      <c r="D326" s="394" t="s">
        <v>317</v>
      </c>
      <c r="E326" s="395" t="s">
        <v>843</v>
      </c>
      <c r="F326" s="396" t="s">
        <v>323</v>
      </c>
      <c r="G326" s="396" t="s">
        <v>632</v>
      </c>
      <c r="H326" s="398">
        <v>7990</v>
      </c>
      <c r="I326" s="398">
        <v>7990</v>
      </c>
      <c r="J326" s="398">
        <v>0</v>
      </c>
    </row>
    <row r="327" spans="1:10" ht="13.5" thickBot="1" x14ac:dyDescent="0.25">
      <c r="A327" s="391">
        <v>13191242</v>
      </c>
      <c r="B327" s="396" t="s">
        <v>757</v>
      </c>
      <c r="C327" s="400"/>
      <c r="D327" s="394" t="s">
        <v>317</v>
      </c>
      <c r="E327" s="395" t="s">
        <v>844</v>
      </c>
      <c r="F327" s="396" t="s">
        <v>319</v>
      </c>
      <c r="G327" s="396" t="s">
        <v>632</v>
      </c>
      <c r="H327" s="398">
        <v>39999</v>
      </c>
      <c r="I327" s="398">
        <v>39999</v>
      </c>
      <c r="J327" s="398">
        <v>0</v>
      </c>
    </row>
    <row r="328" spans="1:10" ht="13.5" thickBot="1" x14ac:dyDescent="0.25">
      <c r="A328" s="391">
        <v>13191242</v>
      </c>
      <c r="B328" s="396" t="s">
        <v>845</v>
      </c>
      <c r="C328" s="400"/>
      <c r="D328" s="394" t="s">
        <v>317</v>
      </c>
      <c r="E328" s="395" t="s">
        <v>846</v>
      </c>
      <c r="F328" s="396" t="s">
        <v>319</v>
      </c>
      <c r="G328" s="396" t="s">
        <v>632</v>
      </c>
      <c r="H328" s="398">
        <v>88000</v>
      </c>
      <c r="I328" s="398">
        <v>88000</v>
      </c>
      <c r="J328" s="398">
        <v>0</v>
      </c>
    </row>
    <row r="329" spans="1:10" ht="13.5" thickBot="1" x14ac:dyDescent="0.25">
      <c r="A329" s="391">
        <v>13191242</v>
      </c>
      <c r="B329" s="396" t="s">
        <v>663</v>
      </c>
      <c r="C329" s="400"/>
      <c r="D329" s="394" t="s">
        <v>317</v>
      </c>
      <c r="E329" s="395" t="s">
        <v>847</v>
      </c>
      <c r="F329" s="396" t="s">
        <v>665</v>
      </c>
      <c r="G329" s="396" t="s">
        <v>632</v>
      </c>
      <c r="H329" s="398">
        <v>21990</v>
      </c>
      <c r="I329" s="398">
        <v>21990</v>
      </c>
      <c r="J329" s="398">
        <v>0</v>
      </c>
    </row>
    <row r="330" spans="1:10" ht="13.5" thickBot="1" x14ac:dyDescent="0.25">
      <c r="A330" s="391">
        <v>13191242</v>
      </c>
      <c r="B330" s="396" t="s">
        <v>848</v>
      </c>
      <c r="C330" s="400"/>
      <c r="D330" s="394" t="s">
        <v>317</v>
      </c>
      <c r="E330" s="395" t="s">
        <v>849</v>
      </c>
      <c r="F330" s="396" t="s">
        <v>665</v>
      </c>
      <c r="G330" s="396" t="s">
        <v>632</v>
      </c>
      <c r="H330" s="398">
        <v>29900</v>
      </c>
      <c r="I330" s="398">
        <v>29900</v>
      </c>
      <c r="J330" s="398">
        <v>0</v>
      </c>
    </row>
    <row r="331" spans="1:10" ht="13.5" thickBot="1" x14ac:dyDescent="0.25">
      <c r="A331" s="391">
        <v>13191242</v>
      </c>
      <c r="B331" s="396" t="s">
        <v>850</v>
      </c>
      <c r="C331" s="400"/>
      <c r="D331" s="394" t="s">
        <v>317</v>
      </c>
      <c r="E331" s="395" t="s">
        <v>851</v>
      </c>
      <c r="F331" s="396" t="s">
        <v>319</v>
      </c>
      <c r="G331" s="396" t="s">
        <v>632</v>
      </c>
      <c r="H331" s="398">
        <v>33000</v>
      </c>
      <c r="I331" s="398">
        <v>33000</v>
      </c>
      <c r="J331" s="398">
        <v>0</v>
      </c>
    </row>
    <row r="332" spans="1:10" ht="13.5" thickBot="1" x14ac:dyDescent="0.25">
      <c r="A332" s="391">
        <v>13191242</v>
      </c>
      <c r="B332" s="396" t="s">
        <v>852</v>
      </c>
      <c r="C332" s="400"/>
      <c r="D332" s="394" t="s">
        <v>317</v>
      </c>
      <c r="E332" s="395" t="s">
        <v>853</v>
      </c>
      <c r="F332" s="396" t="s">
        <v>839</v>
      </c>
      <c r="G332" s="396" t="s">
        <v>632</v>
      </c>
      <c r="H332" s="398">
        <v>34999</v>
      </c>
      <c r="I332" s="398">
        <v>34999</v>
      </c>
      <c r="J332" s="398">
        <v>0</v>
      </c>
    </row>
    <row r="333" spans="1:10" ht="13.5" thickBot="1" x14ac:dyDescent="0.25">
      <c r="A333" s="391">
        <v>13191242</v>
      </c>
      <c r="B333" s="396" t="s">
        <v>854</v>
      </c>
      <c r="C333" s="400"/>
      <c r="D333" s="394" t="s">
        <v>317</v>
      </c>
      <c r="E333" s="395" t="s">
        <v>855</v>
      </c>
      <c r="F333" s="396" t="s">
        <v>337</v>
      </c>
      <c r="G333" s="396" t="s">
        <v>632</v>
      </c>
      <c r="H333" s="398">
        <v>150000</v>
      </c>
      <c r="I333" s="398">
        <v>150000</v>
      </c>
      <c r="J333" s="398">
        <v>0</v>
      </c>
    </row>
    <row r="334" spans="1:10" ht="13.5" thickBot="1" x14ac:dyDescent="0.25">
      <c r="A334" s="391">
        <v>13191242</v>
      </c>
      <c r="B334" s="396" t="s">
        <v>856</v>
      </c>
      <c r="C334" s="400"/>
      <c r="D334" s="394" t="s">
        <v>317</v>
      </c>
      <c r="E334" s="395" t="s">
        <v>857</v>
      </c>
      <c r="F334" s="396" t="s">
        <v>319</v>
      </c>
      <c r="G334" s="396" t="s">
        <v>632</v>
      </c>
      <c r="H334" s="398">
        <v>80010</v>
      </c>
      <c r="I334" s="398">
        <v>80010</v>
      </c>
      <c r="J334" s="398">
        <v>0</v>
      </c>
    </row>
    <row r="335" spans="1:10" ht="13.5" thickBot="1" x14ac:dyDescent="0.25">
      <c r="A335" s="391">
        <v>13191242</v>
      </c>
      <c r="B335" s="396" t="s">
        <v>757</v>
      </c>
      <c r="C335" s="400"/>
      <c r="D335" s="394" t="s">
        <v>317</v>
      </c>
      <c r="E335" s="395" t="s">
        <v>858</v>
      </c>
      <c r="F335" s="396" t="s">
        <v>323</v>
      </c>
      <c r="G335" s="396" t="s">
        <v>632</v>
      </c>
      <c r="H335" s="398">
        <v>37999</v>
      </c>
      <c r="I335" s="398">
        <v>37999</v>
      </c>
      <c r="J335" s="398">
        <v>0</v>
      </c>
    </row>
    <row r="337" spans="1:10" x14ac:dyDescent="0.2">
      <c r="A337" s="382" t="s">
        <v>859</v>
      </c>
    </row>
    <row r="339" spans="1:10" x14ac:dyDescent="0.2">
      <c r="A339" s="382" t="s">
        <v>302</v>
      </c>
    </row>
    <row r="341" spans="1:10" x14ac:dyDescent="0.2">
      <c r="A341" s="382" t="s">
        <v>303</v>
      </c>
    </row>
    <row r="343" spans="1:10" ht="13.5" thickBot="1" x14ac:dyDescent="0.25">
      <c r="A343" s="391">
        <v>13191242</v>
      </c>
      <c r="B343" s="396" t="s">
        <v>860</v>
      </c>
      <c r="C343" s="400"/>
      <c r="D343" s="394" t="s">
        <v>317</v>
      </c>
      <c r="E343" s="395" t="s">
        <v>861</v>
      </c>
      <c r="F343" s="396" t="s">
        <v>665</v>
      </c>
      <c r="G343" s="396" t="s">
        <v>632</v>
      </c>
      <c r="H343" s="398">
        <v>18500</v>
      </c>
      <c r="I343" s="398">
        <v>18500</v>
      </c>
      <c r="J343" s="398">
        <v>0</v>
      </c>
    </row>
    <row r="344" spans="1:10" ht="13.5" thickBot="1" x14ac:dyDescent="0.25">
      <c r="A344" s="391">
        <v>13191242</v>
      </c>
      <c r="B344" s="396" t="s">
        <v>862</v>
      </c>
      <c r="C344" s="400"/>
      <c r="D344" s="394" t="s">
        <v>317</v>
      </c>
      <c r="E344" s="395" t="s">
        <v>863</v>
      </c>
      <c r="F344" s="396" t="s">
        <v>352</v>
      </c>
      <c r="G344" s="396" t="s">
        <v>632</v>
      </c>
      <c r="H344" s="398">
        <v>149700</v>
      </c>
      <c r="I344" s="398">
        <v>149700</v>
      </c>
      <c r="J344" s="398">
        <v>0</v>
      </c>
    </row>
    <row r="345" spans="1:10" ht="13.5" thickBot="1" x14ac:dyDescent="0.25">
      <c r="A345" s="391">
        <v>13191242</v>
      </c>
      <c r="B345" s="396" t="s">
        <v>864</v>
      </c>
      <c r="C345" s="400"/>
      <c r="D345" s="394" t="s">
        <v>317</v>
      </c>
      <c r="E345" s="395" t="s">
        <v>865</v>
      </c>
      <c r="F345" s="396" t="s">
        <v>839</v>
      </c>
      <c r="G345" s="396" t="s">
        <v>632</v>
      </c>
      <c r="H345" s="398">
        <v>13990</v>
      </c>
      <c r="I345" s="398">
        <v>13990</v>
      </c>
      <c r="J345" s="398">
        <v>0</v>
      </c>
    </row>
    <row r="346" spans="1:10" ht="13.5" thickBot="1" x14ac:dyDescent="0.25">
      <c r="A346" s="391">
        <v>13191242</v>
      </c>
      <c r="B346" s="396" t="s">
        <v>866</v>
      </c>
      <c r="C346" s="400"/>
      <c r="D346" s="394" t="s">
        <v>317</v>
      </c>
      <c r="E346" s="395" t="s">
        <v>867</v>
      </c>
      <c r="F346" s="396" t="s">
        <v>536</v>
      </c>
      <c r="G346" s="396" t="s">
        <v>632</v>
      </c>
      <c r="H346" s="398">
        <v>42000</v>
      </c>
      <c r="I346" s="398">
        <v>42000</v>
      </c>
      <c r="J346" s="398">
        <v>0</v>
      </c>
    </row>
    <row r="347" spans="1:10" ht="13.5" thickBot="1" x14ac:dyDescent="0.25">
      <c r="A347" s="391">
        <v>13191242</v>
      </c>
      <c r="B347" s="396" t="s">
        <v>868</v>
      </c>
      <c r="C347" s="400"/>
      <c r="D347" s="394" t="s">
        <v>317</v>
      </c>
      <c r="E347" s="395" t="s">
        <v>869</v>
      </c>
      <c r="F347" s="396" t="s">
        <v>870</v>
      </c>
      <c r="G347" s="396" t="s">
        <v>632</v>
      </c>
      <c r="H347" s="398">
        <v>103426</v>
      </c>
      <c r="I347" s="398">
        <v>103426</v>
      </c>
      <c r="J347" s="398">
        <v>0</v>
      </c>
    </row>
    <row r="348" spans="1:10" ht="13.5" thickBot="1" x14ac:dyDescent="0.25">
      <c r="A348" s="391">
        <v>13191242</v>
      </c>
      <c r="B348" s="396" t="s">
        <v>871</v>
      </c>
      <c r="C348" s="400"/>
      <c r="D348" s="394" t="s">
        <v>317</v>
      </c>
      <c r="E348" s="395" t="s">
        <v>872</v>
      </c>
      <c r="F348" s="396" t="s">
        <v>839</v>
      </c>
      <c r="G348" s="396" t="s">
        <v>632</v>
      </c>
      <c r="H348" s="398">
        <v>169773</v>
      </c>
      <c r="I348" s="398">
        <v>169773</v>
      </c>
      <c r="J348" s="398">
        <v>0</v>
      </c>
    </row>
    <row r="349" spans="1:10" ht="13.5" thickBot="1" x14ac:dyDescent="0.25">
      <c r="A349" s="391">
        <v>13191242</v>
      </c>
      <c r="B349" s="396" t="s">
        <v>854</v>
      </c>
      <c r="C349" s="400"/>
      <c r="D349" s="394" t="s">
        <v>317</v>
      </c>
      <c r="E349" s="395" t="s">
        <v>873</v>
      </c>
      <c r="F349" s="396" t="s">
        <v>334</v>
      </c>
      <c r="G349" s="396" t="s">
        <v>632</v>
      </c>
      <c r="H349" s="398">
        <v>174000</v>
      </c>
      <c r="I349" s="398">
        <v>174000</v>
      </c>
      <c r="J349" s="398">
        <v>0</v>
      </c>
    </row>
    <row r="350" spans="1:10" ht="13.5" thickBot="1" x14ac:dyDescent="0.25">
      <c r="A350" s="391">
        <v>13191242</v>
      </c>
      <c r="B350" s="396" t="s">
        <v>354</v>
      </c>
      <c r="C350" s="400"/>
      <c r="D350" s="394" t="s">
        <v>317</v>
      </c>
      <c r="E350" s="395" t="s">
        <v>874</v>
      </c>
      <c r="F350" s="396" t="s">
        <v>337</v>
      </c>
      <c r="G350" s="396" t="s">
        <v>632</v>
      </c>
      <c r="H350" s="398">
        <v>35800</v>
      </c>
      <c r="I350" s="398">
        <v>35800</v>
      </c>
      <c r="J350" s="398">
        <v>0</v>
      </c>
    </row>
    <row r="351" spans="1:10" ht="13.5" thickBot="1" x14ac:dyDescent="0.25">
      <c r="A351" s="391">
        <v>13191242</v>
      </c>
      <c r="B351" s="396" t="s">
        <v>875</v>
      </c>
      <c r="C351" s="400"/>
      <c r="D351" s="394" t="s">
        <v>317</v>
      </c>
      <c r="E351" s="395" t="s">
        <v>876</v>
      </c>
      <c r="F351" s="396" t="s">
        <v>319</v>
      </c>
      <c r="G351" s="396" t="s">
        <v>632</v>
      </c>
      <c r="H351" s="398">
        <v>50000</v>
      </c>
      <c r="I351" s="398">
        <v>50000</v>
      </c>
      <c r="J351" s="398">
        <v>0</v>
      </c>
    </row>
    <row r="352" spans="1:10" ht="13.5" thickBot="1" x14ac:dyDescent="0.25">
      <c r="A352" s="391">
        <v>13191242</v>
      </c>
      <c r="B352" s="396" t="s">
        <v>877</v>
      </c>
      <c r="C352" s="400"/>
      <c r="D352" s="394" t="s">
        <v>317</v>
      </c>
      <c r="E352" s="395" t="s">
        <v>878</v>
      </c>
      <c r="F352" s="396" t="s">
        <v>337</v>
      </c>
      <c r="G352" s="396" t="s">
        <v>632</v>
      </c>
      <c r="H352" s="398">
        <v>253300</v>
      </c>
      <c r="I352" s="398">
        <v>253300</v>
      </c>
      <c r="J352" s="398">
        <v>0</v>
      </c>
    </row>
    <row r="353" spans="1:10" ht="13.5" thickBot="1" x14ac:dyDescent="0.25">
      <c r="A353" s="391">
        <v>13191242</v>
      </c>
      <c r="B353" s="396" t="s">
        <v>879</v>
      </c>
      <c r="C353" s="400"/>
      <c r="D353" s="394" t="s">
        <v>317</v>
      </c>
      <c r="E353" s="395" t="s">
        <v>880</v>
      </c>
      <c r="F353" s="396" t="s">
        <v>319</v>
      </c>
      <c r="G353" s="396" t="s">
        <v>632</v>
      </c>
      <c r="H353" s="398">
        <v>200000</v>
      </c>
      <c r="I353" s="398">
        <v>200000</v>
      </c>
      <c r="J353" s="398">
        <v>0</v>
      </c>
    </row>
    <row r="354" spans="1:10" ht="13.5" thickBot="1" x14ac:dyDescent="0.25">
      <c r="A354" s="391">
        <v>13191242</v>
      </c>
      <c r="B354" s="396" t="s">
        <v>881</v>
      </c>
      <c r="C354" s="400"/>
      <c r="D354" s="394" t="s">
        <v>317</v>
      </c>
      <c r="E354" s="395" t="s">
        <v>882</v>
      </c>
      <c r="F354" s="396" t="s">
        <v>337</v>
      </c>
      <c r="G354" s="396" t="s">
        <v>632</v>
      </c>
      <c r="H354" s="398">
        <v>180000</v>
      </c>
      <c r="I354" s="398">
        <v>180000</v>
      </c>
      <c r="J354" s="398">
        <v>0</v>
      </c>
    </row>
    <row r="355" spans="1:10" ht="13.5" thickBot="1" x14ac:dyDescent="0.25">
      <c r="A355" s="391">
        <v>13191242</v>
      </c>
      <c r="B355" s="396" t="s">
        <v>883</v>
      </c>
      <c r="C355" s="400"/>
      <c r="D355" s="394" t="s">
        <v>317</v>
      </c>
      <c r="E355" s="395" t="s">
        <v>884</v>
      </c>
      <c r="F355" s="396" t="s">
        <v>337</v>
      </c>
      <c r="G355" s="396" t="s">
        <v>632</v>
      </c>
      <c r="H355" s="398">
        <v>49800</v>
      </c>
      <c r="I355" s="398">
        <v>49800</v>
      </c>
      <c r="J355" s="398">
        <v>0</v>
      </c>
    </row>
    <row r="356" spans="1:10" ht="13.5" thickBot="1" x14ac:dyDescent="0.25">
      <c r="A356" s="391">
        <v>13191242</v>
      </c>
      <c r="B356" s="396" t="s">
        <v>885</v>
      </c>
      <c r="C356" s="400"/>
      <c r="D356" s="394" t="s">
        <v>317</v>
      </c>
      <c r="E356" s="395" t="s">
        <v>886</v>
      </c>
      <c r="F356" s="396" t="s">
        <v>361</v>
      </c>
      <c r="G356" s="396" t="s">
        <v>632</v>
      </c>
      <c r="H356" s="398">
        <v>120000</v>
      </c>
      <c r="I356" s="398">
        <v>120000</v>
      </c>
      <c r="J356" s="398">
        <v>0</v>
      </c>
    </row>
    <row r="357" spans="1:10" ht="13.5" thickBot="1" x14ac:dyDescent="0.25">
      <c r="A357" s="391">
        <v>13191242</v>
      </c>
      <c r="B357" s="396" t="s">
        <v>887</v>
      </c>
      <c r="C357" s="400"/>
      <c r="D357" s="394" t="s">
        <v>317</v>
      </c>
      <c r="E357" s="395" t="s">
        <v>888</v>
      </c>
      <c r="F357" s="396" t="s">
        <v>352</v>
      </c>
      <c r="G357" s="396" t="s">
        <v>632</v>
      </c>
      <c r="H357" s="398">
        <v>122800</v>
      </c>
      <c r="I357" s="398">
        <v>122800</v>
      </c>
      <c r="J357" s="398">
        <v>0</v>
      </c>
    </row>
    <row r="358" spans="1:10" ht="13.5" thickBot="1" x14ac:dyDescent="0.25">
      <c r="A358" s="391">
        <v>13191242</v>
      </c>
      <c r="B358" s="396" t="s">
        <v>889</v>
      </c>
      <c r="C358" s="400"/>
      <c r="D358" s="394" t="s">
        <v>317</v>
      </c>
      <c r="E358" s="395" t="s">
        <v>890</v>
      </c>
      <c r="F358" s="396" t="s">
        <v>573</v>
      </c>
      <c r="G358" s="396" t="s">
        <v>632</v>
      </c>
      <c r="H358" s="398">
        <v>37000</v>
      </c>
      <c r="I358" s="398">
        <v>37000</v>
      </c>
      <c r="J358" s="398">
        <v>0</v>
      </c>
    </row>
    <row r="359" spans="1:10" ht="13.5" thickBot="1" x14ac:dyDescent="0.25">
      <c r="A359" s="391">
        <v>13191242</v>
      </c>
      <c r="B359" s="396" t="s">
        <v>891</v>
      </c>
      <c r="C359" s="400"/>
      <c r="D359" s="394" t="s">
        <v>317</v>
      </c>
      <c r="E359" s="395" t="s">
        <v>892</v>
      </c>
      <c r="F359" s="396" t="s">
        <v>337</v>
      </c>
      <c r="G359" s="396" t="s">
        <v>632</v>
      </c>
      <c r="H359" s="398">
        <v>59990</v>
      </c>
      <c r="I359" s="398">
        <v>59990</v>
      </c>
      <c r="J359" s="398">
        <v>0</v>
      </c>
    </row>
    <row r="360" spans="1:10" ht="13.5" thickBot="1" x14ac:dyDescent="0.25">
      <c r="A360" s="391">
        <v>13191242</v>
      </c>
      <c r="B360" s="396" t="s">
        <v>893</v>
      </c>
      <c r="C360" s="400"/>
      <c r="D360" s="394" t="s">
        <v>317</v>
      </c>
      <c r="E360" s="395" t="s">
        <v>894</v>
      </c>
      <c r="F360" s="396" t="s">
        <v>334</v>
      </c>
      <c r="G360" s="396" t="s">
        <v>632</v>
      </c>
      <c r="H360" s="398">
        <v>114568</v>
      </c>
      <c r="I360" s="398">
        <v>114568</v>
      </c>
      <c r="J360" s="398">
        <v>0</v>
      </c>
    </row>
    <row r="361" spans="1:10" ht="13.5" thickBot="1" x14ac:dyDescent="0.25">
      <c r="A361" s="391">
        <v>13191242</v>
      </c>
      <c r="B361" s="396" t="s">
        <v>895</v>
      </c>
      <c r="C361" s="400"/>
      <c r="D361" s="394" t="s">
        <v>317</v>
      </c>
      <c r="E361" s="395" t="s">
        <v>896</v>
      </c>
      <c r="F361" s="396" t="s">
        <v>352</v>
      </c>
      <c r="G361" s="396" t="s">
        <v>632</v>
      </c>
      <c r="H361" s="398">
        <v>449000</v>
      </c>
      <c r="I361" s="398">
        <v>449000</v>
      </c>
      <c r="J361" s="398">
        <v>0</v>
      </c>
    </row>
    <row r="362" spans="1:10" ht="13.5" thickBot="1" x14ac:dyDescent="0.25">
      <c r="A362" s="391">
        <v>13191242</v>
      </c>
      <c r="B362" s="396" t="s">
        <v>897</v>
      </c>
      <c r="C362" s="400"/>
      <c r="D362" s="394" t="s">
        <v>317</v>
      </c>
      <c r="E362" s="395" t="s">
        <v>898</v>
      </c>
      <c r="F362" s="396" t="s">
        <v>536</v>
      </c>
      <c r="G362" s="396" t="s">
        <v>632</v>
      </c>
      <c r="H362" s="398">
        <v>37592</v>
      </c>
      <c r="I362" s="398">
        <v>37592</v>
      </c>
      <c r="J362" s="398">
        <v>0</v>
      </c>
    </row>
    <row r="363" spans="1:10" ht="13.5" thickBot="1" x14ac:dyDescent="0.25">
      <c r="A363" s="391">
        <v>13191242</v>
      </c>
      <c r="B363" s="396" t="s">
        <v>757</v>
      </c>
      <c r="C363" s="400"/>
      <c r="D363" s="394" t="s">
        <v>317</v>
      </c>
      <c r="E363" s="395" t="s">
        <v>899</v>
      </c>
      <c r="F363" s="396" t="s">
        <v>870</v>
      </c>
      <c r="G363" s="396" t="s">
        <v>632</v>
      </c>
      <c r="H363" s="398">
        <v>45520</v>
      </c>
      <c r="I363" s="398">
        <v>45520</v>
      </c>
      <c r="J363" s="398">
        <v>0</v>
      </c>
    </row>
    <row r="365" spans="1:10" x14ac:dyDescent="0.2">
      <c r="A365" s="382" t="s">
        <v>900</v>
      </c>
    </row>
    <row r="367" spans="1:10" x14ac:dyDescent="0.2">
      <c r="A367" s="382" t="s">
        <v>302</v>
      </c>
    </row>
    <row r="369" spans="1:10" x14ac:dyDescent="0.2">
      <c r="A369" s="382" t="s">
        <v>303</v>
      </c>
    </row>
    <row r="371" spans="1:10" ht="13.5" thickBot="1" x14ac:dyDescent="0.25">
      <c r="A371" s="391">
        <v>13191242</v>
      </c>
      <c r="B371" s="396" t="s">
        <v>901</v>
      </c>
      <c r="C371" s="400"/>
      <c r="D371" s="394" t="s">
        <v>317</v>
      </c>
      <c r="E371" s="395" t="s">
        <v>902</v>
      </c>
      <c r="F371" s="396" t="s">
        <v>839</v>
      </c>
      <c r="G371" s="396" t="s">
        <v>632</v>
      </c>
      <c r="H371" s="398">
        <v>215204</v>
      </c>
      <c r="I371" s="398">
        <v>215204</v>
      </c>
      <c r="J371" s="398">
        <v>0</v>
      </c>
    </row>
    <row r="372" spans="1:10" ht="13.5" thickBot="1" x14ac:dyDescent="0.25">
      <c r="A372" s="391">
        <v>13191242</v>
      </c>
      <c r="B372" s="396" t="s">
        <v>903</v>
      </c>
      <c r="C372" s="400"/>
      <c r="D372" s="394" t="s">
        <v>317</v>
      </c>
      <c r="E372" s="395" t="s">
        <v>904</v>
      </c>
      <c r="F372" s="396" t="s">
        <v>352</v>
      </c>
      <c r="G372" s="396" t="s">
        <v>632</v>
      </c>
      <c r="H372" s="398">
        <v>40250</v>
      </c>
      <c r="I372" s="398">
        <v>40250</v>
      </c>
      <c r="J372" s="398">
        <v>0</v>
      </c>
    </row>
    <row r="373" spans="1:10" ht="13.5" thickBot="1" x14ac:dyDescent="0.25">
      <c r="A373" s="391">
        <v>13191242</v>
      </c>
      <c r="B373" s="396" t="s">
        <v>905</v>
      </c>
      <c r="C373" s="400"/>
      <c r="D373" s="394" t="s">
        <v>317</v>
      </c>
      <c r="E373" s="395" t="s">
        <v>906</v>
      </c>
      <c r="F373" s="396" t="s">
        <v>536</v>
      </c>
      <c r="G373" s="396" t="s">
        <v>632</v>
      </c>
      <c r="H373" s="398">
        <v>235000</v>
      </c>
      <c r="I373" s="398">
        <v>235000</v>
      </c>
      <c r="J373" s="398">
        <v>0</v>
      </c>
    </row>
    <row r="374" spans="1:10" ht="13.5" thickBot="1" x14ac:dyDescent="0.25">
      <c r="A374" s="391">
        <v>13191242</v>
      </c>
      <c r="B374" s="396" t="s">
        <v>907</v>
      </c>
      <c r="C374" s="400"/>
      <c r="D374" s="394" t="s">
        <v>317</v>
      </c>
      <c r="E374" s="395" t="s">
        <v>908</v>
      </c>
      <c r="F374" s="396" t="s">
        <v>334</v>
      </c>
      <c r="G374" s="396" t="s">
        <v>632</v>
      </c>
      <c r="H374" s="398">
        <v>52000</v>
      </c>
      <c r="I374" s="398">
        <v>52000</v>
      </c>
      <c r="J374" s="398">
        <v>0</v>
      </c>
    </row>
    <row r="375" spans="1:10" ht="13.5" thickBot="1" x14ac:dyDescent="0.25">
      <c r="A375" s="391">
        <v>13191242</v>
      </c>
      <c r="B375" s="396" t="s">
        <v>909</v>
      </c>
      <c r="C375" s="400"/>
      <c r="D375" s="394" t="s">
        <v>317</v>
      </c>
      <c r="E375" s="395" t="s">
        <v>910</v>
      </c>
      <c r="F375" s="396" t="s">
        <v>665</v>
      </c>
      <c r="G375" s="396" t="s">
        <v>632</v>
      </c>
      <c r="H375" s="398">
        <v>35000</v>
      </c>
      <c r="I375" s="398">
        <v>35000</v>
      </c>
      <c r="J375" s="398">
        <v>0</v>
      </c>
    </row>
    <row r="376" spans="1:10" ht="13.5" thickBot="1" x14ac:dyDescent="0.25">
      <c r="A376" s="391">
        <v>13191242</v>
      </c>
      <c r="B376" s="396" t="s">
        <v>911</v>
      </c>
      <c r="C376" s="400"/>
      <c r="D376" s="394" t="s">
        <v>317</v>
      </c>
      <c r="E376" s="395" t="s">
        <v>912</v>
      </c>
      <c r="F376" s="396" t="s">
        <v>573</v>
      </c>
      <c r="G376" s="396" t="s">
        <v>632</v>
      </c>
      <c r="H376" s="398">
        <v>223700</v>
      </c>
      <c r="I376" s="398">
        <v>223700</v>
      </c>
      <c r="J376" s="398">
        <v>0</v>
      </c>
    </row>
    <row r="377" spans="1:10" ht="13.5" thickBot="1" x14ac:dyDescent="0.25">
      <c r="A377" s="391">
        <v>13191242</v>
      </c>
      <c r="B377" s="396" t="s">
        <v>650</v>
      </c>
      <c r="C377" s="400"/>
      <c r="D377" s="394" t="s">
        <v>317</v>
      </c>
      <c r="E377" s="395" t="s">
        <v>913</v>
      </c>
      <c r="F377" s="396" t="s">
        <v>352</v>
      </c>
      <c r="G377" s="396" t="s">
        <v>632</v>
      </c>
      <c r="H377" s="398">
        <v>55000</v>
      </c>
      <c r="I377" s="398">
        <v>55000</v>
      </c>
      <c r="J377" s="398">
        <v>0</v>
      </c>
    </row>
    <row r="378" spans="1:10" ht="13.5" thickBot="1" x14ac:dyDescent="0.25">
      <c r="A378" s="391">
        <v>13191242</v>
      </c>
      <c r="B378" s="396" t="s">
        <v>914</v>
      </c>
      <c r="C378" s="400"/>
      <c r="D378" s="394" t="s">
        <v>317</v>
      </c>
      <c r="E378" s="395" t="s">
        <v>915</v>
      </c>
      <c r="F378" s="396" t="s">
        <v>352</v>
      </c>
      <c r="G378" s="396" t="s">
        <v>632</v>
      </c>
      <c r="H378" s="398">
        <v>126500</v>
      </c>
      <c r="I378" s="398">
        <v>126500</v>
      </c>
      <c r="J378" s="398">
        <v>0</v>
      </c>
    </row>
    <row r="379" spans="1:10" ht="13.5" thickBot="1" x14ac:dyDescent="0.25">
      <c r="A379" s="391">
        <v>13191242</v>
      </c>
      <c r="B379" s="396" t="s">
        <v>852</v>
      </c>
      <c r="C379" s="400"/>
      <c r="D379" s="394" t="s">
        <v>317</v>
      </c>
      <c r="E379" s="395" t="s">
        <v>916</v>
      </c>
      <c r="F379" s="396" t="s">
        <v>536</v>
      </c>
      <c r="G379" s="396" t="s">
        <v>632</v>
      </c>
      <c r="H379" s="398">
        <v>47999</v>
      </c>
      <c r="I379" s="398">
        <v>47999</v>
      </c>
      <c r="J379" s="398">
        <v>0</v>
      </c>
    </row>
    <row r="380" spans="1:10" ht="13.5" thickBot="1" x14ac:dyDescent="0.25">
      <c r="A380" s="391">
        <v>13191242</v>
      </c>
      <c r="B380" s="396" t="s">
        <v>917</v>
      </c>
      <c r="C380" s="400"/>
      <c r="D380" s="394" t="s">
        <v>317</v>
      </c>
      <c r="E380" s="395" t="s">
        <v>918</v>
      </c>
      <c r="F380" s="396" t="s">
        <v>490</v>
      </c>
      <c r="G380" s="396" t="s">
        <v>632</v>
      </c>
      <c r="H380" s="398">
        <v>59990</v>
      </c>
      <c r="I380" s="398">
        <v>59990</v>
      </c>
      <c r="J380" s="398">
        <v>0</v>
      </c>
    </row>
    <row r="381" spans="1:10" ht="13.5" thickBot="1" x14ac:dyDescent="0.25">
      <c r="A381" s="391">
        <v>13191242</v>
      </c>
      <c r="B381" s="396" t="s">
        <v>919</v>
      </c>
      <c r="C381" s="400"/>
      <c r="D381" s="394" t="s">
        <v>317</v>
      </c>
      <c r="E381" s="395" t="s">
        <v>920</v>
      </c>
      <c r="F381" s="396" t="s">
        <v>490</v>
      </c>
      <c r="G381" s="396" t="s">
        <v>632</v>
      </c>
      <c r="H381" s="398">
        <v>27990</v>
      </c>
      <c r="I381" s="398">
        <v>27990</v>
      </c>
      <c r="J381" s="398">
        <v>0</v>
      </c>
    </row>
    <row r="382" spans="1:10" ht="13.5" thickBot="1" x14ac:dyDescent="0.25">
      <c r="A382" s="391">
        <v>13191242</v>
      </c>
      <c r="B382" s="396" t="s">
        <v>921</v>
      </c>
      <c r="C382" s="400"/>
      <c r="D382" s="394" t="s">
        <v>317</v>
      </c>
      <c r="E382" s="395" t="s">
        <v>922</v>
      </c>
      <c r="F382" s="396" t="s">
        <v>490</v>
      </c>
      <c r="G382" s="396" t="s">
        <v>632</v>
      </c>
      <c r="H382" s="398">
        <v>31990</v>
      </c>
      <c r="I382" s="398">
        <v>31990</v>
      </c>
      <c r="J382" s="398">
        <v>0</v>
      </c>
    </row>
    <row r="383" spans="1:10" ht="13.5" thickBot="1" x14ac:dyDescent="0.25">
      <c r="A383" s="391">
        <v>13191242</v>
      </c>
      <c r="B383" s="396" t="s">
        <v>883</v>
      </c>
      <c r="C383" s="400"/>
      <c r="D383" s="394" t="s">
        <v>317</v>
      </c>
      <c r="E383" s="395" t="s">
        <v>923</v>
      </c>
      <c r="F383" s="396" t="s">
        <v>337</v>
      </c>
      <c r="G383" s="396" t="s">
        <v>632</v>
      </c>
      <c r="H383" s="398">
        <v>60000</v>
      </c>
      <c r="I383" s="398">
        <v>60000</v>
      </c>
      <c r="J383" s="398">
        <v>0</v>
      </c>
    </row>
    <row r="384" spans="1:10" ht="13.5" thickBot="1" x14ac:dyDescent="0.25">
      <c r="A384" s="391">
        <v>13191242</v>
      </c>
      <c r="B384" s="396" t="s">
        <v>924</v>
      </c>
      <c r="C384" s="400"/>
      <c r="D384" s="394" t="s">
        <v>317</v>
      </c>
      <c r="E384" s="395" t="s">
        <v>925</v>
      </c>
      <c r="F384" s="396" t="s">
        <v>361</v>
      </c>
      <c r="G384" s="396" t="s">
        <v>632</v>
      </c>
      <c r="H384" s="398">
        <v>70000</v>
      </c>
      <c r="I384" s="398">
        <v>70000</v>
      </c>
      <c r="J384" s="398">
        <v>0</v>
      </c>
    </row>
    <row r="385" spans="1:10" ht="13.5" thickBot="1" x14ac:dyDescent="0.25">
      <c r="A385" s="391">
        <v>13191242</v>
      </c>
      <c r="B385" s="396" t="s">
        <v>926</v>
      </c>
      <c r="C385" s="400"/>
      <c r="D385" s="394" t="s">
        <v>317</v>
      </c>
      <c r="E385" s="395" t="s">
        <v>927</v>
      </c>
      <c r="F385" s="396" t="s">
        <v>573</v>
      </c>
      <c r="G385" s="396" t="s">
        <v>632</v>
      </c>
      <c r="H385" s="398">
        <v>45719</v>
      </c>
      <c r="I385" s="398">
        <v>45719</v>
      </c>
      <c r="J385" s="398">
        <v>0</v>
      </c>
    </row>
    <row r="386" spans="1:10" ht="13.5" thickBot="1" x14ac:dyDescent="0.25">
      <c r="A386" s="391">
        <v>13191242</v>
      </c>
      <c r="B386" s="396" t="s">
        <v>866</v>
      </c>
      <c r="C386" s="400"/>
      <c r="D386" s="394" t="s">
        <v>317</v>
      </c>
      <c r="E386" s="395" t="s">
        <v>928</v>
      </c>
      <c r="F386" s="396" t="s">
        <v>337</v>
      </c>
      <c r="G386" s="396" t="s">
        <v>632</v>
      </c>
      <c r="H386" s="398">
        <v>38500</v>
      </c>
      <c r="I386" s="398">
        <v>38500</v>
      </c>
      <c r="J386" s="398">
        <v>0</v>
      </c>
    </row>
    <row r="387" spans="1:10" ht="13.5" thickBot="1" x14ac:dyDescent="0.25">
      <c r="A387" s="391">
        <v>13191242</v>
      </c>
      <c r="B387" s="396" t="s">
        <v>866</v>
      </c>
      <c r="C387" s="400"/>
      <c r="D387" s="394" t="s">
        <v>317</v>
      </c>
      <c r="E387" s="395" t="s">
        <v>929</v>
      </c>
      <c r="F387" s="396" t="s">
        <v>337</v>
      </c>
      <c r="G387" s="396" t="s">
        <v>632</v>
      </c>
      <c r="H387" s="398">
        <v>66060</v>
      </c>
      <c r="I387" s="398">
        <v>66060</v>
      </c>
      <c r="J387" s="398">
        <v>0</v>
      </c>
    </row>
    <row r="388" spans="1:10" ht="13.5" thickBot="1" x14ac:dyDescent="0.25">
      <c r="A388" s="391">
        <v>13191242</v>
      </c>
      <c r="B388" s="396" t="s">
        <v>930</v>
      </c>
      <c r="C388" s="400"/>
      <c r="D388" s="394" t="s">
        <v>317</v>
      </c>
      <c r="E388" s="395" t="s">
        <v>931</v>
      </c>
      <c r="F388" s="396" t="s">
        <v>319</v>
      </c>
      <c r="G388" s="396" t="s">
        <v>632</v>
      </c>
      <c r="H388" s="398">
        <v>29900</v>
      </c>
      <c r="I388" s="398">
        <v>29900</v>
      </c>
      <c r="J388" s="398">
        <v>0</v>
      </c>
    </row>
    <row r="389" spans="1:10" ht="13.5" thickBot="1" x14ac:dyDescent="0.25">
      <c r="A389" s="391">
        <v>13191242</v>
      </c>
      <c r="B389" s="396" t="s">
        <v>932</v>
      </c>
      <c r="C389" s="400"/>
      <c r="D389" s="394" t="s">
        <v>317</v>
      </c>
      <c r="E389" s="395" t="s">
        <v>933</v>
      </c>
      <c r="F389" s="396" t="s">
        <v>839</v>
      </c>
      <c r="G389" s="396" t="s">
        <v>632</v>
      </c>
      <c r="H389" s="398">
        <v>76000</v>
      </c>
      <c r="I389" s="398">
        <v>76000</v>
      </c>
      <c r="J389" s="398">
        <v>0</v>
      </c>
    </row>
    <row r="390" spans="1:10" ht="13.5" thickBot="1" x14ac:dyDescent="0.25">
      <c r="A390" s="391">
        <v>13191242</v>
      </c>
      <c r="B390" s="396" t="s">
        <v>934</v>
      </c>
      <c r="C390" s="400"/>
      <c r="D390" s="394" t="s">
        <v>317</v>
      </c>
      <c r="E390" s="395" t="s">
        <v>935</v>
      </c>
      <c r="F390" s="396" t="s">
        <v>334</v>
      </c>
      <c r="G390" s="396" t="s">
        <v>632</v>
      </c>
      <c r="H390" s="398">
        <v>52900</v>
      </c>
      <c r="I390" s="398">
        <v>52900</v>
      </c>
      <c r="J390" s="398">
        <v>0</v>
      </c>
    </row>
    <row r="391" spans="1:10" ht="13.5" thickBot="1" x14ac:dyDescent="0.25">
      <c r="A391" s="391">
        <v>13191242</v>
      </c>
      <c r="B391" s="396" t="s">
        <v>883</v>
      </c>
      <c r="C391" s="400"/>
      <c r="D391" s="394" t="s">
        <v>317</v>
      </c>
      <c r="E391" s="395" t="s">
        <v>936</v>
      </c>
      <c r="F391" s="396" t="s">
        <v>334</v>
      </c>
      <c r="G391" s="396" t="s">
        <v>632</v>
      </c>
      <c r="H391" s="398">
        <v>31900</v>
      </c>
      <c r="I391" s="398">
        <v>31900</v>
      </c>
      <c r="J391" s="398">
        <v>0</v>
      </c>
    </row>
    <row r="393" spans="1:10" x14ac:dyDescent="0.2">
      <c r="A393" s="382" t="s">
        <v>937</v>
      </c>
    </row>
    <row r="395" spans="1:10" x14ac:dyDescent="0.2">
      <c r="A395" s="382" t="s">
        <v>302</v>
      </c>
    </row>
    <row r="397" spans="1:10" x14ac:dyDescent="0.2">
      <c r="A397" s="382" t="s">
        <v>303</v>
      </c>
    </row>
    <row r="399" spans="1:10" ht="13.5" thickBot="1" x14ac:dyDescent="0.25">
      <c r="A399" s="391">
        <v>13191242</v>
      </c>
      <c r="B399" s="396" t="s">
        <v>897</v>
      </c>
      <c r="C399" s="400"/>
      <c r="D399" s="394" t="s">
        <v>317</v>
      </c>
      <c r="E399" s="395" t="s">
        <v>938</v>
      </c>
      <c r="F399" s="396" t="s">
        <v>839</v>
      </c>
      <c r="G399" s="396" t="s">
        <v>632</v>
      </c>
      <c r="H399" s="398">
        <v>56900</v>
      </c>
      <c r="I399" s="398">
        <v>56900</v>
      </c>
      <c r="J399" s="398">
        <v>0</v>
      </c>
    </row>
    <row r="400" spans="1:10" ht="13.5" thickBot="1" x14ac:dyDescent="0.25">
      <c r="A400" s="391">
        <v>13191242</v>
      </c>
      <c r="B400" s="396" t="s">
        <v>939</v>
      </c>
      <c r="C400" s="400"/>
      <c r="D400" s="394" t="s">
        <v>317</v>
      </c>
      <c r="E400" s="395" t="s">
        <v>940</v>
      </c>
      <c r="F400" s="396" t="s">
        <v>319</v>
      </c>
      <c r="G400" s="396" t="s">
        <v>632</v>
      </c>
      <c r="H400" s="398">
        <v>32000</v>
      </c>
      <c r="I400" s="398">
        <v>32000</v>
      </c>
      <c r="J400" s="398">
        <v>0</v>
      </c>
    </row>
    <row r="401" spans="1:10" ht="13.5" thickBot="1" x14ac:dyDescent="0.25">
      <c r="A401" s="391">
        <v>13191242</v>
      </c>
      <c r="B401" s="396" t="s">
        <v>757</v>
      </c>
      <c r="C401" s="400"/>
      <c r="D401" s="394" t="s">
        <v>317</v>
      </c>
      <c r="E401" s="395" t="s">
        <v>941</v>
      </c>
      <c r="F401" s="396" t="s">
        <v>665</v>
      </c>
      <c r="G401" s="396" t="s">
        <v>632</v>
      </c>
      <c r="H401" s="398">
        <v>31900</v>
      </c>
      <c r="I401" s="398">
        <v>31900</v>
      </c>
      <c r="J401" s="398">
        <v>0</v>
      </c>
    </row>
    <row r="402" spans="1:10" ht="13.5" thickBot="1" x14ac:dyDescent="0.25">
      <c r="A402" s="391">
        <v>13191242</v>
      </c>
      <c r="B402" s="396" t="s">
        <v>942</v>
      </c>
      <c r="C402" s="400"/>
      <c r="D402" s="394" t="s">
        <v>317</v>
      </c>
      <c r="E402" s="395" t="s">
        <v>943</v>
      </c>
      <c r="F402" s="396" t="s">
        <v>319</v>
      </c>
      <c r="G402" s="396" t="s">
        <v>632</v>
      </c>
      <c r="H402" s="398">
        <v>37800</v>
      </c>
      <c r="I402" s="398">
        <v>37800</v>
      </c>
      <c r="J402" s="398">
        <v>0</v>
      </c>
    </row>
    <row r="403" spans="1:10" ht="13.5" thickBot="1" x14ac:dyDescent="0.25">
      <c r="A403" s="391">
        <v>13191242</v>
      </c>
      <c r="B403" s="396" t="s">
        <v>944</v>
      </c>
      <c r="C403" s="400"/>
      <c r="D403" s="394" t="s">
        <v>317</v>
      </c>
      <c r="E403" s="395" t="s">
        <v>945</v>
      </c>
      <c r="F403" s="396" t="s">
        <v>573</v>
      </c>
      <c r="G403" s="396" t="s">
        <v>632</v>
      </c>
      <c r="H403" s="398">
        <v>172000</v>
      </c>
      <c r="I403" s="398">
        <v>172000</v>
      </c>
      <c r="J403" s="398">
        <v>0</v>
      </c>
    </row>
    <row r="404" spans="1:10" ht="13.5" thickBot="1" x14ac:dyDescent="0.25">
      <c r="A404" s="391">
        <v>13191242</v>
      </c>
      <c r="B404" s="396" t="s">
        <v>946</v>
      </c>
      <c r="C404" s="400"/>
      <c r="D404" s="394" t="s">
        <v>317</v>
      </c>
      <c r="E404" s="395" t="s">
        <v>947</v>
      </c>
      <c r="F404" s="396" t="s">
        <v>839</v>
      </c>
      <c r="G404" s="396" t="s">
        <v>632</v>
      </c>
      <c r="H404" s="398">
        <v>59875</v>
      </c>
      <c r="I404" s="398">
        <v>59875</v>
      </c>
      <c r="J404" s="398">
        <v>0</v>
      </c>
    </row>
    <row r="405" spans="1:10" ht="13.5" thickBot="1" x14ac:dyDescent="0.25">
      <c r="A405" s="391">
        <v>13191242</v>
      </c>
      <c r="B405" s="396" t="s">
        <v>948</v>
      </c>
      <c r="C405" s="400"/>
      <c r="D405" s="394" t="s">
        <v>317</v>
      </c>
      <c r="E405" s="395" t="s">
        <v>949</v>
      </c>
      <c r="F405" s="396" t="s">
        <v>950</v>
      </c>
      <c r="G405" s="396" t="s">
        <v>632</v>
      </c>
      <c r="H405" s="398">
        <v>107300</v>
      </c>
      <c r="I405" s="398">
        <v>107300</v>
      </c>
      <c r="J405" s="398">
        <v>0</v>
      </c>
    </row>
    <row r="406" spans="1:10" ht="13.5" thickBot="1" x14ac:dyDescent="0.25">
      <c r="A406" s="391">
        <v>13191242</v>
      </c>
      <c r="B406" s="396" t="s">
        <v>866</v>
      </c>
      <c r="C406" s="400"/>
      <c r="D406" s="394" t="s">
        <v>317</v>
      </c>
      <c r="E406" s="395" t="s">
        <v>951</v>
      </c>
      <c r="F406" s="396" t="s">
        <v>839</v>
      </c>
      <c r="G406" s="396" t="s">
        <v>632</v>
      </c>
      <c r="H406" s="398">
        <v>35150</v>
      </c>
      <c r="I406" s="398">
        <v>35150</v>
      </c>
      <c r="J406" s="398">
        <v>0</v>
      </c>
    </row>
    <row r="407" spans="1:10" ht="13.5" thickBot="1" x14ac:dyDescent="0.25">
      <c r="A407" s="391">
        <v>13191242</v>
      </c>
      <c r="B407" s="396" t="s">
        <v>952</v>
      </c>
      <c r="C407" s="400"/>
      <c r="D407" s="394" t="s">
        <v>317</v>
      </c>
      <c r="E407" s="395" t="s">
        <v>953</v>
      </c>
      <c r="F407" s="396" t="s">
        <v>536</v>
      </c>
      <c r="G407" s="396" t="s">
        <v>632</v>
      </c>
      <c r="H407" s="398">
        <v>43920</v>
      </c>
      <c r="I407" s="398">
        <v>43920</v>
      </c>
      <c r="J407" s="398">
        <v>0</v>
      </c>
    </row>
    <row r="408" spans="1:10" ht="13.5" thickBot="1" x14ac:dyDescent="0.25">
      <c r="A408" s="391">
        <v>13191242</v>
      </c>
      <c r="B408" s="396" t="s">
        <v>954</v>
      </c>
      <c r="C408" s="400"/>
      <c r="D408" s="394" t="s">
        <v>317</v>
      </c>
      <c r="E408" s="395" t="s">
        <v>955</v>
      </c>
      <c r="F408" s="396" t="s">
        <v>870</v>
      </c>
      <c r="G408" s="396" t="s">
        <v>632</v>
      </c>
      <c r="H408" s="398">
        <v>26800</v>
      </c>
      <c r="I408" s="398">
        <v>26800</v>
      </c>
      <c r="J408" s="398">
        <v>0</v>
      </c>
    </row>
    <row r="409" spans="1:10" ht="13.5" thickBot="1" x14ac:dyDescent="0.25">
      <c r="A409" s="391">
        <v>13191242</v>
      </c>
      <c r="B409" s="396" t="s">
        <v>956</v>
      </c>
      <c r="C409" s="400"/>
      <c r="D409" s="394" t="s">
        <v>317</v>
      </c>
      <c r="E409" s="395" t="s">
        <v>957</v>
      </c>
      <c r="F409" s="396" t="s">
        <v>334</v>
      </c>
      <c r="G409" s="396" t="s">
        <v>632</v>
      </c>
      <c r="H409" s="398">
        <v>183375</v>
      </c>
      <c r="I409" s="398">
        <v>183375</v>
      </c>
      <c r="J409" s="398">
        <v>0</v>
      </c>
    </row>
    <row r="410" spans="1:10" ht="13.5" thickBot="1" x14ac:dyDescent="0.25">
      <c r="A410" s="391">
        <v>13191242</v>
      </c>
      <c r="B410" s="396" t="s">
        <v>958</v>
      </c>
      <c r="C410" s="400"/>
      <c r="D410" s="394" t="s">
        <v>317</v>
      </c>
      <c r="E410" s="395" t="s">
        <v>959</v>
      </c>
      <c r="F410" s="396" t="s">
        <v>536</v>
      </c>
      <c r="G410" s="396" t="s">
        <v>632</v>
      </c>
      <c r="H410" s="398">
        <v>25599</v>
      </c>
      <c r="I410" s="398">
        <v>25599</v>
      </c>
      <c r="J410" s="398">
        <v>0</v>
      </c>
    </row>
    <row r="411" spans="1:10" ht="13.5" thickBot="1" x14ac:dyDescent="0.25">
      <c r="A411" s="391">
        <v>13191242</v>
      </c>
      <c r="B411" s="396" t="s">
        <v>866</v>
      </c>
      <c r="C411" s="400"/>
      <c r="D411" s="394" t="s">
        <v>317</v>
      </c>
      <c r="E411" s="395" t="s">
        <v>960</v>
      </c>
      <c r="F411" s="396" t="s">
        <v>352</v>
      </c>
      <c r="G411" s="396" t="s">
        <v>632</v>
      </c>
      <c r="H411" s="398">
        <v>38210</v>
      </c>
      <c r="I411" s="398">
        <v>38210</v>
      </c>
      <c r="J411" s="398">
        <v>0</v>
      </c>
    </row>
    <row r="412" spans="1:10" ht="13.5" thickBot="1" x14ac:dyDescent="0.25">
      <c r="A412" s="391">
        <v>13191242</v>
      </c>
      <c r="B412" s="396" t="s">
        <v>919</v>
      </c>
      <c r="C412" s="400"/>
      <c r="D412" s="394" t="s">
        <v>317</v>
      </c>
      <c r="E412" s="395" t="s">
        <v>961</v>
      </c>
      <c r="F412" s="396" t="s">
        <v>334</v>
      </c>
      <c r="G412" s="396" t="s">
        <v>632</v>
      </c>
      <c r="H412" s="398">
        <v>79000</v>
      </c>
      <c r="I412" s="398">
        <v>79000</v>
      </c>
      <c r="J412" s="398">
        <v>0</v>
      </c>
    </row>
    <row r="413" spans="1:10" ht="13.5" thickBot="1" x14ac:dyDescent="0.25">
      <c r="A413" s="391">
        <v>13191242</v>
      </c>
      <c r="B413" s="396" t="s">
        <v>962</v>
      </c>
      <c r="C413" s="400"/>
      <c r="D413" s="394" t="s">
        <v>317</v>
      </c>
      <c r="E413" s="395" t="s">
        <v>963</v>
      </c>
      <c r="F413" s="396" t="s">
        <v>337</v>
      </c>
      <c r="G413" s="396" t="s">
        <v>632</v>
      </c>
      <c r="H413" s="398">
        <v>100740</v>
      </c>
      <c r="I413" s="398">
        <v>100740</v>
      </c>
      <c r="J413" s="398">
        <v>0</v>
      </c>
    </row>
    <row r="414" spans="1:10" ht="13.5" thickBot="1" x14ac:dyDescent="0.25">
      <c r="A414" s="391">
        <v>13191242</v>
      </c>
      <c r="B414" s="396" t="s">
        <v>964</v>
      </c>
      <c r="C414" s="400"/>
      <c r="D414" s="394" t="s">
        <v>317</v>
      </c>
      <c r="E414" s="395" t="s">
        <v>965</v>
      </c>
      <c r="F414" s="396" t="s">
        <v>536</v>
      </c>
      <c r="G414" s="396" t="s">
        <v>632</v>
      </c>
      <c r="H414" s="398">
        <v>64959</v>
      </c>
      <c r="I414" s="398">
        <v>64959</v>
      </c>
      <c r="J414" s="398">
        <v>0</v>
      </c>
    </row>
    <row r="415" spans="1:10" ht="13.5" thickBot="1" x14ac:dyDescent="0.25">
      <c r="A415" s="391">
        <v>11112</v>
      </c>
      <c r="B415" s="396" t="s">
        <v>966</v>
      </c>
      <c r="C415" s="400"/>
      <c r="D415" s="394" t="s">
        <v>317</v>
      </c>
      <c r="E415" s="395" t="s">
        <v>967</v>
      </c>
      <c r="F415" s="396" t="s">
        <v>337</v>
      </c>
      <c r="G415" s="396" t="s">
        <v>968</v>
      </c>
      <c r="H415" s="398">
        <v>150000</v>
      </c>
      <c r="I415" s="398">
        <v>41556</v>
      </c>
      <c r="J415" s="398">
        <v>108444</v>
      </c>
    </row>
    <row r="416" spans="1:10" ht="13.5" thickBot="1" x14ac:dyDescent="0.25">
      <c r="A416" s="391">
        <v>1211482</v>
      </c>
      <c r="B416" s="396" t="s">
        <v>969</v>
      </c>
      <c r="C416" s="400"/>
      <c r="D416" s="394" t="s">
        <v>317</v>
      </c>
      <c r="E416" s="395" t="s">
        <v>970</v>
      </c>
      <c r="F416" s="396" t="s">
        <v>971</v>
      </c>
      <c r="G416" s="396" t="s">
        <v>972</v>
      </c>
      <c r="H416" s="398">
        <v>2157114</v>
      </c>
      <c r="I416" s="398">
        <v>86404</v>
      </c>
      <c r="J416" s="398">
        <v>2070710</v>
      </c>
    </row>
    <row r="417" spans="1:10" ht="13.5" thickBot="1" x14ac:dyDescent="0.25">
      <c r="A417" s="391">
        <v>11212</v>
      </c>
      <c r="B417" s="396" t="s">
        <v>973</v>
      </c>
      <c r="C417" s="400"/>
      <c r="D417" s="394" t="s">
        <v>317</v>
      </c>
      <c r="E417" s="395" t="s">
        <v>974</v>
      </c>
      <c r="F417" s="396" t="s">
        <v>971</v>
      </c>
      <c r="G417" s="396" t="s">
        <v>975</v>
      </c>
      <c r="H417" s="398">
        <v>700000</v>
      </c>
      <c r="I417" s="398">
        <v>252229</v>
      </c>
      <c r="J417" s="398">
        <v>447771</v>
      </c>
    </row>
    <row r="418" spans="1:10" ht="13.5" thickBot="1" x14ac:dyDescent="0.25">
      <c r="A418" s="391">
        <v>13191242</v>
      </c>
      <c r="B418" s="396" t="s">
        <v>976</v>
      </c>
      <c r="C418" s="400"/>
      <c r="D418" s="394" t="s">
        <v>317</v>
      </c>
      <c r="E418" s="395" t="s">
        <v>977</v>
      </c>
      <c r="F418" s="396" t="s">
        <v>971</v>
      </c>
      <c r="G418" s="396" t="s">
        <v>978</v>
      </c>
      <c r="H418" s="398">
        <v>125906</v>
      </c>
      <c r="I418" s="398">
        <v>125906</v>
      </c>
      <c r="J418" s="398">
        <v>0</v>
      </c>
    </row>
    <row r="419" spans="1:10" ht="13.5" thickBot="1" x14ac:dyDescent="0.25">
      <c r="A419" s="391">
        <v>131122</v>
      </c>
      <c r="B419" s="396" t="s">
        <v>979</v>
      </c>
      <c r="C419" s="400"/>
      <c r="D419" s="394" t="s">
        <v>317</v>
      </c>
      <c r="E419" s="395" t="s">
        <v>980</v>
      </c>
      <c r="F419" s="396" t="s">
        <v>334</v>
      </c>
      <c r="G419" s="396" t="s">
        <v>981</v>
      </c>
      <c r="H419" s="398">
        <v>275110</v>
      </c>
      <c r="I419" s="398">
        <v>81202</v>
      </c>
      <c r="J419" s="398">
        <v>193908</v>
      </c>
    </row>
    <row r="421" spans="1:10" x14ac:dyDescent="0.2">
      <c r="A421" s="382" t="s">
        <v>982</v>
      </c>
    </row>
    <row r="423" spans="1:10" x14ac:dyDescent="0.2">
      <c r="A423" s="382" t="s">
        <v>302</v>
      </c>
    </row>
    <row r="425" spans="1:10" x14ac:dyDescent="0.2">
      <c r="A425" s="382" t="s">
        <v>303</v>
      </c>
    </row>
    <row r="427" spans="1:10" ht="13.5" thickBot="1" x14ac:dyDescent="0.25">
      <c r="A427" s="391">
        <v>13191242</v>
      </c>
      <c r="B427" s="392" t="s">
        <v>335</v>
      </c>
      <c r="C427" s="400"/>
      <c r="D427" s="394" t="s">
        <v>317</v>
      </c>
      <c r="E427" s="395" t="s">
        <v>983</v>
      </c>
      <c r="F427" s="396" t="s">
        <v>971</v>
      </c>
      <c r="G427" s="396" t="s">
        <v>984</v>
      </c>
      <c r="H427" s="398">
        <v>20470</v>
      </c>
      <c r="I427" s="398">
        <v>20470</v>
      </c>
      <c r="J427" s="398">
        <v>0</v>
      </c>
    </row>
    <row r="428" spans="1:10" ht="13.5" thickBot="1" x14ac:dyDescent="0.25">
      <c r="A428" s="391">
        <v>13191242</v>
      </c>
      <c r="B428" s="392" t="s">
        <v>985</v>
      </c>
      <c r="C428" s="400"/>
      <c r="D428" s="394" t="s">
        <v>317</v>
      </c>
      <c r="E428" s="395" t="s">
        <v>986</v>
      </c>
      <c r="F428" s="396" t="s">
        <v>971</v>
      </c>
      <c r="G428" s="396" t="s">
        <v>984</v>
      </c>
      <c r="H428" s="398">
        <v>6140</v>
      </c>
      <c r="I428" s="398">
        <v>6140</v>
      </c>
      <c r="J428" s="398">
        <v>0</v>
      </c>
    </row>
    <row r="429" spans="1:10" ht="13.5" thickBot="1" x14ac:dyDescent="0.25">
      <c r="A429" s="391">
        <v>13191243</v>
      </c>
      <c r="B429" s="392" t="s">
        <v>495</v>
      </c>
      <c r="C429" s="400"/>
      <c r="D429" s="394" t="s">
        <v>317</v>
      </c>
      <c r="E429" s="395" t="s">
        <v>987</v>
      </c>
      <c r="F429" s="396" t="s">
        <v>971</v>
      </c>
      <c r="G429" s="396" t="s">
        <v>988</v>
      </c>
      <c r="H429" s="398">
        <v>13386</v>
      </c>
      <c r="I429" s="398">
        <v>13386</v>
      </c>
      <c r="J429" s="398">
        <v>0</v>
      </c>
    </row>
    <row r="430" spans="1:10" ht="13.5" thickBot="1" x14ac:dyDescent="0.25">
      <c r="A430" s="391">
        <v>13191243</v>
      </c>
      <c r="B430" s="392" t="s">
        <v>989</v>
      </c>
      <c r="C430" s="400"/>
      <c r="D430" s="394" t="s">
        <v>317</v>
      </c>
      <c r="E430" s="395" t="s">
        <v>990</v>
      </c>
      <c r="F430" s="396" t="s">
        <v>472</v>
      </c>
      <c r="G430" s="396" t="s">
        <v>981</v>
      </c>
      <c r="H430" s="398">
        <v>118110</v>
      </c>
      <c r="I430" s="398">
        <v>118110</v>
      </c>
      <c r="J430" s="398">
        <v>0</v>
      </c>
    </row>
    <row r="431" spans="1:10" ht="13.5" thickBot="1" x14ac:dyDescent="0.25">
      <c r="A431" s="391">
        <v>13191243</v>
      </c>
      <c r="B431" s="392" t="s">
        <v>842</v>
      </c>
      <c r="C431" s="400"/>
      <c r="D431" s="394" t="s">
        <v>317</v>
      </c>
      <c r="E431" s="395" t="s">
        <v>991</v>
      </c>
      <c r="F431" s="396" t="s">
        <v>971</v>
      </c>
      <c r="G431" s="396" t="s">
        <v>992</v>
      </c>
      <c r="H431" s="398">
        <v>15747</v>
      </c>
      <c r="I431" s="398">
        <v>15747</v>
      </c>
      <c r="J431" s="398">
        <v>0</v>
      </c>
    </row>
    <row r="432" spans="1:10" ht="13.5" thickBot="1" x14ac:dyDescent="0.25">
      <c r="A432" s="391">
        <v>13191243</v>
      </c>
      <c r="B432" s="392" t="s">
        <v>993</v>
      </c>
      <c r="C432" s="400"/>
      <c r="D432" s="394" t="s">
        <v>317</v>
      </c>
      <c r="E432" s="395" t="s">
        <v>994</v>
      </c>
      <c r="F432" s="396" t="s">
        <v>971</v>
      </c>
      <c r="G432" s="396" t="s">
        <v>995</v>
      </c>
      <c r="H432" s="398">
        <v>55110</v>
      </c>
      <c r="I432" s="398">
        <v>55110</v>
      </c>
      <c r="J432" s="398">
        <v>0</v>
      </c>
    </row>
    <row r="433" spans="1:10" ht="13.5" thickBot="1" x14ac:dyDescent="0.25">
      <c r="A433" s="391">
        <v>13191243</v>
      </c>
      <c r="B433" s="392" t="s">
        <v>996</v>
      </c>
      <c r="C433" s="400"/>
      <c r="D433" s="394" t="s">
        <v>317</v>
      </c>
      <c r="E433" s="395" t="s">
        <v>997</v>
      </c>
      <c r="F433" s="396" t="s">
        <v>971</v>
      </c>
      <c r="G433" s="396" t="s">
        <v>998</v>
      </c>
      <c r="H433" s="398">
        <v>1969</v>
      </c>
      <c r="I433" s="398">
        <v>1969</v>
      </c>
      <c r="J433" s="398">
        <v>0</v>
      </c>
    </row>
    <row r="434" spans="1:10" ht="13.5" thickBot="1" x14ac:dyDescent="0.25">
      <c r="A434" s="391">
        <v>13191243</v>
      </c>
      <c r="B434" s="392" t="s">
        <v>999</v>
      </c>
      <c r="C434" s="400"/>
      <c r="D434" s="394" t="s">
        <v>317</v>
      </c>
      <c r="E434" s="395" t="s">
        <v>1000</v>
      </c>
      <c r="F434" s="396" t="s">
        <v>971</v>
      </c>
      <c r="G434" s="396" t="s">
        <v>1001</v>
      </c>
      <c r="H434" s="398">
        <v>1331</v>
      </c>
      <c r="I434" s="398">
        <v>1331</v>
      </c>
      <c r="J434" s="398">
        <v>0</v>
      </c>
    </row>
    <row r="435" spans="1:10" ht="13.5" thickBot="1" x14ac:dyDescent="0.25">
      <c r="A435" s="391">
        <v>13191243</v>
      </c>
      <c r="B435" s="392" t="s">
        <v>1002</v>
      </c>
      <c r="C435" s="400"/>
      <c r="D435" s="394" t="s">
        <v>317</v>
      </c>
      <c r="E435" s="395" t="s">
        <v>1003</v>
      </c>
      <c r="F435" s="396" t="s">
        <v>971</v>
      </c>
      <c r="G435" s="396" t="s">
        <v>1004</v>
      </c>
      <c r="H435" s="398">
        <v>12997</v>
      </c>
      <c r="I435" s="398">
        <v>12997</v>
      </c>
      <c r="J435" s="398">
        <v>0</v>
      </c>
    </row>
    <row r="436" spans="1:10" ht="13.5" thickBot="1" x14ac:dyDescent="0.25">
      <c r="A436" s="391">
        <v>13191243</v>
      </c>
      <c r="B436" s="392" t="s">
        <v>1005</v>
      </c>
      <c r="C436" s="400"/>
      <c r="D436" s="394" t="s">
        <v>317</v>
      </c>
      <c r="E436" s="395" t="s">
        <v>1006</v>
      </c>
      <c r="F436" s="396" t="s">
        <v>971</v>
      </c>
      <c r="G436" s="396" t="s">
        <v>992</v>
      </c>
      <c r="H436" s="398">
        <v>6298</v>
      </c>
      <c r="I436" s="398">
        <v>6298</v>
      </c>
      <c r="J436" s="398">
        <v>0</v>
      </c>
    </row>
    <row r="437" spans="1:10" ht="34.5" thickBot="1" x14ac:dyDescent="0.25">
      <c r="A437" s="391">
        <v>13191143</v>
      </c>
      <c r="B437" s="403" t="s">
        <v>1007</v>
      </c>
      <c r="C437" s="400"/>
      <c r="D437" s="394" t="s">
        <v>317</v>
      </c>
      <c r="E437" s="395" t="s">
        <v>1008</v>
      </c>
      <c r="F437" s="396" t="s">
        <v>971</v>
      </c>
      <c r="G437" s="396" t="s">
        <v>1004</v>
      </c>
      <c r="H437" s="398">
        <v>28693</v>
      </c>
      <c r="I437" s="398">
        <v>28693</v>
      </c>
      <c r="J437" s="398">
        <v>0</v>
      </c>
    </row>
    <row r="438" spans="1:10" ht="13.5" thickBot="1" x14ac:dyDescent="0.25">
      <c r="A438" s="391">
        <v>13191143</v>
      </c>
      <c r="B438" s="392" t="s">
        <v>1009</v>
      </c>
      <c r="C438" s="400"/>
      <c r="D438" s="394" t="s">
        <v>317</v>
      </c>
      <c r="E438" s="395" t="s">
        <v>1010</v>
      </c>
      <c r="F438" s="396" t="s">
        <v>971</v>
      </c>
      <c r="G438" s="396" t="s">
        <v>1011</v>
      </c>
      <c r="H438" s="398">
        <v>18150</v>
      </c>
      <c r="I438" s="398">
        <v>18150</v>
      </c>
      <c r="J438" s="398">
        <v>0</v>
      </c>
    </row>
    <row r="439" spans="1:10" ht="13.5" thickBot="1" x14ac:dyDescent="0.25">
      <c r="A439" s="391">
        <v>1211332</v>
      </c>
      <c r="B439" s="392" t="s">
        <v>1012</v>
      </c>
      <c r="C439" s="400"/>
      <c r="D439" s="394" t="s">
        <v>317</v>
      </c>
      <c r="E439" s="404">
        <v>151</v>
      </c>
      <c r="F439" s="396" t="s">
        <v>971</v>
      </c>
      <c r="G439" s="396" t="s">
        <v>1013</v>
      </c>
      <c r="H439" s="398">
        <v>62350</v>
      </c>
      <c r="I439" s="398">
        <v>3902</v>
      </c>
      <c r="J439" s="398">
        <v>58448</v>
      </c>
    </row>
    <row r="440" spans="1:10" ht="13.5" thickBot="1" x14ac:dyDescent="0.25">
      <c r="A440" s="391">
        <v>1211332</v>
      </c>
      <c r="B440" s="392" t="s">
        <v>1014</v>
      </c>
      <c r="C440" s="400"/>
      <c r="D440" s="394" t="s">
        <v>317</v>
      </c>
      <c r="E440" s="404">
        <v>149</v>
      </c>
      <c r="F440" s="396" t="s">
        <v>971</v>
      </c>
      <c r="G440" s="396" t="s">
        <v>1015</v>
      </c>
      <c r="H440" s="398">
        <v>3935340</v>
      </c>
      <c r="I440" s="398">
        <v>314393</v>
      </c>
      <c r="J440" s="398">
        <v>3620947</v>
      </c>
    </row>
    <row r="441" spans="1:10" ht="13.5" thickBot="1" x14ac:dyDescent="0.25">
      <c r="A441" s="391">
        <v>1211332</v>
      </c>
      <c r="B441" s="392" t="s">
        <v>1012</v>
      </c>
      <c r="C441" s="400"/>
      <c r="D441" s="394" t="s">
        <v>317</v>
      </c>
      <c r="E441" s="404">
        <v>148</v>
      </c>
      <c r="F441" s="396" t="s">
        <v>971</v>
      </c>
      <c r="G441" s="396" t="s">
        <v>1016</v>
      </c>
      <c r="H441" s="398">
        <v>411400</v>
      </c>
      <c r="I441" s="398">
        <v>26082</v>
      </c>
      <c r="J441" s="398">
        <v>385318</v>
      </c>
    </row>
    <row r="442" spans="1:10" ht="13.5" thickBot="1" x14ac:dyDescent="0.25">
      <c r="A442" s="391">
        <v>1211332</v>
      </c>
      <c r="B442" s="392" t="s">
        <v>1017</v>
      </c>
      <c r="C442" s="400"/>
      <c r="D442" s="394" t="s">
        <v>317</v>
      </c>
      <c r="E442" s="404">
        <v>147</v>
      </c>
      <c r="F442" s="396" t="s">
        <v>971</v>
      </c>
      <c r="G442" s="396" t="s">
        <v>1018</v>
      </c>
      <c r="H442" s="398">
        <v>927476</v>
      </c>
      <c r="I442" s="398">
        <v>64541</v>
      </c>
      <c r="J442" s="398">
        <v>862935</v>
      </c>
    </row>
    <row r="443" spans="1:10" ht="13.5" thickBot="1" x14ac:dyDescent="0.25">
      <c r="A443" s="391">
        <v>1211332</v>
      </c>
      <c r="B443" s="392" t="s">
        <v>1019</v>
      </c>
      <c r="C443" s="400"/>
      <c r="D443" s="394" t="s">
        <v>317</v>
      </c>
      <c r="E443" s="404">
        <v>146</v>
      </c>
      <c r="F443" s="396" t="s">
        <v>971</v>
      </c>
      <c r="G443" s="396" t="s">
        <v>1020</v>
      </c>
      <c r="H443" s="398">
        <v>749873</v>
      </c>
      <c r="I443" s="398">
        <v>54113</v>
      </c>
      <c r="J443" s="398">
        <v>695760</v>
      </c>
    </row>
    <row r="444" spans="1:10" ht="13.5" thickBot="1" x14ac:dyDescent="0.25">
      <c r="A444" s="391">
        <v>1211332</v>
      </c>
      <c r="B444" s="392" t="s">
        <v>1021</v>
      </c>
      <c r="C444" s="400"/>
      <c r="D444" s="394" t="s">
        <v>317</v>
      </c>
      <c r="E444" s="404">
        <v>145</v>
      </c>
      <c r="F444" s="396" t="s">
        <v>971</v>
      </c>
      <c r="G444" s="396" t="s">
        <v>1022</v>
      </c>
      <c r="H444" s="398">
        <v>10879</v>
      </c>
      <c r="I444" s="398">
        <v>793</v>
      </c>
      <c r="J444" s="398">
        <v>10086</v>
      </c>
    </row>
    <row r="445" spans="1:10" ht="13.5" thickBot="1" x14ac:dyDescent="0.25">
      <c r="A445" s="391">
        <v>1211332</v>
      </c>
      <c r="B445" s="392" t="s">
        <v>1023</v>
      </c>
      <c r="C445" s="400"/>
      <c r="D445" s="394" t="s">
        <v>317</v>
      </c>
      <c r="E445" s="404">
        <v>144</v>
      </c>
      <c r="F445" s="396" t="s">
        <v>971</v>
      </c>
      <c r="G445" s="396" t="s">
        <v>1015</v>
      </c>
      <c r="H445" s="398">
        <v>3064200</v>
      </c>
      <c r="I445" s="398">
        <v>244800</v>
      </c>
      <c r="J445" s="398">
        <v>2819400</v>
      </c>
    </row>
    <row r="446" spans="1:10" ht="13.5" thickBot="1" x14ac:dyDescent="0.25">
      <c r="A446" s="391">
        <v>1211312</v>
      </c>
      <c r="B446" s="392" t="s">
        <v>1024</v>
      </c>
      <c r="C446" s="400"/>
      <c r="D446" s="394" t="s">
        <v>317</v>
      </c>
      <c r="E446" s="404">
        <v>8</v>
      </c>
      <c r="F446" s="396" t="s">
        <v>971</v>
      </c>
      <c r="G446" s="396" t="s">
        <v>1025</v>
      </c>
      <c r="H446" s="398">
        <v>1876000</v>
      </c>
      <c r="I446" s="398">
        <v>1125380</v>
      </c>
      <c r="J446" s="398">
        <v>750620</v>
      </c>
    </row>
    <row r="448" spans="1:10" x14ac:dyDescent="0.2">
      <c r="A448" s="382" t="s">
        <v>1026</v>
      </c>
    </row>
    <row r="450" spans="1:9" x14ac:dyDescent="0.2">
      <c r="A450" s="382" t="s">
        <v>302</v>
      </c>
    </row>
    <row r="452" spans="1:9" x14ac:dyDescent="0.2">
      <c r="A452" s="382" t="s">
        <v>303</v>
      </c>
    </row>
    <row r="454" spans="1:9" ht="34.5" thickBot="1" x14ac:dyDescent="0.25">
      <c r="A454" s="391">
        <v>1211111</v>
      </c>
      <c r="B454" s="396" t="s">
        <v>1027</v>
      </c>
      <c r="C454" s="400"/>
      <c r="D454" s="401" t="s">
        <v>1028</v>
      </c>
      <c r="E454" s="396" t="s">
        <v>971</v>
      </c>
      <c r="F454" s="396" t="s">
        <v>1025</v>
      </c>
      <c r="G454" s="398">
        <v>264000</v>
      </c>
      <c r="H454" s="398">
        <v>0</v>
      </c>
      <c r="I454" s="398">
        <v>264000</v>
      </c>
    </row>
    <row r="455" spans="1:9" ht="34.5" thickBot="1" x14ac:dyDescent="0.25">
      <c r="A455" s="391">
        <v>1211482</v>
      </c>
      <c r="B455" s="401" t="s">
        <v>1029</v>
      </c>
      <c r="C455" s="400"/>
      <c r="D455" s="401" t="s">
        <v>1030</v>
      </c>
      <c r="E455" s="396" t="s">
        <v>971</v>
      </c>
      <c r="F455" s="396" t="s">
        <v>1025</v>
      </c>
      <c r="G455" s="398">
        <v>858365</v>
      </c>
      <c r="H455" s="398">
        <v>0</v>
      </c>
      <c r="I455" s="398">
        <v>858365</v>
      </c>
    </row>
    <row r="456" spans="1:9" ht="34.5" thickBot="1" x14ac:dyDescent="0.25">
      <c r="A456" s="391">
        <v>121112</v>
      </c>
      <c r="B456" s="401" t="s">
        <v>1031</v>
      </c>
      <c r="C456" s="400"/>
      <c r="D456" s="401" t="s">
        <v>1032</v>
      </c>
      <c r="E456" s="396" t="s">
        <v>971</v>
      </c>
      <c r="F456" s="396" t="s">
        <v>1025</v>
      </c>
      <c r="G456" s="398">
        <v>64898</v>
      </c>
      <c r="H456" s="398">
        <v>0</v>
      </c>
      <c r="I456" s="398">
        <v>64898</v>
      </c>
    </row>
    <row r="457" spans="1:9" ht="34.5" thickBot="1" x14ac:dyDescent="0.25">
      <c r="A457" s="391">
        <v>121112</v>
      </c>
      <c r="B457" s="401" t="s">
        <v>1033</v>
      </c>
      <c r="C457" s="400"/>
      <c r="D457" s="401" t="s">
        <v>1034</v>
      </c>
      <c r="E457" s="396" t="s">
        <v>971</v>
      </c>
      <c r="F457" s="396" t="s">
        <v>1025</v>
      </c>
      <c r="G457" s="398">
        <v>33112</v>
      </c>
      <c r="H457" s="398">
        <v>0</v>
      </c>
      <c r="I457" s="398">
        <v>33112</v>
      </c>
    </row>
    <row r="458" spans="1:9" ht="34.5" thickBot="1" x14ac:dyDescent="0.25">
      <c r="A458" s="391">
        <v>1211111</v>
      </c>
      <c r="B458" s="396" t="s">
        <v>1035</v>
      </c>
      <c r="C458" s="400"/>
      <c r="D458" s="401" t="s">
        <v>1036</v>
      </c>
      <c r="E458" s="396" t="s">
        <v>971</v>
      </c>
      <c r="F458" s="396" t="s">
        <v>1025</v>
      </c>
      <c r="G458" s="398">
        <v>173000</v>
      </c>
      <c r="H458" s="398">
        <v>0</v>
      </c>
      <c r="I458" s="398">
        <v>173000</v>
      </c>
    </row>
    <row r="459" spans="1:9" ht="34.5" thickBot="1" x14ac:dyDescent="0.25">
      <c r="A459" s="391">
        <v>1211482</v>
      </c>
      <c r="B459" s="396" t="s">
        <v>1037</v>
      </c>
      <c r="C459" s="400"/>
      <c r="D459" s="401" t="s">
        <v>1038</v>
      </c>
      <c r="E459" s="396" t="s">
        <v>971</v>
      </c>
      <c r="F459" s="396" t="s">
        <v>1025</v>
      </c>
      <c r="G459" s="398">
        <v>770000</v>
      </c>
      <c r="H459" s="398">
        <v>449887</v>
      </c>
      <c r="I459" s="398">
        <v>320113</v>
      </c>
    </row>
    <row r="460" spans="1:9" ht="34.5" thickBot="1" x14ac:dyDescent="0.25">
      <c r="A460" s="391">
        <v>1211111</v>
      </c>
      <c r="B460" s="396" t="s">
        <v>1039</v>
      </c>
      <c r="C460" s="400"/>
      <c r="D460" s="401" t="s">
        <v>1040</v>
      </c>
      <c r="E460" s="396" t="s">
        <v>971</v>
      </c>
      <c r="F460" s="396" t="s">
        <v>1025</v>
      </c>
      <c r="G460" s="398">
        <v>201000</v>
      </c>
      <c r="H460" s="398">
        <v>0</v>
      </c>
      <c r="I460" s="398">
        <v>201000</v>
      </c>
    </row>
    <row r="461" spans="1:9" ht="34.5" thickBot="1" x14ac:dyDescent="0.25">
      <c r="A461" s="391">
        <v>1211111</v>
      </c>
      <c r="B461" s="396" t="s">
        <v>1041</v>
      </c>
      <c r="C461" s="400"/>
      <c r="D461" s="401" t="s">
        <v>1042</v>
      </c>
      <c r="E461" s="396" t="s">
        <v>971</v>
      </c>
      <c r="F461" s="396" t="s">
        <v>1025</v>
      </c>
      <c r="G461" s="398">
        <v>93000</v>
      </c>
      <c r="H461" s="398">
        <v>0</v>
      </c>
      <c r="I461" s="398">
        <v>93000</v>
      </c>
    </row>
    <row r="462" spans="1:9" ht="34.5" thickBot="1" x14ac:dyDescent="0.25">
      <c r="A462" s="391">
        <v>12114811</v>
      </c>
      <c r="B462" s="401" t="s">
        <v>1043</v>
      </c>
      <c r="C462" s="400"/>
      <c r="D462" s="401" t="s">
        <v>1044</v>
      </c>
      <c r="E462" s="396" t="s">
        <v>971</v>
      </c>
      <c r="F462" s="396" t="s">
        <v>1025</v>
      </c>
      <c r="G462" s="398">
        <v>600000</v>
      </c>
      <c r="H462" s="398">
        <v>324000</v>
      </c>
      <c r="I462" s="398">
        <v>276000</v>
      </c>
    </row>
    <row r="463" spans="1:9" ht="34.5" thickBot="1" x14ac:dyDescent="0.25">
      <c r="A463" s="391">
        <v>1211111</v>
      </c>
      <c r="B463" s="396" t="s">
        <v>1045</v>
      </c>
      <c r="C463" s="400"/>
      <c r="D463" s="401" t="s">
        <v>1046</v>
      </c>
      <c r="E463" s="396" t="s">
        <v>971</v>
      </c>
      <c r="F463" s="396" t="s">
        <v>1025</v>
      </c>
      <c r="G463" s="398">
        <v>592000</v>
      </c>
      <c r="H463" s="398">
        <v>0</v>
      </c>
      <c r="I463" s="398">
        <v>592000</v>
      </c>
    </row>
    <row r="464" spans="1:9" ht="34.5" thickBot="1" x14ac:dyDescent="0.25">
      <c r="A464" s="391">
        <v>12114811</v>
      </c>
      <c r="B464" s="401" t="s">
        <v>1047</v>
      </c>
      <c r="C464" s="400"/>
      <c r="D464" s="401" t="s">
        <v>1048</v>
      </c>
      <c r="E464" s="396" t="s">
        <v>971</v>
      </c>
      <c r="F464" s="396" t="s">
        <v>1025</v>
      </c>
      <c r="G464" s="398">
        <v>2028000</v>
      </c>
      <c r="H464" s="398">
        <v>1094092</v>
      </c>
      <c r="I464" s="398">
        <v>933908</v>
      </c>
    </row>
    <row r="465" spans="1:9" ht="34.5" thickBot="1" x14ac:dyDescent="0.25">
      <c r="A465" s="391">
        <v>12114811</v>
      </c>
      <c r="B465" s="401" t="s">
        <v>1049</v>
      </c>
      <c r="C465" s="400"/>
      <c r="D465" s="401" t="s">
        <v>1050</v>
      </c>
      <c r="E465" s="396" t="s">
        <v>971</v>
      </c>
      <c r="F465" s="396" t="s">
        <v>1025</v>
      </c>
      <c r="G465" s="398">
        <v>3920598</v>
      </c>
      <c r="H465" s="398">
        <v>1537989</v>
      </c>
      <c r="I465" s="398">
        <v>2382609</v>
      </c>
    </row>
    <row r="466" spans="1:9" ht="34.5" thickBot="1" x14ac:dyDescent="0.25">
      <c r="A466" s="391">
        <v>1211111</v>
      </c>
      <c r="B466" s="396" t="s">
        <v>1051</v>
      </c>
      <c r="C466" s="400"/>
      <c r="D466" s="401" t="s">
        <v>1052</v>
      </c>
      <c r="E466" s="396" t="s">
        <v>971</v>
      </c>
      <c r="F466" s="396" t="s">
        <v>1025</v>
      </c>
      <c r="G466" s="398">
        <v>70000</v>
      </c>
      <c r="H466" s="398">
        <v>0</v>
      </c>
      <c r="I466" s="398">
        <v>70000</v>
      </c>
    </row>
    <row r="467" spans="1:9" ht="34.5" thickBot="1" x14ac:dyDescent="0.25">
      <c r="A467" s="391">
        <v>1211111</v>
      </c>
      <c r="B467" s="396" t="s">
        <v>1053</v>
      </c>
      <c r="C467" s="400"/>
      <c r="D467" s="401" t="s">
        <v>1054</v>
      </c>
      <c r="E467" s="396" t="s">
        <v>971</v>
      </c>
      <c r="F467" s="396" t="s">
        <v>1025</v>
      </c>
      <c r="G467" s="398">
        <v>186000</v>
      </c>
      <c r="H467" s="398">
        <v>0</v>
      </c>
      <c r="I467" s="398">
        <v>186000</v>
      </c>
    </row>
    <row r="468" spans="1:9" ht="34.5" thickBot="1" x14ac:dyDescent="0.25">
      <c r="A468" s="391">
        <v>12114811</v>
      </c>
      <c r="B468" s="401" t="s">
        <v>1055</v>
      </c>
      <c r="C468" s="400"/>
      <c r="D468" s="402" t="s">
        <v>1056</v>
      </c>
      <c r="E468" s="396" t="s">
        <v>971</v>
      </c>
      <c r="F468" s="396" t="s">
        <v>1025</v>
      </c>
      <c r="G468" s="398">
        <v>2560000</v>
      </c>
      <c r="H468" s="398">
        <v>1382400</v>
      </c>
      <c r="I468" s="398">
        <v>1177600</v>
      </c>
    </row>
    <row r="470" spans="1:9" x14ac:dyDescent="0.2">
      <c r="A470" s="382" t="s">
        <v>1057</v>
      </c>
    </row>
    <row r="472" spans="1:9" x14ac:dyDescent="0.2">
      <c r="A472" s="382" t="s">
        <v>302</v>
      </c>
    </row>
    <row r="474" spans="1:9" x14ac:dyDescent="0.2">
      <c r="A474" s="382" t="s">
        <v>303</v>
      </c>
    </row>
    <row r="476" spans="1:9" ht="34.5" thickBot="1" x14ac:dyDescent="0.25">
      <c r="A476" s="391">
        <v>1211111</v>
      </c>
      <c r="B476" s="396" t="s">
        <v>1058</v>
      </c>
      <c r="C476" s="400"/>
      <c r="D476" s="401" t="s">
        <v>1059</v>
      </c>
      <c r="E476" s="396" t="s">
        <v>971</v>
      </c>
      <c r="F476" s="396" t="s">
        <v>1025</v>
      </c>
      <c r="G476" s="398">
        <v>280000</v>
      </c>
      <c r="H476" s="398">
        <v>0</v>
      </c>
      <c r="I476" s="398">
        <v>280000</v>
      </c>
    </row>
    <row r="477" spans="1:9" ht="34.5" thickBot="1" x14ac:dyDescent="0.25">
      <c r="A477" s="391">
        <v>12114811</v>
      </c>
      <c r="B477" s="396" t="s">
        <v>1060</v>
      </c>
      <c r="C477" s="400"/>
      <c r="D477" s="401" t="s">
        <v>1061</v>
      </c>
      <c r="E477" s="396" t="s">
        <v>971</v>
      </c>
      <c r="F477" s="396" t="s">
        <v>1025</v>
      </c>
      <c r="G477" s="398">
        <v>2570000</v>
      </c>
      <c r="H477" s="398">
        <v>1387787</v>
      </c>
      <c r="I477" s="398">
        <v>1182213</v>
      </c>
    </row>
    <row r="478" spans="1:9" ht="34.5" thickBot="1" x14ac:dyDescent="0.25">
      <c r="A478" s="391">
        <v>12114811</v>
      </c>
      <c r="B478" s="401" t="s">
        <v>1062</v>
      </c>
      <c r="C478" s="400"/>
      <c r="D478" s="401" t="s">
        <v>1063</v>
      </c>
      <c r="E478" s="396" t="s">
        <v>971</v>
      </c>
      <c r="F478" s="396" t="s">
        <v>1025</v>
      </c>
      <c r="G478" s="398">
        <v>2848605</v>
      </c>
      <c r="H478" s="398">
        <v>1006804</v>
      </c>
      <c r="I478" s="398">
        <v>1841801</v>
      </c>
    </row>
    <row r="479" spans="1:9" ht="34.5" thickBot="1" x14ac:dyDescent="0.25">
      <c r="A479" s="391">
        <v>1211111</v>
      </c>
      <c r="B479" s="396" t="s">
        <v>1064</v>
      </c>
      <c r="C479" s="400"/>
      <c r="D479" s="401" t="s">
        <v>1065</v>
      </c>
      <c r="E479" s="396" t="s">
        <v>971</v>
      </c>
      <c r="F479" s="396" t="s">
        <v>1025</v>
      </c>
      <c r="G479" s="398">
        <v>144000</v>
      </c>
      <c r="H479" s="398">
        <v>0</v>
      </c>
      <c r="I479" s="398">
        <v>144000</v>
      </c>
    </row>
    <row r="480" spans="1:9" ht="34.5" thickBot="1" x14ac:dyDescent="0.25">
      <c r="A480" s="391">
        <v>1211482</v>
      </c>
      <c r="B480" s="401" t="s">
        <v>1066</v>
      </c>
      <c r="C480" s="400"/>
      <c r="D480" s="401" t="s">
        <v>1067</v>
      </c>
      <c r="E480" s="396" t="s">
        <v>971</v>
      </c>
      <c r="F480" s="396" t="s">
        <v>1025</v>
      </c>
      <c r="G480" s="398">
        <v>131652</v>
      </c>
      <c r="H480" s="398">
        <v>10540</v>
      </c>
      <c r="I480" s="398">
        <v>121112</v>
      </c>
    </row>
    <row r="481" spans="1:9" ht="34.5" thickBot="1" x14ac:dyDescent="0.25">
      <c r="A481" s="391">
        <v>1211482</v>
      </c>
      <c r="B481" s="401" t="s">
        <v>1068</v>
      </c>
      <c r="C481" s="400"/>
      <c r="D481" s="401" t="s">
        <v>1069</v>
      </c>
      <c r="E481" s="396" t="s">
        <v>971</v>
      </c>
      <c r="F481" s="396" t="s">
        <v>1025</v>
      </c>
      <c r="G481" s="398">
        <v>2351875</v>
      </c>
      <c r="H481" s="398">
        <v>188278</v>
      </c>
      <c r="I481" s="398">
        <v>2163597</v>
      </c>
    </row>
    <row r="482" spans="1:9" ht="34.5" thickBot="1" x14ac:dyDescent="0.25">
      <c r="A482" s="391">
        <v>1211482</v>
      </c>
      <c r="B482" s="401" t="s">
        <v>1070</v>
      </c>
      <c r="C482" s="400"/>
      <c r="D482" s="401" t="s">
        <v>1071</v>
      </c>
      <c r="E482" s="396" t="s">
        <v>971</v>
      </c>
      <c r="F482" s="396" t="s">
        <v>1025</v>
      </c>
      <c r="G482" s="398">
        <v>9904</v>
      </c>
      <c r="H482" s="398">
        <v>793</v>
      </c>
      <c r="I482" s="398">
        <v>9111</v>
      </c>
    </row>
    <row r="483" spans="1:9" ht="34.5" thickBot="1" x14ac:dyDescent="0.25">
      <c r="A483" s="391">
        <v>1211482</v>
      </c>
      <c r="B483" s="401" t="s">
        <v>1072</v>
      </c>
      <c r="C483" s="400"/>
      <c r="D483" s="401" t="s">
        <v>1073</v>
      </c>
      <c r="E483" s="396" t="s">
        <v>971</v>
      </c>
      <c r="F483" s="396" t="s">
        <v>1025</v>
      </c>
      <c r="G483" s="398">
        <v>2434160</v>
      </c>
      <c r="H483" s="398">
        <v>194864</v>
      </c>
      <c r="I483" s="398">
        <v>2239296</v>
      </c>
    </row>
    <row r="484" spans="1:9" ht="34.5" thickBot="1" x14ac:dyDescent="0.25">
      <c r="A484" s="391">
        <v>1211482</v>
      </c>
      <c r="B484" s="401" t="s">
        <v>1074</v>
      </c>
      <c r="C484" s="400"/>
      <c r="D484" s="401" t="s">
        <v>1075</v>
      </c>
      <c r="E484" s="396" t="s">
        <v>971</v>
      </c>
      <c r="F484" s="396" t="s">
        <v>1025</v>
      </c>
      <c r="G484" s="398">
        <v>85557004</v>
      </c>
      <c r="H484" s="398">
        <v>6849235</v>
      </c>
      <c r="I484" s="398">
        <v>78707769</v>
      </c>
    </row>
    <row r="485" spans="1:9" ht="34.5" thickBot="1" x14ac:dyDescent="0.25">
      <c r="A485" s="391">
        <v>1211482</v>
      </c>
      <c r="B485" s="401" t="s">
        <v>1076</v>
      </c>
      <c r="C485" s="400"/>
      <c r="D485" s="401" t="s">
        <v>1077</v>
      </c>
      <c r="E485" s="396" t="s">
        <v>971</v>
      </c>
      <c r="F485" s="396" t="s">
        <v>1025</v>
      </c>
      <c r="G485" s="398">
        <v>3599</v>
      </c>
      <c r="H485" s="398">
        <v>0</v>
      </c>
      <c r="I485" s="398">
        <v>3599</v>
      </c>
    </row>
    <row r="486" spans="1:9" ht="34.5" thickBot="1" x14ac:dyDescent="0.25">
      <c r="A486" s="391">
        <v>1211482</v>
      </c>
      <c r="B486" s="401" t="s">
        <v>1078</v>
      </c>
      <c r="C486" s="400"/>
      <c r="D486" s="401" t="s">
        <v>1079</v>
      </c>
      <c r="E486" s="396" t="s">
        <v>971</v>
      </c>
      <c r="F486" s="396" t="s">
        <v>1025</v>
      </c>
      <c r="G486" s="398">
        <v>10089268</v>
      </c>
      <c r="H486" s="398">
        <v>0</v>
      </c>
      <c r="I486" s="398">
        <v>10089268</v>
      </c>
    </row>
    <row r="487" spans="1:9" ht="34.5" thickBot="1" x14ac:dyDescent="0.25">
      <c r="A487" s="391">
        <v>1211482</v>
      </c>
      <c r="B487" s="401" t="s">
        <v>1080</v>
      </c>
      <c r="C487" s="400"/>
      <c r="D487" s="401" t="s">
        <v>1081</v>
      </c>
      <c r="E487" s="396" t="s">
        <v>971</v>
      </c>
      <c r="F487" s="396" t="s">
        <v>1025</v>
      </c>
      <c r="G487" s="398">
        <v>606581</v>
      </c>
      <c r="H487" s="398">
        <v>0</v>
      </c>
      <c r="I487" s="398">
        <v>606581</v>
      </c>
    </row>
    <row r="488" spans="1:9" ht="34.5" thickBot="1" x14ac:dyDescent="0.25">
      <c r="A488" s="391">
        <v>1211482</v>
      </c>
      <c r="B488" s="401" t="s">
        <v>1082</v>
      </c>
      <c r="C488" s="400"/>
      <c r="D488" s="401" t="s">
        <v>1083</v>
      </c>
      <c r="E488" s="396" t="s">
        <v>971</v>
      </c>
      <c r="F488" s="396" t="s">
        <v>1025</v>
      </c>
      <c r="G488" s="398">
        <v>80404815</v>
      </c>
      <c r="H488" s="398">
        <v>0</v>
      </c>
      <c r="I488" s="398">
        <v>80404815</v>
      </c>
    </row>
    <row r="489" spans="1:9" ht="34.5" thickBot="1" x14ac:dyDescent="0.25">
      <c r="A489" s="391">
        <v>12114811</v>
      </c>
      <c r="B489" s="396" t="s">
        <v>1084</v>
      </c>
      <c r="C489" s="400"/>
      <c r="D489" s="401" t="s">
        <v>1085</v>
      </c>
      <c r="E489" s="396" t="s">
        <v>971</v>
      </c>
      <c r="F489" s="396" t="s">
        <v>1025</v>
      </c>
      <c r="G489" s="398">
        <v>616000</v>
      </c>
      <c r="H489" s="398">
        <v>332640</v>
      </c>
      <c r="I489" s="398">
        <v>283360</v>
      </c>
    </row>
    <row r="490" spans="1:9" ht="34.5" thickBot="1" x14ac:dyDescent="0.25">
      <c r="A490" s="391">
        <v>12114811</v>
      </c>
      <c r="B490" s="401" t="s">
        <v>1086</v>
      </c>
      <c r="C490" s="400"/>
      <c r="D490" s="401" t="s">
        <v>1087</v>
      </c>
      <c r="E490" s="396" t="s">
        <v>971</v>
      </c>
      <c r="F490" s="396" t="s">
        <v>1025</v>
      </c>
      <c r="G490" s="398">
        <v>1409513</v>
      </c>
      <c r="H490" s="398">
        <v>742146</v>
      </c>
      <c r="I490" s="398">
        <v>667367</v>
      </c>
    </row>
    <row r="492" spans="1:9" x14ac:dyDescent="0.2">
      <c r="A492" s="382" t="s">
        <v>1088</v>
      </c>
    </row>
    <row r="494" spans="1:9" x14ac:dyDescent="0.2">
      <c r="A494" s="382" t="s">
        <v>302</v>
      </c>
    </row>
    <row r="496" spans="1:9" x14ac:dyDescent="0.2">
      <c r="A496" s="382" t="s">
        <v>303</v>
      </c>
    </row>
    <row r="498" spans="1:9" ht="34.5" thickBot="1" x14ac:dyDescent="0.25">
      <c r="A498" s="391">
        <v>121112</v>
      </c>
      <c r="B498" s="396" t="s">
        <v>1089</v>
      </c>
      <c r="C498" s="400"/>
      <c r="D498" s="401" t="s">
        <v>1090</v>
      </c>
      <c r="E498" s="396" t="s">
        <v>971</v>
      </c>
      <c r="F498" s="396" t="s">
        <v>1025</v>
      </c>
      <c r="G498" s="398">
        <v>146000</v>
      </c>
      <c r="H498" s="398">
        <v>0</v>
      </c>
      <c r="I498" s="398">
        <v>146000</v>
      </c>
    </row>
    <row r="499" spans="1:9" ht="34.5" thickBot="1" x14ac:dyDescent="0.25">
      <c r="A499" s="391">
        <v>12114811</v>
      </c>
      <c r="B499" s="401" t="s">
        <v>1091</v>
      </c>
      <c r="C499" s="400"/>
      <c r="D499" s="401" t="s">
        <v>1092</v>
      </c>
      <c r="E499" s="396" t="s">
        <v>971</v>
      </c>
      <c r="F499" s="396" t="s">
        <v>1025</v>
      </c>
      <c r="G499" s="398">
        <v>23235600</v>
      </c>
      <c r="H499" s="398">
        <v>2790177</v>
      </c>
      <c r="I499" s="398">
        <v>20445423</v>
      </c>
    </row>
    <row r="500" spans="1:9" ht="34.5" thickBot="1" x14ac:dyDescent="0.25">
      <c r="A500" s="391">
        <v>12114811</v>
      </c>
      <c r="B500" s="396" t="s">
        <v>1093</v>
      </c>
      <c r="C500" s="400"/>
      <c r="D500" s="401" t="s">
        <v>1094</v>
      </c>
      <c r="E500" s="396" t="s">
        <v>971</v>
      </c>
      <c r="F500" s="396" t="s">
        <v>1025</v>
      </c>
      <c r="G500" s="398">
        <v>442308</v>
      </c>
      <c r="H500" s="398">
        <v>79652</v>
      </c>
      <c r="I500" s="398">
        <v>362656</v>
      </c>
    </row>
    <row r="501" spans="1:9" ht="34.5" thickBot="1" x14ac:dyDescent="0.25">
      <c r="A501" s="391">
        <v>12114811</v>
      </c>
      <c r="B501" s="396" t="s">
        <v>1095</v>
      </c>
      <c r="C501" s="400"/>
      <c r="D501" s="401" t="s">
        <v>1096</v>
      </c>
      <c r="E501" s="396" t="s">
        <v>971</v>
      </c>
      <c r="F501" s="396" t="s">
        <v>1025</v>
      </c>
      <c r="G501" s="398">
        <v>1135000</v>
      </c>
      <c r="H501" s="398">
        <v>204389</v>
      </c>
      <c r="I501" s="398">
        <v>930611</v>
      </c>
    </row>
    <row r="502" spans="1:9" ht="34.5" thickBot="1" x14ac:dyDescent="0.25">
      <c r="A502" s="391">
        <v>12114811</v>
      </c>
      <c r="B502" s="396" t="s">
        <v>1097</v>
      </c>
      <c r="C502" s="400"/>
      <c r="D502" s="401" t="s">
        <v>1098</v>
      </c>
      <c r="E502" s="396" t="s">
        <v>971</v>
      </c>
      <c r="F502" s="396" t="s">
        <v>1025</v>
      </c>
      <c r="G502" s="398">
        <v>3080000</v>
      </c>
      <c r="H502" s="398">
        <v>1663213</v>
      </c>
      <c r="I502" s="398">
        <v>1416787</v>
      </c>
    </row>
    <row r="503" spans="1:9" ht="34.5" thickBot="1" x14ac:dyDescent="0.25">
      <c r="A503" s="391">
        <v>12114811</v>
      </c>
      <c r="B503" s="396" t="s">
        <v>1099</v>
      </c>
      <c r="C503" s="400"/>
      <c r="D503" s="401" t="s">
        <v>1100</v>
      </c>
      <c r="E503" s="396" t="s">
        <v>971</v>
      </c>
      <c r="F503" s="396" t="s">
        <v>1025</v>
      </c>
      <c r="G503" s="398">
        <v>1940000</v>
      </c>
      <c r="H503" s="398">
        <v>1047611</v>
      </c>
      <c r="I503" s="398">
        <v>892389</v>
      </c>
    </row>
    <row r="504" spans="1:9" ht="34.5" thickBot="1" x14ac:dyDescent="0.25">
      <c r="A504" s="391">
        <v>12114811</v>
      </c>
      <c r="B504" s="401" t="s">
        <v>1101</v>
      </c>
      <c r="C504" s="400"/>
      <c r="D504" s="401" t="s">
        <v>1102</v>
      </c>
      <c r="E504" s="396" t="s">
        <v>971</v>
      </c>
      <c r="F504" s="396" t="s">
        <v>1025</v>
      </c>
      <c r="G504" s="398">
        <v>225000</v>
      </c>
      <c r="H504" s="398">
        <v>132280</v>
      </c>
      <c r="I504" s="398">
        <v>92720</v>
      </c>
    </row>
    <row r="505" spans="1:9" ht="34.5" thickBot="1" x14ac:dyDescent="0.25">
      <c r="A505" s="391">
        <v>1211111</v>
      </c>
      <c r="B505" s="396" t="s">
        <v>1103</v>
      </c>
      <c r="C505" s="400"/>
      <c r="D505" s="401" t="s">
        <v>1104</v>
      </c>
      <c r="E505" s="396" t="s">
        <v>971</v>
      </c>
      <c r="F505" s="396" t="s">
        <v>1025</v>
      </c>
      <c r="G505" s="398">
        <v>20000</v>
      </c>
      <c r="H505" s="398">
        <v>0</v>
      </c>
      <c r="I505" s="398">
        <v>20000</v>
      </c>
    </row>
    <row r="506" spans="1:9" ht="34.5" thickBot="1" x14ac:dyDescent="0.25">
      <c r="A506" s="391">
        <v>12114811</v>
      </c>
      <c r="B506" s="401" t="s">
        <v>1105</v>
      </c>
      <c r="C506" s="400"/>
      <c r="D506" s="401" t="s">
        <v>1106</v>
      </c>
      <c r="E506" s="396" t="s">
        <v>971</v>
      </c>
      <c r="F506" s="396" t="s">
        <v>1025</v>
      </c>
      <c r="G506" s="398">
        <v>375000</v>
      </c>
      <c r="H506" s="398">
        <v>220500</v>
      </c>
      <c r="I506" s="398">
        <v>154500</v>
      </c>
    </row>
    <row r="507" spans="1:9" ht="34.5" thickBot="1" x14ac:dyDescent="0.25">
      <c r="A507" s="391">
        <v>1211111</v>
      </c>
      <c r="B507" s="396" t="s">
        <v>1107</v>
      </c>
      <c r="C507" s="400"/>
      <c r="D507" s="401" t="s">
        <v>1108</v>
      </c>
      <c r="E507" s="396" t="s">
        <v>971</v>
      </c>
      <c r="F507" s="396" t="s">
        <v>1025</v>
      </c>
      <c r="G507" s="398">
        <v>55000</v>
      </c>
      <c r="H507" s="398">
        <v>0</v>
      </c>
      <c r="I507" s="398">
        <v>55000</v>
      </c>
    </row>
    <row r="508" spans="1:9" ht="34.5" thickBot="1" x14ac:dyDescent="0.25">
      <c r="A508" s="391">
        <v>12114811</v>
      </c>
      <c r="B508" s="401" t="s">
        <v>1109</v>
      </c>
      <c r="C508" s="400"/>
      <c r="D508" s="401" t="s">
        <v>1110</v>
      </c>
      <c r="E508" s="396" t="s">
        <v>971</v>
      </c>
      <c r="F508" s="396" t="s">
        <v>1025</v>
      </c>
      <c r="G508" s="398">
        <v>855000</v>
      </c>
      <c r="H508" s="398">
        <v>502709</v>
      </c>
      <c r="I508" s="398">
        <v>352291</v>
      </c>
    </row>
    <row r="509" spans="1:9" ht="34.5" thickBot="1" x14ac:dyDescent="0.25">
      <c r="A509" s="391">
        <v>1211111</v>
      </c>
      <c r="B509" s="396" t="s">
        <v>1111</v>
      </c>
      <c r="C509" s="400"/>
      <c r="D509" s="401" t="s">
        <v>1112</v>
      </c>
      <c r="E509" s="396" t="s">
        <v>971</v>
      </c>
      <c r="F509" s="396" t="s">
        <v>1025</v>
      </c>
      <c r="G509" s="398">
        <v>93000</v>
      </c>
      <c r="H509" s="398">
        <v>0</v>
      </c>
      <c r="I509" s="398">
        <v>93000</v>
      </c>
    </row>
    <row r="510" spans="1:9" ht="34.5" thickBot="1" x14ac:dyDescent="0.25">
      <c r="A510" s="391">
        <v>12114811</v>
      </c>
      <c r="B510" s="401" t="s">
        <v>1113</v>
      </c>
      <c r="C510" s="400"/>
      <c r="D510" s="401" t="s">
        <v>1114</v>
      </c>
      <c r="E510" s="396" t="s">
        <v>971</v>
      </c>
      <c r="F510" s="396" t="s">
        <v>1025</v>
      </c>
      <c r="G510" s="398">
        <v>1350000</v>
      </c>
      <c r="H510" s="398">
        <v>793738</v>
      </c>
      <c r="I510" s="398">
        <v>556262</v>
      </c>
    </row>
    <row r="511" spans="1:9" ht="34.5" thickBot="1" x14ac:dyDescent="0.25">
      <c r="A511" s="391">
        <v>1211111</v>
      </c>
      <c r="B511" s="396" t="s">
        <v>1115</v>
      </c>
      <c r="C511" s="400"/>
      <c r="D511" s="401" t="s">
        <v>1116</v>
      </c>
      <c r="E511" s="396" t="s">
        <v>971</v>
      </c>
      <c r="F511" s="396" t="s">
        <v>1025</v>
      </c>
      <c r="G511" s="398">
        <v>189000</v>
      </c>
      <c r="H511" s="398">
        <v>0</v>
      </c>
      <c r="I511" s="398">
        <v>189000</v>
      </c>
    </row>
    <row r="513" spans="1:9" x14ac:dyDescent="0.2">
      <c r="A513" s="382" t="s">
        <v>1117</v>
      </c>
    </row>
    <row r="515" spans="1:9" x14ac:dyDescent="0.2">
      <c r="A515" s="382" t="s">
        <v>302</v>
      </c>
    </row>
    <row r="517" spans="1:9" x14ac:dyDescent="0.2">
      <c r="A517" s="382" t="s">
        <v>303</v>
      </c>
    </row>
    <row r="519" spans="1:9" ht="34.5" thickBot="1" x14ac:dyDescent="0.25">
      <c r="A519" s="391">
        <v>12114811</v>
      </c>
      <c r="B519" s="401" t="s">
        <v>1118</v>
      </c>
      <c r="C519" s="400"/>
      <c r="D519" s="401" t="s">
        <v>1119</v>
      </c>
      <c r="E519" s="396" t="s">
        <v>971</v>
      </c>
      <c r="F519" s="396" t="s">
        <v>1025</v>
      </c>
      <c r="G519" s="398">
        <v>1395000</v>
      </c>
      <c r="H519" s="398">
        <v>820197</v>
      </c>
      <c r="I519" s="398">
        <v>574803</v>
      </c>
    </row>
    <row r="520" spans="1:9" ht="34.5" thickBot="1" x14ac:dyDescent="0.25">
      <c r="A520" s="391">
        <v>1211111</v>
      </c>
      <c r="B520" s="396" t="s">
        <v>1120</v>
      </c>
      <c r="C520" s="400"/>
      <c r="D520" s="401" t="s">
        <v>1121</v>
      </c>
      <c r="E520" s="396" t="s">
        <v>971</v>
      </c>
      <c r="F520" s="396" t="s">
        <v>1025</v>
      </c>
      <c r="G520" s="398">
        <v>194000</v>
      </c>
      <c r="H520" s="398">
        <v>0</v>
      </c>
      <c r="I520" s="398">
        <v>194000</v>
      </c>
    </row>
    <row r="521" spans="1:9" ht="34.5" thickBot="1" x14ac:dyDescent="0.25">
      <c r="A521" s="391">
        <v>12114811</v>
      </c>
      <c r="B521" s="396" t="s">
        <v>1122</v>
      </c>
      <c r="C521" s="400"/>
      <c r="D521" s="401" t="s">
        <v>1123</v>
      </c>
      <c r="E521" s="396" t="s">
        <v>971</v>
      </c>
      <c r="F521" s="396" t="s">
        <v>1025</v>
      </c>
      <c r="G521" s="398">
        <v>2520000</v>
      </c>
      <c r="H521" s="398">
        <v>1360787</v>
      </c>
      <c r="I521" s="398">
        <v>1159213</v>
      </c>
    </row>
    <row r="522" spans="1:9" ht="34.5" thickBot="1" x14ac:dyDescent="0.25">
      <c r="A522" s="391">
        <v>1211111</v>
      </c>
      <c r="B522" s="396" t="s">
        <v>1124</v>
      </c>
      <c r="C522" s="400"/>
      <c r="D522" s="401" t="s">
        <v>1125</v>
      </c>
      <c r="E522" s="396" t="s">
        <v>971</v>
      </c>
      <c r="F522" s="396" t="s">
        <v>1025</v>
      </c>
      <c r="G522" s="398">
        <v>102000</v>
      </c>
      <c r="H522" s="398">
        <v>0</v>
      </c>
      <c r="I522" s="398">
        <v>102000</v>
      </c>
    </row>
    <row r="523" spans="1:9" ht="34.5" thickBot="1" x14ac:dyDescent="0.25">
      <c r="A523" s="391">
        <v>12114811</v>
      </c>
      <c r="B523" s="401" t="s">
        <v>1126</v>
      </c>
      <c r="C523" s="400"/>
      <c r="D523" s="401" t="s">
        <v>1127</v>
      </c>
      <c r="E523" s="396" t="s">
        <v>971</v>
      </c>
      <c r="F523" s="396" t="s">
        <v>1025</v>
      </c>
      <c r="G523" s="398">
        <v>1050000</v>
      </c>
      <c r="H523" s="398">
        <v>617362</v>
      </c>
      <c r="I523" s="398">
        <v>432638</v>
      </c>
    </row>
    <row r="524" spans="1:9" ht="34.5" thickBot="1" x14ac:dyDescent="0.25">
      <c r="A524" s="391">
        <v>1211111</v>
      </c>
      <c r="B524" s="396" t="s">
        <v>1128</v>
      </c>
      <c r="C524" s="400"/>
      <c r="D524" s="401" t="s">
        <v>1129</v>
      </c>
      <c r="E524" s="396" t="s">
        <v>971</v>
      </c>
      <c r="F524" s="396" t="s">
        <v>1025</v>
      </c>
      <c r="G524" s="398">
        <v>193000</v>
      </c>
      <c r="H524" s="398">
        <v>0</v>
      </c>
      <c r="I524" s="398">
        <v>193000</v>
      </c>
    </row>
    <row r="525" spans="1:9" ht="34.5" thickBot="1" x14ac:dyDescent="0.25">
      <c r="A525" s="391">
        <v>12114811</v>
      </c>
      <c r="B525" s="401" t="s">
        <v>1130</v>
      </c>
      <c r="C525" s="400"/>
      <c r="D525" s="401" t="s">
        <v>1131</v>
      </c>
      <c r="E525" s="396" t="s">
        <v>971</v>
      </c>
      <c r="F525" s="396" t="s">
        <v>1025</v>
      </c>
      <c r="G525" s="398">
        <v>1425000</v>
      </c>
      <c r="H525" s="398">
        <v>837836</v>
      </c>
      <c r="I525" s="398">
        <v>587164</v>
      </c>
    </row>
    <row r="526" spans="1:9" ht="34.5" thickBot="1" x14ac:dyDescent="0.25">
      <c r="A526" s="391">
        <v>1211111</v>
      </c>
      <c r="B526" s="396" t="s">
        <v>1132</v>
      </c>
      <c r="C526" s="400"/>
      <c r="D526" s="401" t="s">
        <v>1133</v>
      </c>
      <c r="E526" s="396" t="s">
        <v>971</v>
      </c>
      <c r="F526" s="396" t="s">
        <v>1025</v>
      </c>
      <c r="G526" s="398">
        <v>234000</v>
      </c>
      <c r="H526" s="398">
        <v>0</v>
      </c>
      <c r="I526" s="398">
        <v>234000</v>
      </c>
    </row>
    <row r="527" spans="1:9" ht="34.5" thickBot="1" x14ac:dyDescent="0.25">
      <c r="A527" s="391">
        <v>12114811</v>
      </c>
      <c r="B527" s="401" t="s">
        <v>1134</v>
      </c>
      <c r="C527" s="400"/>
      <c r="D527" s="401" t="s">
        <v>1135</v>
      </c>
      <c r="E527" s="396" t="s">
        <v>971</v>
      </c>
      <c r="F527" s="396" t="s">
        <v>1025</v>
      </c>
      <c r="G527" s="398">
        <v>2400000</v>
      </c>
      <c r="H527" s="398">
        <v>1411114</v>
      </c>
      <c r="I527" s="398">
        <v>988886</v>
      </c>
    </row>
    <row r="528" spans="1:9" ht="34.5" thickBot="1" x14ac:dyDescent="0.25">
      <c r="A528" s="391">
        <v>1211111</v>
      </c>
      <c r="B528" s="396" t="s">
        <v>1136</v>
      </c>
      <c r="C528" s="400"/>
      <c r="D528" s="401" t="s">
        <v>1137</v>
      </c>
      <c r="E528" s="396" t="s">
        <v>971</v>
      </c>
      <c r="F528" s="396" t="s">
        <v>1025</v>
      </c>
      <c r="G528" s="398">
        <v>356000</v>
      </c>
      <c r="H528" s="398">
        <v>0</v>
      </c>
      <c r="I528" s="398">
        <v>356000</v>
      </c>
    </row>
    <row r="529" spans="1:9" ht="34.5" thickBot="1" x14ac:dyDescent="0.25">
      <c r="A529" s="391">
        <v>12114811</v>
      </c>
      <c r="B529" s="401" t="s">
        <v>1138</v>
      </c>
      <c r="C529" s="400"/>
      <c r="D529" s="401" t="s">
        <v>1139</v>
      </c>
      <c r="E529" s="396" t="s">
        <v>971</v>
      </c>
      <c r="F529" s="396" t="s">
        <v>1025</v>
      </c>
      <c r="G529" s="398">
        <v>330000</v>
      </c>
      <c r="H529" s="398">
        <v>194015</v>
      </c>
      <c r="I529" s="398">
        <v>135985</v>
      </c>
    </row>
    <row r="530" spans="1:9" ht="34.5" thickBot="1" x14ac:dyDescent="0.25">
      <c r="A530" s="391">
        <v>1211111</v>
      </c>
      <c r="B530" s="396" t="s">
        <v>1140</v>
      </c>
      <c r="C530" s="400"/>
      <c r="D530" s="401" t="s">
        <v>1141</v>
      </c>
      <c r="E530" s="396" t="s">
        <v>971</v>
      </c>
      <c r="F530" s="396" t="s">
        <v>1025</v>
      </c>
      <c r="G530" s="398">
        <v>44000</v>
      </c>
      <c r="H530" s="398">
        <v>0</v>
      </c>
      <c r="I530" s="398">
        <v>44000</v>
      </c>
    </row>
    <row r="531" spans="1:9" ht="34.5" thickBot="1" x14ac:dyDescent="0.25">
      <c r="A531" s="391">
        <v>12114811</v>
      </c>
      <c r="B531" s="401" t="s">
        <v>1142</v>
      </c>
      <c r="C531" s="400"/>
      <c r="D531" s="401" t="s">
        <v>1143</v>
      </c>
      <c r="E531" s="396" t="s">
        <v>971</v>
      </c>
      <c r="F531" s="396" t="s">
        <v>1025</v>
      </c>
      <c r="G531" s="398">
        <v>1065000</v>
      </c>
      <c r="H531" s="398">
        <v>626182</v>
      </c>
      <c r="I531" s="398">
        <v>438818</v>
      </c>
    </row>
    <row r="532" spans="1:9" ht="34.5" thickBot="1" x14ac:dyDescent="0.25">
      <c r="A532" s="391">
        <v>1211111</v>
      </c>
      <c r="B532" s="396" t="s">
        <v>1144</v>
      </c>
      <c r="C532" s="400"/>
      <c r="D532" s="401" t="s">
        <v>1145</v>
      </c>
      <c r="E532" s="396" t="s">
        <v>971</v>
      </c>
      <c r="F532" s="396" t="s">
        <v>1025</v>
      </c>
      <c r="G532" s="398">
        <v>133000</v>
      </c>
      <c r="H532" s="398">
        <v>0</v>
      </c>
      <c r="I532" s="398">
        <v>133000</v>
      </c>
    </row>
    <row r="534" spans="1:9" x14ac:dyDescent="0.2">
      <c r="A534" s="382" t="s">
        <v>1146</v>
      </c>
    </row>
    <row r="536" spans="1:9" x14ac:dyDescent="0.2">
      <c r="A536" s="382" t="s">
        <v>302</v>
      </c>
    </row>
    <row r="538" spans="1:9" x14ac:dyDescent="0.2">
      <c r="A538" s="382" t="s">
        <v>303</v>
      </c>
    </row>
    <row r="540" spans="1:9" ht="34.5" thickBot="1" x14ac:dyDescent="0.25">
      <c r="A540" s="391">
        <v>12114811</v>
      </c>
      <c r="B540" s="401" t="s">
        <v>1147</v>
      </c>
      <c r="C540" s="400"/>
      <c r="D540" s="401" t="s">
        <v>1148</v>
      </c>
      <c r="E540" s="396" t="s">
        <v>971</v>
      </c>
      <c r="F540" s="396" t="s">
        <v>1025</v>
      </c>
      <c r="G540" s="398">
        <v>1590000</v>
      </c>
      <c r="H540" s="398">
        <v>934863</v>
      </c>
      <c r="I540" s="398">
        <v>655137</v>
      </c>
    </row>
    <row r="541" spans="1:9" ht="34.5" thickBot="1" x14ac:dyDescent="0.25">
      <c r="A541" s="391">
        <v>1211111</v>
      </c>
      <c r="B541" s="396" t="s">
        <v>1149</v>
      </c>
      <c r="C541" s="400"/>
      <c r="D541" s="401" t="s">
        <v>1150</v>
      </c>
      <c r="E541" s="396" t="s">
        <v>971</v>
      </c>
      <c r="F541" s="396" t="s">
        <v>1025</v>
      </c>
      <c r="G541" s="398">
        <v>146000</v>
      </c>
      <c r="H541" s="398">
        <v>0</v>
      </c>
      <c r="I541" s="398">
        <v>146000</v>
      </c>
    </row>
    <row r="542" spans="1:9" ht="34.5" thickBot="1" x14ac:dyDescent="0.25">
      <c r="A542" s="391">
        <v>1211482</v>
      </c>
      <c r="B542" s="401" t="s">
        <v>1151</v>
      </c>
      <c r="C542" s="400"/>
      <c r="D542" s="401" t="s">
        <v>1152</v>
      </c>
      <c r="E542" s="396" t="s">
        <v>971</v>
      </c>
      <c r="F542" s="396" t="s">
        <v>1025</v>
      </c>
      <c r="G542" s="398">
        <v>20000</v>
      </c>
      <c r="H542" s="398">
        <v>7213</v>
      </c>
      <c r="I542" s="398">
        <v>12787</v>
      </c>
    </row>
    <row r="543" spans="1:9" ht="34.5" thickBot="1" x14ac:dyDescent="0.25">
      <c r="A543" s="391">
        <v>121112</v>
      </c>
      <c r="B543" s="396" t="s">
        <v>1153</v>
      </c>
      <c r="C543" s="400"/>
      <c r="D543" s="401" t="s">
        <v>1154</v>
      </c>
      <c r="E543" s="396" t="s">
        <v>971</v>
      </c>
      <c r="F543" s="396" t="s">
        <v>1025</v>
      </c>
      <c r="G543" s="398">
        <v>283000</v>
      </c>
      <c r="H543" s="398">
        <v>0</v>
      </c>
      <c r="I543" s="398">
        <v>283000</v>
      </c>
    </row>
    <row r="544" spans="1:9" ht="34.5" thickBot="1" x14ac:dyDescent="0.25">
      <c r="A544" s="391">
        <v>1211312</v>
      </c>
      <c r="B544" s="401" t="s">
        <v>1155</v>
      </c>
      <c r="C544" s="400"/>
      <c r="D544" s="401" t="s">
        <v>1156</v>
      </c>
      <c r="E544" s="396" t="s">
        <v>971</v>
      </c>
      <c r="F544" s="396" t="s">
        <v>1025</v>
      </c>
      <c r="G544" s="398">
        <v>210000</v>
      </c>
      <c r="H544" s="398">
        <v>75613</v>
      </c>
      <c r="I544" s="398">
        <v>134387</v>
      </c>
    </row>
    <row r="545" spans="1:9" ht="34.5" thickBot="1" x14ac:dyDescent="0.25">
      <c r="A545" s="391">
        <v>121112</v>
      </c>
      <c r="B545" s="396" t="s">
        <v>1157</v>
      </c>
      <c r="C545" s="400"/>
      <c r="D545" s="401" t="s">
        <v>1158</v>
      </c>
      <c r="E545" s="396" t="s">
        <v>971</v>
      </c>
      <c r="F545" s="396" t="s">
        <v>1025</v>
      </c>
      <c r="G545" s="398">
        <v>41000</v>
      </c>
      <c r="H545" s="398">
        <v>0</v>
      </c>
      <c r="I545" s="398">
        <v>41000</v>
      </c>
    </row>
    <row r="546" spans="1:9" ht="34.5" thickBot="1" x14ac:dyDescent="0.25">
      <c r="A546" s="391">
        <v>12114811</v>
      </c>
      <c r="B546" s="401" t="s">
        <v>1159</v>
      </c>
      <c r="C546" s="400"/>
      <c r="D546" s="401" t="s">
        <v>1160</v>
      </c>
      <c r="E546" s="396" t="s">
        <v>971</v>
      </c>
      <c r="F546" s="396" t="s">
        <v>1025</v>
      </c>
      <c r="G546" s="398">
        <v>3600000</v>
      </c>
      <c r="H546" s="398">
        <v>2116670</v>
      </c>
      <c r="I546" s="398">
        <v>1483330</v>
      </c>
    </row>
    <row r="547" spans="1:9" ht="34.5" thickBot="1" x14ac:dyDescent="0.25">
      <c r="A547" s="391">
        <v>1211111</v>
      </c>
      <c r="B547" s="396" t="s">
        <v>1161</v>
      </c>
      <c r="C547" s="400"/>
      <c r="D547" s="401" t="s">
        <v>1162</v>
      </c>
      <c r="E547" s="396" t="s">
        <v>971</v>
      </c>
      <c r="F547" s="396" t="s">
        <v>1025</v>
      </c>
      <c r="G547" s="398">
        <v>365000</v>
      </c>
      <c r="H547" s="398">
        <v>0</v>
      </c>
      <c r="I547" s="398">
        <v>365000</v>
      </c>
    </row>
    <row r="548" spans="1:9" ht="34.5" thickBot="1" x14ac:dyDescent="0.25">
      <c r="A548" s="391">
        <v>12114811</v>
      </c>
      <c r="B548" s="401" t="s">
        <v>1163</v>
      </c>
      <c r="C548" s="400"/>
      <c r="D548" s="401" t="s">
        <v>1164</v>
      </c>
      <c r="E548" s="396" t="s">
        <v>971</v>
      </c>
      <c r="F548" s="396" t="s">
        <v>1025</v>
      </c>
      <c r="G548" s="398">
        <v>810000</v>
      </c>
      <c r="H548" s="398">
        <v>476251</v>
      </c>
      <c r="I548" s="398">
        <v>333749</v>
      </c>
    </row>
    <row r="549" spans="1:9" ht="34.5" thickBot="1" x14ac:dyDescent="0.25">
      <c r="A549" s="391">
        <v>1211111</v>
      </c>
      <c r="B549" s="396" t="s">
        <v>1165</v>
      </c>
      <c r="C549" s="400"/>
      <c r="D549" s="401" t="s">
        <v>1166</v>
      </c>
      <c r="E549" s="396" t="s">
        <v>971</v>
      </c>
      <c r="F549" s="396" t="s">
        <v>1025</v>
      </c>
      <c r="G549" s="398">
        <v>192000</v>
      </c>
      <c r="H549" s="398">
        <v>0</v>
      </c>
      <c r="I549" s="398">
        <v>192000</v>
      </c>
    </row>
    <row r="550" spans="1:9" ht="34.5" thickBot="1" x14ac:dyDescent="0.25">
      <c r="A550" s="391">
        <v>12114811</v>
      </c>
      <c r="B550" s="396" t="s">
        <v>1167</v>
      </c>
      <c r="C550" s="400"/>
      <c r="D550" s="401" t="s">
        <v>1168</v>
      </c>
      <c r="E550" s="396" t="s">
        <v>971</v>
      </c>
      <c r="F550" s="396" t="s">
        <v>1025</v>
      </c>
      <c r="G550" s="398">
        <v>660000</v>
      </c>
      <c r="H550" s="398">
        <v>356400</v>
      </c>
      <c r="I550" s="398">
        <v>303600</v>
      </c>
    </row>
    <row r="551" spans="1:9" ht="34.5" thickBot="1" x14ac:dyDescent="0.25">
      <c r="A551" s="391">
        <v>1211111</v>
      </c>
      <c r="B551" s="396" t="s">
        <v>1169</v>
      </c>
      <c r="C551" s="400"/>
      <c r="D551" s="401" t="s">
        <v>1170</v>
      </c>
      <c r="E551" s="396" t="s">
        <v>971</v>
      </c>
      <c r="F551" s="396" t="s">
        <v>1025</v>
      </c>
      <c r="G551" s="398">
        <v>154000</v>
      </c>
      <c r="H551" s="398">
        <v>0</v>
      </c>
      <c r="I551" s="398">
        <v>154000</v>
      </c>
    </row>
    <row r="552" spans="1:9" ht="34.5" thickBot="1" x14ac:dyDescent="0.25">
      <c r="A552" s="391">
        <v>12114811</v>
      </c>
      <c r="B552" s="401" t="s">
        <v>1171</v>
      </c>
      <c r="C552" s="400"/>
      <c r="D552" s="401" t="s">
        <v>1172</v>
      </c>
      <c r="E552" s="396" t="s">
        <v>971</v>
      </c>
      <c r="F552" s="396" t="s">
        <v>1025</v>
      </c>
      <c r="G552" s="398">
        <v>1140000</v>
      </c>
      <c r="H552" s="398">
        <v>670279</v>
      </c>
      <c r="I552" s="398">
        <v>469721</v>
      </c>
    </row>
    <row r="553" spans="1:9" ht="34.5" thickBot="1" x14ac:dyDescent="0.25">
      <c r="A553" s="391">
        <v>121112</v>
      </c>
      <c r="B553" s="396" t="s">
        <v>1173</v>
      </c>
      <c r="C553" s="400"/>
      <c r="D553" s="390" t="s">
        <v>1174</v>
      </c>
      <c r="E553" s="396" t="s">
        <v>971</v>
      </c>
      <c r="F553" s="396" t="s">
        <v>1025</v>
      </c>
      <c r="G553" s="398">
        <v>21000</v>
      </c>
      <c r="H553" s="398">
        <v>0</v>
      </c>
      <c r="I553" s="398">
        <v>21000</v>
      </c>
    </row>
    <row r="555" spans="1:9" x14ac:dyDescent="0.2">
      <c r="A555" s="382" t="s">
        <v>1175</v>
      </c>
    </row>
    <row r="557" spans="1:9" x14ac:dyDescent="0.2">
      <c r="A557" s="382" t="s">
        <v>302</v>
      </c>
    </row>
    <row r="559" spans="1:9" x14ac:dyDescent="0.2">
      <c r="A559" s="382" t="s">
        <v>303</v>
      </c>
    </row>
    <row r="561" spans="1:9" ht="34.5" thickBot="1" x14ac:dyDescent="0.25">
      <c r="A561" s="391">
        <v>12114811</v>
      </c>
      <c r="B561" s="396" t="s">
        <v>1176</v>
      </c>
      <c r="C561" s="400"/>
      <c r="D561" s="401" t="s">
        <v>1177</v>
      </c>
      <c r="E561" s="396" t="s">
        <v>971</v>
      </c>
      <c r="F561" s="396" t="s">
        <v>1025</v>
      </c>
      <c r="G561" s="398">
        <v>144000</v>
      </c>
      <c r="H561" s="398">
        <v>77760</v>
      </c>
      <c r="I561" s="398">
        <v>66240</v>
      </c>
    </row>
    <row r="562" spans="1:9" ht="34.5" thickBot="1" x14ac:dyDescent="0.25">
      <c r="A562" s="391">
        <v>1211111</v>
      </c>
      <c r="B562" s="396" t="s">
        <v>1178</v>
      </c>
      <c r="C562" s="400"/>
      <c r="D562" s="401" t="s">
        <v>1179</v>
      </c>
      <c r="E562" s="396" t="s">
        <v>971</v>
      </c>
      <c r="F562" s="396" t="s">
        <v>1025</v>
      </c>
      <c r="G562" s="398">
        <v>25000</v>
      </c>
      <c r="H562" s="398">
        <v>0</v>
      </c>
      <c r="I562" s="398">
        <v>25000</v>
      </c>
    </row>
    <row r="563" spans="1:9" ht="34.5" thickBot="1" x14ac:dyDescent="0.25">
      <c r="A563" s="391">
        <v>12114811</v>
      </c>
      <c r="B563" s="396" t="s">
        <v>1180</v>
      </c>
      <c r="C563" s="400"/>
      <c r="D563" s="401" t="s">
        <v>1181</v>
      </c>
      <c r="E563" s="396" t="s">
        <v>971</v>
      </c>
      <c r="F563" s="396" t="s">
        <v>1025</v>
      </c>
      <c r="G563" s="398">
        <v>1080000</v>
      </c>
      <c r="H563" s="398">
        <v>583213</v>
      </c>
      <c r="I563" s="398">
        <v>496787</v>
      </c>
    </row>
    <row r="564" spans="1:9" ht="34.5" thickBot="1" x14ac:dyDescent="0.25">
      <c r="A564" s="391">
        <v>1211111</v>
      </c>
      <c r="B564" s="396" t="s">
        <v>1182</v>
      </c>
      <c r="C564" s="400"/>
      <c r="D564" s="401" t="s">
        <v>1183</v>
      </c>
      <c r="E564" s="396" t="s">
        <v>971</v>
      </c>
      <c r="F564" s="396" t="s">
        <v>1025</v>
      </c>
      <c r="G564" s="398">
        <v>111000</v>
      </c>
      <c r="H564" s="398">
        <v>0</v>
      </c>
      <c r="I564" s="398">
        <v>111000</v>
      </c>
    </row>
    <row r="565" spans="1:9" ht="34.5" thickBot="1" x14ac:dyDescent="0.25">
      <c r="A565" s="391">
        <v>12114811</v>
      </c>
      <c r="B565" s="401" t="s">
        <v>1184</v>
      </c>
      <c r="C565" s="400"/>
      <c r="D565" s="401" t="s">
        <v>1185</v>
      </c>
      <c r="E565" s="396" t="s">
        <v>971</v>
      </c>
      <c r="F565" s="396" t="s">
        <v>1025</v>
      </c>
      <c r="G565" s="398">
        <v>5100000</v>
      </c>
      <c r="H565" s="398">
        <v>2998603</v>
      </c>
      <c r="I565" s="398">
        <v>2101397</v>
      </c>
    </row>
    <row r="566" spans="1:9" ht="34.5" thickBot="1" x14ac:dyDescent="0.25">
      <c r="A566" s="391">
        <v>1211111</v>
      </c>
      <c r="B566" s="396" t="s">
        <v>1186</v>
      </c>
      <c r="C566" s="400"/>
      <c r="D566" s="401" t="s">
        <v>1187</v>
      </c>
      <c r="E566" s="396" t="s">
        <v>971</v>
      </c>
      <c r="F566" s="396" t="s">
        <v>1025</v>
      </c>
      <c r="G566" s="398">
        <v>582000</v>
      </c>
      <c r="H566" s="398">
        <v>0</v>
      </c>
      <c r="I566" s="398">
        <v>582000</v>
      </c>
    </row>
    <row r="567" spans="1:9" ht="34.5" thickBot="1" x14ac:dyDescent="0.25">
      <c r="A567" s="391">
        <v>12114811</v>
      </c>
      <c r="B567" s="401" t="s">
        <v>1188</v>
      </c>
      <c r="C567" s="400"/>
      <c r="D567" s="401" t="s">
        <v>1189</v>
      </c>
      <c r="E567" s="396" t="s">
        <v>971</v>
      </c>
      <c r="F567" s="396" t="s">
        <v>1025</v>
      </c>
      <c r="G567" s="398">
        <v>210000</v>
      </c>
      <c r="H567" s="398">
        <v>123472</v>
      </c>
      <c r="I567" s="398">
        <v>86528</v>
      </c>
    </row>
    <row r="568" spans="1:9" ht="34.5" thickBot="1" x14ac:dyDescent="0.25">
      <c r="A568" s="391">
        <v>1211111</v>
      </c>
      <c r="B568" s="396" t="s">
        <v>1190</v>
      </c>
      <c r="C568" s="400"/>
      <c r="D568" s="401" t="s">
        <v>1191</v>
      </c>
      <c r="E568" s="396" t="s">
        <v>971</v>
      </c>
      <c r="F568" s="396" t="s">
        <v>1025</v>
      </c>
      <c r="G568" s="398">
        <v>34000</v>
      </c>
      <c r="H568" s="398">
        <v>0</v>
      </c>
      <c r="I568" s="398">
        <v>34000</v>
      </c>
    </row>
    <row r="569" spans="1:9" ht="34.5" thickBot="1" x14ac:dyDescent="0.25">
      <c r="A569" s="391">
        <v>12114811</v>
      </c>
      <c r="B569" s="401" t="s">
        <v>1192</v>
      </c>
      <c r="C569" s="400"/>
      <c r="D569" s="401" t="s">
        <v>1193</v>
      </c>
      <c r="E569" s="396" t="s">
        <v>971</v>
      </c>
      <c r="F569" s="396" t="s">
        <v>1025</v>
      </c>
      <c r="G569" s="398">
        <v>203000</v>
      </c>
      <c r="H569" s="398">
        <v>119357</v>
      </c>
      <c r="I569" s="398">
        <v>83643</v>
      </c>
    </row>
    <row r="570" spans="1:9" ht="34.5" thickBot="1" x14ac:dyDescent="0.25">
      <c r="A570" s="391">
        <v>1211111</v>
      </c>
      <c r="B570" s="396" t="s">
        <v>1194</v>
      </c>
      <c r="C570" s="400"/>
      <c r="D570" s="401" t="s">
        <v>1195</v>
      </c>
      <c r="E570" s="396" t="s">
        <v>971</v>
      </c>
      <c r="F570" s="396" t="s">
        <v>1025</v>
      </c>
      <c r="G570" s="398">
        <v>26000</v>
      </c>
      <c r="H570" s="398">
        <v>0</v>
      </c>
      <c r="I570" s="398">
        <v>26000</v>
      </c>
    </row>
    <row r="571" spans="1:9" ht="34.5" thickBot="1" x14ac:dyDescent="0.25">
      <c r="A571" s="391">
        <v>12114811</v>
      </c>
      <c r="B571" s="401" t="s">
        <v>1196</v>
      </c>
      <c r="C571" s="400"/>
      <c r="D571" s="401" t="s">
        <v>1197</v>
      </c>
      <c r="E571" s="396" t="s">
        <v>971</v>
      </c>
      <c r="F571" s="396" t="s">
        <v>1025</v>
      </c>
      <c r="G571" s="398">
        <v>525000</v>
      </c>
      <c r="H571" s="398">
        <v>308694</v>
      </c>
      <c r="I571" s="398">
        <v>216306</v>
      </c>
    </row>
    <row r="572" spans="1:9" ht="34.5" thickBot="1" x14ac:dyDescent="0.25">
      <c r="A572" s="391">
        <v>1211111</v>
      </c>
      <c r="B572" s="396" t="s">
        <v>1198</v>
      </c>
      <c r="C572" s="400"/>
      <c r="D572" s="401" t="s">
        <v>1199</v>
      </c>
      <c r="E572" s="396" t="s">
        <v>971</v>
      </c>
      <c r="F572" s="396" t="s">
        <v>1025</v>
      </c>
      <c r="G572" s="398">
        <v>102000</v>
      </c>
      <c r="H572" s="398">
        <v>0</v>
      </c>
      <c r="I572" s="398">
        <v>102000</v>
      </c>
    </row>
    <row r="573" spans="1:9" ht="34.5" thickBot="1" x14ac:dyDescent="0.25">
      <c r="A573" s="391">
        <v>12114811</v>
      </c>
      <c r="B573" s="401" t="s">
        <v>1200</v>
      </c>
      <c r="C573" s="400"/>
      <c r="D573" s="401" t="s">
        <v>1201</v>
      </c>
      <c r="E573" s="396" t="s">
        <v>971</v>
      </c>
      <c r="F573" s="396" t="s">
        <v>1025</v>
      </c>
      <c r="G573" s="398">
        <v>5175000</v>
      </c>
      <c r="H573" s="398">
        <v>3042727</v>
      </c>
      <c r="I573" s="398">
        <v>2132273</v>
      </c>
    </row>
    <row r="574" spans="1:9" ht="34.5" thickBot="1" x14ac:dyDescent="0.25">
      <c r="A574" s="391">
        <v>1211111</v>
      </c>
      <c r="B574" s="396" t="s">
        <v>1202</v>
      </c>
      <c r="C574" s="400"/>
      <c r="D574" s="401" t="s">
        <v>1203</v>
      </c>
      <c r="E574" s="396" t="s">
        <v>971</v>
      </c>
      <c r="F574" s="396" t="s">
        <v>1025</v>
      </c>
      <c r="G574" s="398">
        <v>647000</v>
      </c>
      <c r="H574" s="398">
        <v>0</v>
      </c>
      <c r="I574" s="398">
        <v>647000</v>
      </c>
    </row>
    <row r="576" spans="1:9" x14ac:dyDescent="0.2">
      <c r="A576" s="382" t="s">
        <v>1204</v>
      </c>
    </row>
    <row r="578" spans="1:9" x14ac:dyDescent="0.2">
      <c r="A578" s="382" t="s">
        <v>302</v>
      </c>
    </row>
    <row r="580" spans="1:9" x14ac:dyDescent="0.2">
      <c r="A580" s="382" t="s">
        <v>303</v>
      </c>
    </row>
    <row r="582" spans="1:9" ht="34.5" thickBot="1" x14ac:dyDescent="0.25">
      <c r="A582" s="391">
        <v>12114811</v>
      </c>
      <c r="B582" s="401" t="s">
        <v>1205</v>
      </c>
      <c r="C582" s="400"/>
      <c r="D582" s="401" t="s">
        <v>1206</v>
      </c>
      <c r="E582" s="396" t="s">
        <v>971</v>
      </c>
      <c r="F582" s="396" t="s">
        <v>1025</v>
      </c>
      <c r="G582" s="398">
        <v>459000</v>
      </c>
      <c r="H582" s="398">
        <v>269875</v>
      </c>
      <c r="I582" s="398">
        <v>189125</v>
      </c>
    </row>
    <row r="583" spans="1:9" ht="34.5" thickBot="1" x14ac:dyDescent="0.25">
      <c r="A583" s="391">
        <v>1211111</v>
      </c>
      <c r="B583" s="392" t="s">
        <v>1207</v>
      </c>
      <c r="C583" s="400"/>
      <c r="D583" s="401" t="s">
        <v>1208</v>
      </c>
      <c r="E583" s="396" t="s">
        <v>971</v>
      </c>
      <c r="F583" s="396" t="s">
        <v>1025</v>
      </c>
      <c r="G583" s="398">
        <v>100000</v>
      </c>
      <c r="H583" s="398">
        <v>0</v>
      </c>
      <c r="I583" s="398">
        <v>100000</v>
      </c>
    </row>
    <row r="584" spans="1:9" ht="34.5" thickBot="1" x14ac:dyDescent="0.25">
      <c r="A584" s="391">
        <v>12114811</v>
      </c>
      <c r="B584" s="392" t="s">
        <v>1209</v>
      </c>
      <c r="C584" s="400"/>
      <c r="D584" s="401" t="s">
        <v>1210</v>
      </c>
      <c r="E584" s="396" t="s">
        <v>971</v>
      </c>
      <c r="F584" s="396" t="s">
        <v>1025</v>
      </c>
      <c r="G584" s="398">
        <v>3660000</v>
      </c>
      <c r="H584" s="398">
        <v>1976413</v>
      </c>
      <c r="I584" s="398">
        <v>1683587</v>
      </c>
    </row>
    <row r="585" spans="1:9" ht="34.5" thickBot="1" x14ac:dyDescent="0.25">
      <c r="A585" s="391">
        <v>1211111</v>
      </c>
      <c r="B585" s="392" t="s">
        <v>1211</v>
      </c>
      <c r="C585" s="400"/>
      <c r="D585" s="401" t="s">
        <v>1212</v>
      </c>
      <c r="E585" s="396" t="s">
        <v>971</v>
      </c>
      <c r="F585" s="396" t="s">
        <v>1025</v>
      </c>
      <c r="G585" s="398">
        <v>671000</v>
      </c>
      <c r="H585" s="398">
        <v>0</v>
      </c>
      <c r="I585" s="398">
        <v>671000</v>
      </c>
    </row>
    <row r="586" spans="1:9" ht="34.5" thickBot="1" x14ac:dyDescent="0.25">
      <c r="A586" s="391">
        <v>12114811</v>
      </c>
      <c r="B586" s="401" t="s">
        <v>1213</v>
      </c>
      <c r="C586" s="400"/>
      <c r="D586" s="401" t="s">
        <v>1214</v>
      </c>
      <c r="E586" s="396" t="s">
        <v>971</v>
      </c>
      <c r="F586" s="396" t="s">
        <v>1025</v>
      </c>
      <c r="G586" s="398">
        <v>4575000</v>
      </c>
      <c r="H586" s="398">
        <v>2689935</v>
      </c>
      <c r="I586" s="398">
        <v>1885065</v>
      </c>
    </row>
    <row r="587" spans="1:9" ht="34.5" thickBot="1" x14ac:dyDescent="0.25">
      <c r="A587" s="391">
        <v>1211111</v>
      </c>
      <c r="B587" s="396" t="s">
        <v>1215</v>
      </c>
      <c r="C587" s="400"/>
      <c r="D587" s="401" t="s">
        <v>1216</v>
      </c>
      <c r="E587" s="396" t="s">
        <v>971</v>
      </c>
      <c r="F587" s="396" t="s">
        <v>1025</v>
      </c>
      <c r="G587" s="398">
        <v>415000</v>
      </c>
      <c r="H587" s="398">
        <v>0</v>
      </c>
      <c r="I587" s="398">
        <v>415000</v>
      </c>
    </row>
    <row r="588" spans="1:9" ht="34.5" thickBot="1" x14ac:dyDescent="0.25">
      <c r="A588" s="391">
        <v>12114811</v>
      </c>
      <c r="B588" s="401" t="s">
        <v>1126</v>
      </c>
      <c r="C588" s="400"/>
      <c r="D588" s="401" t="s">
        <v>1217</v>
      </c>
      <c r="E588" s="396" t="s">
        <v>971</v>
      </c>
      <c r="F588" s="396" t="s">
        <v>1025</v>
      </c>
      <c r="G588" s="398">
        <v>1050000</v>
      </c>
      <c r="H588" s="398">
        <v>617362</v>
      </c>
      <c r="I588" s="398">
        <v>432638</v>
      </c>
    </row>
    <row r="589" spans="1:9" ht="34.5" thickBot="1" x14ac:dyDescent="0.25">
      <c r="A589" s="391">
        <v>1211111</v>
      </c>
      <c r="B589" s="396" t="s">
        <v>1218</v>
      </c>
      <c r="C589" s="400"/>
      <c r="D589" s="401" t="s">
        <v>1219</v>
      </c>
      <c r="E589" s="396" t="s">
        <v>971</v>
      </c>
      <c r="F589" s="396" t="s">
        <v>1025</v>
      </c>
      <c r="G589" s="398">
        <v>70000</v>
      </c>
      <c r="H589" s="398">
        <v>0</v>
      </c>
      <c r="I589" s="398">
        <v>70000</v>
      </c>
    </row>
    <row r="590" spans="1:9" ht="34.5" thickBot="1" x14ac:dyDescent="0.25">
      <c r="A590" s="391">
        <v>12114811</v>
      </c>
      <c r="B590" s="401" t="s">
        <v>1220</v>
      </c>
      <c r="C590" s="400"/>
      <c r="D590" s="401" t="s">
        <v>1221</v>
      </c>
      <c r="E590" s="396" t="s">
        <v>971</v>
      </c>
      <c r="F590" s="396" t="s">
        <v>1025</v>
      </c>
      <c r="G590" s="398">
        <v>600000</v>
      </c>
      <c r="H590" s="398">
        <v>352778</v>
      </c>
      <c r="I590" s="398">
        <v>247222</v>
      </c>
    </row>
    <row r="591" spans="1:9" ht="34.5" thickBot="1" x14ac:dyDescent="0.25">
      <c r="A591" s="391">
        <v>12114811</v>
      </c>
      <c r="B591" s="396" t="s">
        <v>1222</v>
      </c>
      <c r="C591" s="400"/>
      <c r="D591" s="401" t="s">
        <v>1223</v>
      </c>
      <c r="E591" s="396" t="s">
        <v>971</v>
      </c>
      <c r="F591" s="396" t="s">
        <v>1025</v>
      </c>
      <c r="G591" s="398">
        <v>1917000</v>
      </c>
      <c r="H591" s="398">
        <v>1035193</v>
      </c>
      <c r="I591" s="398">
        <v>881807</v>
      </c>
    </row>
    <row r="592" spans="1:9" ht="34.5" thickBot="1" x14ac:dyDescent="0.25">
      <c r="A592" s="391">
        <v>121113</v>
      </c>
      <c r="B592" s="396" t="s">
        <v>1224</v>
      </c>
      <c r="C592" s="400"/>
      <c r="D592" s="401" t="s">
        <v>1225</v>
      </c>
      <c r="E592" s="396" t="s">
        <v>971</v>
      </c>
      <c r="F592" s="396" t="s">
        <v>1025</v>
      </c>
      <c r="G592" s="398">
        <v>204000</v>
      </c>
      <c r="H592" s="398">
        <v>0</v>
      </c>
      <c r="I592" s="398">
        <v>204000</v>
      </c>
    </row>
    <row r="593" spans="1:9" ht="34.5" thickBot="1" x14ac:dyDescent="0.25">
      <c r="A593" s="391">
        <v>12114811</v>
      </c>
      <c r="B593" s="401" t="s">
        <v>1226</v>
      </c>
      <c r="C593" s="400"/>
      <c r="D593" s="401" t="s">
        <v>1227</v>
      </c>
      <c r="E593" s="396" t="s">
        <v>971</v>
      </c>
      <c r="F593" s="396" t="s">
        <v>1025</v>
      </c>
      <c r="G593" s="398">
        <v>195000</v>
      </c>
      <c r="H593" s="398">
        <v>114653</v>
      </c>
      <c r="I593" s="398">
        <v>80347</v>
      </c>
    </row>
    <row r="594" spans="1:9" ht="34.5" thickBot="1" x14ac:dyDescent="0.25">
      <c r="A594" s="391">
        <v>1211111</v>
      </c>
      <c r="B594" s="396" t="s">
        <v>1228</v>
      </c>
      <c r="C594" s="400"/>
      <c r="D594" s="401" t="s">
        <v>1229</v>
      </c>
      <c r="E594" s="396" t="s">
        <v>971</v>
      </c>
      <c r="F594" s="396" t="s">
        <v>1025</v>
      </c>
      <c r="G594" s="398">
        <v>13000</v>
      </c>
      <c r="H594" s="398">
        <v>0</v>
      </c>
      <c r="I594" s="398">
        <v>13000</v>
      </c>
    </row>
    <row r="595" spans="1:9" ht="34.5" thickBot="1" x14ac:dyDescent="0.25">
      <c r="A595" s="391">
        <v>12114811</v>
      </c>
      <c r="B595" s="401" t="s">
        <v>1226</v>
      </c>
      <c r="C595" s="400"/>
      <c r="D595" s="402" t="s">
        <v>1230</v>
      </c>
      <c r="E595" s="396" t="s">
        <v>971</v>
      </c>
      <c r="F595" s="396" t="s">
        <v>1025</v>
      </c>
      <c r="G595" s="398">
        <v>195000</v>
      </c>
      <c r="H595" s="398">
        <v>114653</v>
      </c>
      <c r="I595" s="398">
        <v>80347</v>
      </c>
    </row>
    <row r="597" spans="1:9" x14ac:dyDescent="0.2">
      <c r="A597" s="382" t="s">
        <v>1231</v>
      </c>
    </row>
    <row r="599" spans="1:9" x14ac:dyDescent="0.2">
      <c r="A599" s="382" t="s">
        <v>302</v>
      </c>
    </row>
    <row r="601" spans="1:9" x14ac:dyDescent="0.2">
      <c r="A601" s="382" t="s">
        <v>303</v>
      </c>
    </row>
    <row r="603" spans="1:9" ht="34.5" thickBot="1" x14ac:dyDescent="0.25">
      <c r="A603" s="391">
        <v>1211111</v>
      </c>
      <c r="B603" s="392" t="s">
        <v>1232</v>
      </c>
      <c r="C603" s="400"/>
      <c r="D603" s="401" t="s">
        <v>1233</v>
      </c>
      <c r="E603" s="396" t="s">
        <v>971</v>
      </c>
      <c r="F603" s="396" t="s">
        <v>1025</v>
      </c>
      <c r="G603" s="398">
        <v>23000</v>
      </c>
      <c r="H603" s="398">
        <v>0</v>
      </c>
      <c r="I603" s="398">
        <v>23000</v>
      </c>
    </row>
    <row r="604" spans="1:9" ht="34.5" thickBot="1" x14ac:dyDescent="0.25">
      <c r="A604" s="391">
        <v>12114811</v>
      </c>
      <c r="B604" s="401" t="s">
        <v>1234</v>
      </c>
      <c r="C604" s="400"/>
      <c r="D604" s="401" t="s">
        <v>1235</v>
      </c>
      <c r="E604" s="396" t="s">
        <v>971</v>
      </c>
      <c r="F604" s="396" t="s">
        <v>1025</v>
      </c>
      <c r="G604" s="398">
        <v>2850000</v>
      </c>
      <c r="H604" s="398">
        <v>1675697</v>
      </c>
      <c r="I604" s="398">
        <v>1174303</v>
      </c>
    </row>
    <row r="605" spans="1:9" ht="34.5" thickBot="1" x14ac:dyDescent="0.25">
      <c r="A605" s="391">
        <v>1211111</v>
      </c>
      <c r="B605" s="396" t="s">
        <v>1236</v>
      </c>
      <c r="C605" s="400"/>
      <c r="D605" s="401" t="s">
        <v>1237</v>
      </c>
      <c r="E605" s="396" t="s">
        <v>971</v>
      </c>
      <c r="F605" s="396" t="s">
        <v>1025</v>
      </c>
      <c r="G605" s="398">
        <v>249000</v>
      </c>
      <c r="H605" s="398">
        <v>0</v>
      </c>
      <c r="I605" s="398">
        <v>249000</v>
      </c>
    </row>
    <row r="606" spans="1:9" ht="34.5" thickBot="1" x14ac:dyDescent="0.25">
      <c r="A606" s="391">
        <v>12114811</v>
      </c>
      <c r="B606" s="401" t="s">
        <v>1238</v>
      </c>
      <c r="C606" s="400"/>
      <c r="D606" s="401" t="s">
        <v>1239</v>
      </c>
      <c r="E606" s="396" t="s">
        <v>971</v>
      </c>
      <c r="F606" s="396" t="s">
        <v>1025</v>
      </c>
      <c r="G606" s="398">
        <v>497009</v>
      </c>
      <c r="H606" s="398">
        <v>291372</v>
      </c>
      <c r="I606" s="398">
        <v>205637</v>
      </c>
    </row>
    <row r="607" spans="1:9" ht="34.5" thickBot="1" x14ac:dyDescent="0.25">
      <c r="A607" s="391">
        <v>1211111</v>
      </c>
      <c r="B607" s="396" t="s">
        <v>1240</v>
      </c>
      <c r="C607" s="400"/>
      <c r="D607" s="401" t="s">
        <v>1241</v>
      </c>
      <c r="E607" s="396" t="s">
        <v>971</v>
      </c>
      <c r="F607" s="396" t="s">
        <v>1025</v>
      </c>
      <c r="G607" s="398">
        <v>31000</v>
      </c>
      <c r="H607" s="398">
        <v>0</v>
      </c>
      <c r="I607" s="398">
        <v>31000</v>
      </c>
    </row>
    <row r="608" spans="1:9" ht="34.5" thickBot="1" x14ac:dyDescent="0.25">
      <c r="A608" s="391">
        <v>12114811</v>
      </c>
      <c r="B608" s="396" t="s">
        <v>1242</v>
      </c>
      <c r="C608" s="400"/>
      <c r="D608" s="401" t="s">
        <v>1243</v>
      </c>
      <c r="E608" s="396" t="s">
        <v>971</v>
      </c>
      <c r="F608" s="396" t="s">
        <v>1025</v>
      </c>
      <c r="G608" s="398">
        <v>3300000</v>
      </c>
      <c r="H608" s="398">
        <v>1781987</v>
      </c>
      <c r="I608" s="398">
        <v>1518013</v>
      </c>
    </row>
    <row r="609" spans="1:9" ht="34.5" thickBot="1" x14ac:dyDescent="0.25">
      <c r="A609" s="391">
        <v>1211111</v>
      </c>
      <c r="B609" s="396" t="s">
        <v>1244</v>
      </c>
      <c r="C609" s="400"/>
      <c r="D609" s="401" t="s">
        <v>1245</v>
      </c>
      <c r="E609" s="396" t="s">
        <v>971</v>
      </c>
      <c r="F609" s="396" t="s">
        <v>1025</v>
      </c>
      <c r="G609" s="398">
        <v>206000</v>
      </c>
      <c r="H609" s="398">
        <v>0</v>
      </c>
      <c r="I609" s="398">
        <v>206000</v>
      </c>
    </row>
    <row r="610" spans="1:9" ht="34.5" thickBot="1" x14ac:dyDescent="0.25">
      <c r="A610" s="391">
        <v>12114811</v>
      </c>
      <c r="B610" s="401" t="s">
        <v>1246</v>
      </c>
      <c r="C610" s="400"/>
      <c r="D610" s="401" t="s">
        <v>1247</v>
      </c>
      <c r="E610" s="396" t="s">
        <v>971</v>
      </c>
      <c r="F610" s="396" t="s">
        <v>1025</v>
      </c>
      <c r="G610" s="398">
        <v>2402269</v>
      </c>
      <c r="H610" s="398">
        <v>1268739</v>
      </c>
      <c r="I610" s="398">
        <v>1133530</v>
      </c>
    </row>
    <row r="611" spans="1:9" ht="34.5" thickBot="1" x14ac:dyDescent="0.25">
      <c r="A611" s="391">
        <v>12114811</v>
      </c>
      <c r="B611" s="401" t="s">
        <v>1248</v>
      </c>
      <c r="C611" s="400"/>
      <c r="D611" s="401" t="s">
        <v>1249</v>
      </c>
      <c r="E611" s="396" t="s">
        <v>971</v>
      </c>
      <c r="F611" s="396" t="s">
        <v>1025</v>
      </c>
      <c r="G611" s="398">
        <v>1665000</v>
      </c>
      <c r="H611" s="398">
        <v>978947</v>
      </c>
      <c r="I611" s="398">
        <v>686053</v>
      </c>
    </row>
    <row r="612" spans="1:9" ht="34.5" thickBot="1" x14ac:dyDescent="0.25">
      <c r="A612" s="391">
        <v>1211111</v>
      </c>
      <c r="B612" s="396" t="s">
        <v>1250</v>
      </c>
      <c r="C612" s="400"/>
      <c r="D612" s="401" t="s">
        <v>1251</v>
      </c>
      <c r="E612" s="396" t="s">
        <v>971</v>
      </c>
      <c r="F612" s="396" t="s">
        <v>1025</v>
      </c>
      <c r="G612" s="398">
        <v>60000</v>
      </c>
      <c r="H612" s="398">
        <v>0</v>
      </c>
      <c r="I612" s="398">
        <v>60000</v>
      </c>
    </row>
    <row r="613" spans="1:9" ht="34.5" thickBot="1" x14ac:dyDescent="0.25">
      <c r="A613" s="391">
        <v>12114811</v>
      </c>
      <c r="B613" s="401" t="s">
        <v>1252</v>
      </c>
      <c r="C613" s="400"/>
      <c r="D613" s="401" t="s">
        <v>1253</v>
      </c>
      <c r="E613" s="396" t="s">
        <v>971</v>
      </c>
      <c r="F613" s="396" t="s">
        <v>1025</v>
      </c>
      <c r="G613" s="398">
        <v>1260000</v>
      </c>
      <c r="H613" s="398">
        <v>680413</v>
      </c>
      <c r="I613" s="398">
        <v>579587</v>
      </c>
    </row>
    <row r="614" spans="1:9" ht="34.5" thickBot="1" x14ac:dyDescent="0.25">
      <c r="A614" s="391">
        <v>1211111</v>
      </c>
      <c r="B614" s="396" t="s">
        <v>1254</v>
      </c>
      <c r="C614" s="400"/>
      <c r="D614" s="401" t="s">
        <v>1255</v>
      </c>
      <c r="E614" s="396" t="s">
        <v>971</v>
      </c>
      <c r="F614" s="396" t="s">
        <v>1025</v>
      </c>
      <c r="G614" s="398">
        <v>45000</v>
      </c>
      <c r="H614" s="398">
        <v>0</v>
      </c>
      <c r="I614" s="398">
        <v>45000</v>
      </c>
    </row>
    <row r="615" spans="1:9" ht="34.5" thickBot="1" x14ac:dyDescent="0.25">
      <c r="A615" s="391">
        <v>12114811</v>
      </c>
      <c r="B615" s="401" t="s">
        <v>1256</v>
      </c>
      <c r="C615" s="400"/>
      <c r="D615" s="401" t="s">
        <v>1257</v>
      </c>
      <c r="E615" s="396" t="s">
        <v>971</v>
      </c>
      <c r="F615" s="396" t="s">
        <v>1025</v>
      </c>
      <c r="G615" s="398">
        <v>686000</v>
      </c>
      <c r="H615" s="398">
        <v>370440</v>
      </c>
      <c r="I615" s="398">
        <v>315560</v>
      </c>
    </row>
    <row r="616" spans="1:9" ht="34.5" thickBot="1" x14ac:dyDescent="0.25">
      <c r="A616" s="391">
        <v>1211111</v>
      </c>
      <c r="B616" s="396" t="s">
        <v>1258</v>
      </c>
      <c r="C616" s="400"/>
      <c r="D616" s="390" t="s">
        <v>1259</v>
      </c>
      <c r="E616" s="396" t="s">
        <v>971</v>
      </c>
      <c r="F616" s="396" t="s">
        <v>1025</v>
      </c>
      <c r="G616" s="398">
        <v>28000</v>
      </c>
      <c r="H616" s="398">
        <v>0</v>
      </c>
      <c r="I616" s="398">
        <v>28000</v>
      </c>
    </row>
    <row r="618" spans="1:9" x14ac:dyDescent="0.2">
      <c r="A618" s="382" t="s">
        <v>1260</v>
      </c>
    </row>
    <row r="620" spans="1:9" x14ac:dyDescent="0.2">
      <c r="A620" s="382" t="s">
        <v>302</v>
      </c>
    </row>
    <row r="622" spans="1:9" x14ac:dyDescent="0.2">
      <c r="A622" s="382" t="s">
        <v>303</v>
      </c>
    </row>
    <row r="624" spans="1:9" ht="34.5" thickBot="1" x14ac:dyDescent="0.25">
      <c r="A624" s="391">
        <v>12114811</v>
      </c>
      <c r="B624" s="392" t="s">
        <v>1261</v>
      </c>
      <c r="C624" s="400"/>
      <c r="D624" s="401" t="s">
        <v>1262</v>
      </c>
      <c r="E624" s="396" t="s">
        <v>971</v>
      </c>
      <c r="F624" s="396" t="s">
        <v>1025</v>
      </c>
      <c r="G624" s="398">
        <v>364000</v>
      </c>
      <c r="H624" s="398">
        <v>196560</v>
      </c>
      <c r="I624" s="398">
        <v>167440</v>
      </c>
    </row>
    <row r="625" spans="1:9" ht="34.5" thickBot="1" x14ac:dyDescent="0.25">
      <c r="A625" s="391">
        <v>12114811</v>
      </c>
      <c r="B625" s="401" t="s">
        <v>1263</v>
      </c>
      <c r="C625" s="400"/>
      <c r="D625" s="401" t="s">
        <v>1264</v>
      </c>
      <c r="E625" s="396" t="s">
        <v>971</v>
      </c>
      <c r="F625" s="396" t="s">
        <v>1025</v>
      </c>
      <c r="G625" s="398">
        <v>2042500</v>
      </c>
      <c r="H625" s="398">
        <v>1086346</v>
      </c>
      <c r="I625" s="398">
        <v>956154</v>
      </c>
    </row>
    <row r="626" spans="1:9" ht="34.5" thickBot="1" x14ac:dyDescent="0.25">
      <c r="A626" s="391">
        <v>1211111</v>
      </c>
      <c r="B626" s="396" t="s">
        <v>1265</v>
      </c>
      <c r="C626" s="400"/>
      <c r="D626" s="401" t="s">
        <v>1266</v>
      </c>
      <c r="E626" s="396" t="s">
        <v>971</v>
      </c>
      <c r="F626" s="396" t="s">
        <v>1025</v>
      </c>
      <c r="G626" s="398">
        <v>172000</v>
      </c>
      <c r="H626" s="398">
        <v>0</v>
      </c>
      <c r="I626" s="398">
        <v>172000</v>
      </c>
    </row>
    <row r="627" spans="1:9" ht="34.5" thickBot="1" x14ac:dyDescent="0.25">
      <c r="A627" s="391">
        <v>12114811</v>
      </c>
      <c r="B627" s="396" t="s">
        <v>1267</v>
      </c>
      <c r="C627" s="400"/>
      <c r="D627" s="401" t="s">
        <v>1268</v>
      </c>
      <c r="E627" s="396" t="s">
        <v>971</v>
      </c>
      <c r="F627" s="396" t="s">
        <v>1025</v>
      </c>
      <c r="G627" s="398">
        <v>687948</v>
      </c>
      <c r="H627" s="398">
        <v>354352</v>
      </c>
      <c r="I627" s="398">
        <v>333596</v>
      </c>
    </row>
    <row r="628" spans="1:9" ht="34.5" thickBot="1" x14ac:dyDescent="0.25">
      <c r="A628" s="391">
        <v>12114811</v>
      </c>
      <c r="B628" s="401" t="s">
        <v>1043</v>
      </c>
      <c r="C628" s="400"/>
      <c r="D628" s="401" t="s">
        <v>1269</v>
      </c>
      <c r="E628" s="396" t="s">
        <v>971</v>
      </c>
      <c r="F628" s="396" t="s">
        <v>1025</v>
      </c>
      <c r="G628" s="398">
        <v>600000</v>
      </c>
      <c r="H628" s="398">
        <v>324000</v>
      </c>
      <c r="I628" s="398">
        <v>276000</v>
      </c>
    </row>
    <row r="629" spans="1:9" ht="34.5" thickBot="1" x14ac:dyDescent="0.25">
      <c r="A629" s="391">
        <v>1211111</v>
      </c>
      <c r="B629" s="396" t="s">
        <v>1270</v>
      </c>
      <c r="C629" s="400"/>
      <c r="D629" s="401" t="s">
        <v>1271</v>
      </c>
      <c r="E629" s="396" t="s">
        <v>971</v>
      </c>
      <c r="F629" s="396" t="s">
        <v>1025</v>
      </c>
      <c r="G629" s="398">
        <v>60000</v>
      </c>
      <c r="H629" s="398">
        <v>0</v>
      </c>
      <c r="I629" s="398">
        <v>60000</v>
      </c>
    </row>
    <row r="630" spans="1:9" ht="34.5" thickBot="1" x14ac:dyDescent="0.25">
      <c r="A630" s="391">
        <v>1211111</v>
      </c>
      <c r="B630" s="396" t="s">
        <v>1272</v>
      </c>
      <c r="C630" s="400"/>
      <c r="D630" s="401" t="s">
        <v>1273</v>
      </c>
      <c r="E630" s="396" t="s">
        <v>971</v>
      </c>
      <c r="F630" s="396" t="s">
        <v>1025</v>
      </c>
      <c r="G630" s="398">
        <v>348000</v>
      </c>
      <c r="H630" s="398">
        <v>0</v>
      </c>
      <c r="I630" s="398">
        <v>348000</v>
      </c>
    </row>
    <row r="631" spans="1:9" ht="34.5" thickBot="1" x14ac:dyDescent="0.25">
      <c r="A631" s="391">
        <v>1211111</v>
      </c>
      <c r="B631" s="396" t="s">
        <v>1274</v>
      </c>
      <c r="C631" s="400"/>
      <c r="D631" s="401" t="s">
        <v>1275</v>
      </c>
      <c r="E631" s="396" t="s">
        <v>971</v>
      </c>
      <c r="F631" s="396" t="s">
        <v>1025</v>
      </c>
      <c r="G631" s="398">
        <v>62000</v>
      </c>
      <c r="H631" s="398">
        <v>0</v>
      </c>
      <c r="I631" s="398">
        <v>62000</v>
      </c>
    </row>
    <row r="632" spans="1:9" ht="34.5" thickBot="1" x14ac:dyDescent="0.25">
      <c r="A632" s="391">
        <v>12114811</v>
      </c>
      <c r="B632" s="396" t="s">
        <v>1276</v>
      </c>
      <c r="C632" s="400"/>
      <c r="D632" s="401" t="s">
        <v>1277</v>
      </c>
      <c r="E632" s="396" t="s">
        <v>971</v>
      </c>
      <c r="F632" s="396" t="s">
        <v>1025</v>
      </c>
      <c r="G632" s="398">
        <v>1008000</v>
      </c>
      <c r="H632" s="398">
        <v>544307</v>
      </c>
      <c r="I632" s="398">
        <v>463693</v>
      </c>
    </row>
    <row r="633" spans="1:9" ht="34.5" thickBot="1" x14ac:dyDescent="0.25">
      <c r="A633" s="391">
        <v>12114811</v>
      </c>
      <c r="B633" s="401" t="s">
        <v>1278</v>
      </c>
      <c r="C633" s="400"/>
      <c r="D633" s="401" t="s">
        <v>1279</v>
      </c>
      <c r="E633" s="396" t="s">
        <v>971</v>
      </c>
      <c r="F633" s="396" t="s">
        <v>1025</v>
      </c>
      <c r="G633" s="398">
        <v>3024000</v>
      </c>
      <c r="H633" s="398">
        <v>1632947</v>
      </c>
      <c r="I633" s="398">
        <v>1391053</v>
      </c>
    </row>
    <row r="634" spans="1:9" ht="34.5" thickBot="1" x14ac:dyDescent="0.25">
      <c r="A634" s="391">
        <v>1211111</v>
      </c>
      <c r="B634" s="396" t="s">
        <v>1280</v>
      </c>
      <c r="C634" s="400"/>
      <c r="D634" s="401" t="s">
        <v>1281</v>
      </c>
      <c r="E634" s="396" t="s">
        <v>971</v>
      </c>
      <c r="F634" s="396" t="s">
        <v>1025</v>
      </c>
      <c r="G634" s="398">
        <v>362000</v>
      </c>
      <c r="H634" s="398">
        <v>0</v>
      </c>
      <c r="I634" s="398">
        <v>362000</v>
      </c>
    </row>
    <row r="635" spans="1:9" ht="34.5" thickBot="1" x14ac:dyDescent="0.25">
      <c r="A635" s="391">
        <v>12114811</v>
      </c>
      <c r="B635" s="396" t="s">
        <v>1282</v>
      </c>
      <c r="C635" s="400"/>
      <c r="D635" s="401" t="s">
        <v>1283</v>
      </c>
      <c r="E635" s="396" t="s">
        <v>971</v>
      </c>
      <c r="F635" s="396" t="s">
        <v>1025</v>
      </c>
      <c r="G635" s="398">
        <v>280000</v>
      </c>
      <c r="H635" s="398">
        <v>151187</v>
      </c>
      <c r="I635" s="398">
        <v>128813</v>
      </c>
    </row>
    <row r="636" spans="1:9" ht="34.5" thickBot="1" x14ac:dyDescent="0.25">
      <c r="A636" s="391">
        <v>12114811</v>
      </c>
      <c r="B636" s="401" t="s">
        <v>1043</v>
      </c>
      <c r="C636" s="400"/>
      <c r="D636" s="401" t="s">
        <v>1284</v>
      </c>
      <c r="E636" s="396" t="s">
        <v>971</v>
      </c>
      <c r="F636" s="396" t="s">
        <v>1025</v>
      </c>
      <c r="G636" s="398">
        <v>600000</v>
      </c>
      <c r="H636" s="398">
        <v>324000</v>
      </c>
      <c r="I636" s="398">
        <v>276000</v>
      </c>
    </row>
    <row r="637" spans="1:9" ht="34.5" thickBot="1" x14ac:dyDescent="0.25">
      <c r="A637" s="391">
        <v>1211111</v>
      </c>
      <c r="B637" s="396" t="s">
        <v>1285</v>
      </c>
      <c r="C637" s="400"/>
      <c r="D637" s="401" t="s">
        <v>1286</v>
      </c>
      <c r="E637" s="396" t="s">
        <v>971</v>
      </c>
      <c r="F637" s="396" t="s">
        <v>1025</v>
      </c>
      <c r="G637" s="398">
        <v>97000</v>
      </c>
      <c r="H637" s="398">
        <v>0</v>
      </c>
      <c r="I637" s="398">
        <v>97000</v>
      </c>
    </row>
    <row r="639" spans="1:9" x14ac:dyDescent="0.2">
      <c r="A639" s="382" t="s">
        <v>1287</v>
      </c>
    </row>
    <row r="641" spans="1:9" x14ac:dyDescent="0.2">
      <c r="A641" s="382" t="s">
        <v>302</v>
      </c>
    </row>
    <row r="643" spans="1:9" x14ac:dyDescent="0.2">
      <c r="A643" s="382" t="s">
        <v>303</v>
      </c>
    </row>
    <row r="645" spans="1:9" ht="34.5" thickBot="1" x14ac:dyDescent="0.25">
      <c r="A645" s="391">
        <v>12114811</v>
      </c>
      <c r="B645" s="396" t="s">
        <v>1282</v>
      </c>
      <c r="C645" s="400"/>
      <c r="D645" s="401" t="s">
        <v>1288</v>
      </c>
      <c r="E645" s="396" t="s">
        <v>971</v>
      </c>
      <c r="F645" s="396" t="s">
        <v>1025</v>
      </c>
      <c r="G645" s="398">
        <v>280000</v>
      </c>
      <c r="H645" s="398">
        <v>151187</v>
      </c>
      <c r="I645" s="398">
        <v>128813</v>
      </c>
    </row>
    <row r="646" spans="1:9" ht="34.5" thickBot="1" x14ac:dyDescent="0.25">
      <c r="A646" s="391">
        <v>12114811</v>
      </c>
      <c r="B646" s="401" t="s">
        <v>1289</v>
      </c>
      <c r="C646" s="400"/>
      <c r="D646" s="401" t="s">
        <v>1290</v>
      </c>
      <c r="E646" s="396" t="s">
        <v>971</v>
      </c>
      <c r="F646" s="396" t="s">
        <v>1025</v>
      </c>
      <c r="G646" s="398">
        <v>738445</v>
      </c>
      <c r="H646" s="398">
        <v>386891</v>
      </c>
      <c r="I646" s="398">
        <v>351554</v>
      </c>
    </row>
    <row r="647" spans="1:9" ht="34.5" thickBot="1" x14ac:dyDescent="0.25">
      <c r="A647" s="391">
        <v>1211111</v>
      </c>
      <c r="B647" s="396" t="s">
        <v>1291</v>
      </c>
      <c r="C647" s="400"/>
      <c r="D647" s="401" t="s">
        <v>1292</v>
      </c>
      <c r="E647" s="396" t="s">
        <v>971</v>
      </c>
      <c r="F647" s="396" t="s">
        <v>1025</v>
      </c>
      <c r="G647" s="398">
        <v>105000</v>
      </c>
      <c r="H647" s="398">
        <v>0</v>
      </c>
      <c r="I647" s="398">
        <v>105000</v>
      </c>
    </row>
    <row r="648" spans="1:9" ht="34.5" thickBot="1" x14ac:dyDescent="0.25">
      <c r="A648" s="391">
        <v>12114811</v>
      </c>
      <c r="B648" s="396" t="s">
        <v>1293</v>
      </c>
      <c r="C648" s="400"/>
      <c r="D648" s="401" t="s">
        <v>1294</v>
      </c>
      <c r="E648" s="396" t="s">
        <v>971</v>
      </c>
      <c r="F648" s="396" t="s">
        <v>1025</v>
      </c>
      <c r="G648" s="398">
        <v>1680000</v>
      </c>
      <c r="H648" s="398">
        <v>907200</v>
      </c>
      <c r="I648" s="398">
        <v>772800</v>
      </c>
    </row>
    <row r="649" spans="1:9" ht="34.5" thickBot="1" x14ac:dyDescent="0.25">
      <c r="A649" s="391">
        <v>12114811</v>
      </c>
      <c r="B649" s="401" t="s">
        <v>1295</v>
      </c>
      <c r="C649" s="400"/>
      <c r="D649" s="401" t="s">
        <v>1296</v>
      </c>
      <c r="E649" s="396" t="s">
        <v>971</v>
      </c>
      <c r="F649" s="396" t="s">
        <v>1025</v>
      </c>
      <c r="G649" s="398">
        <v>14285024</v>
      </c>
      <c r="H649" s="398">
        <v>6176606</v>
      </c>
      <c r="I649" s="398">
        <v>8108418</v>
      </c>
    </row>
    <row r="650" spans="1:9" ht="34.5" thickBot="1" x14ac:dyDescent="0.25">
      <c r="A650" s="391">
        <v>12114811</v>
      </c>
      <c r="B650" s="396" t="s">
        <v>1297</v>
      </c>
      <c r="C650" s="400"/>
      <c r="D650" s="401" t="s">
        <v>1298</v>
      </c>
      <c r="E650" s="396" t="s">
        <v>971</v>
      </c>
      <c r="F650" s="396" t="s">
        <v>1025</v>
      </c>
      <c r="G650" s="398">
        <v>980000</v>
      </c>
      <c r="H650" s="398">
        <v>529187</v>
      </c>
      <c r="I650" s="398">
        <v>450813</v>
      </c>
    </row>
    <row r="651" spans="1:9" ht="34.5" thickBot="1" x14ac:dyDescent="0.25">
      <c r="A651" s="391">
        <v>12114811</v>
      </c>
      <c r="B651" s="401" t="s">
        <v>1299</v>
      </c>
      <c r="C651" s="400"/>
      <c r="D651" s="401" t="s">
        <v>1300</v>
      </c>
      <c r="E651" s="396" t="s">
        <v>971</v>
      </c>
      <c r="F651" s="396" t="s">
        <v>1025</v>
      </c>
      <c r="G651" s="398">
        <v>2520000</v>
      </c>
      <c r="H651" s="398">
        <v>1360787</v>
      </c>
      <c r="I651" s="398">
        <v>1159213</v>
      </c>
    </row>
    <row r="652" spans="1:9" ht="34.5" thickBot="1" x14ac:dyDescent="0.25">
      <c r="A652" s="391">
        <v>1211111</v>
      </c>
      <c r="B652" s="396" t="s">
        <v>1301</v>
      </c>
      <c r="C652" s="400"/>
      <c r="D652" s="401" t="s">
        <v>1302</v>
      </c>
      <c r="E652" s="396" t="s">
        <v>971</v>
      </c>
      <c r="F652" s="396" t="s">
        <v>1025</v>
      </c>
      <c r="G652" s="398">
        <v>396000</v>
      </c>
      <c r="H652" s="398">
        <v>0</v>
      </c>
      <c r="I652" s="398">
        <v>396000</v>
      </c>
    </row>
    <row r="653" spans="1:9" ht="34.5" thickBot="1" x14ac:dyDescent="0.25">
      <c r="A653" s="391">
        <v>1211482</v>
      </c>
      <c r="B653" s="396" t="s">
        <v>1303</v>
      </c>
      <c r="C653" s="400"/>
      <c r="D653" s="401" t="s">
        <v>1304</v>
      </c>
      <c r="E653" s="396" t="s">
        <v>971</v>
      </c>
      <c r="F653" s="396" t="s">
        <v>1025</v>
      </c>
      <c r="G653" s="398">
        <v>215000</v>
      </c>
      <c r="H653" s="398">
        <v>116100</v>
      </c>
      <c r="I653" s="398">
        <v>98900</v>
      </c>
    </row>
    <row r="654" spans="1:9" ht="34.5" thickBot="1" x14ac:dyDescent="0.25">
      <c r="A654" s="391">
        <v>18223311</v>
      </c>
      <c r="B654" s="401" t="s">
        <v>1305</v>
      </c>
      <c r="C654" s="400"/>
      <c r="D654" s="401" t="s">
        <v>1306</v>
      </c>
      <c r="E654" s="396" t="s">
        <v>971</v>
      </c>
      <c r="F654" s="396" t="s">
        <v>1025</v>
      </c>
      <c r="G654" s="398">
        <v>900000</v>
      </c>
      <c r="H654" s="398">
        <v>324000</v>
      </c>
      <c r="I654" s="398">
        <v>576000</v>
      </c>
    </row>
    <row r="655" spans="1:9" ht="34.5" thickBot="1" x14ac:dyDescent="0.25">
      <c r="A655" s="391">
        <v>1211482</v>
      </c>
      <c r="B655" s="401" t="s">
        <v>1307</v>
      </c>
      <c r="C655" s="400"/>
      <c r="D655" s="401" t="s">
        <v>1308</v>
      </c>
      <c r="E655" s="396" t="s">
        <v>971</v>
      </c>
      <c r="F655" s="396" t="s">
        <v>1025</v>
      </c>
      <c r="G655" s="398">
        <v>1925000</v>
      </c>
      <c r="H655" s="398">
        <v>693000</v>
      </c>
      <c r="I655" s="398">
        <v>1232000</v>
      </c>
    </row>
    <row r="656" spans="1:9" ht="34.5" thickBot="1" x14ac:dyDescent="0.25">
      <c r="A656" s="391">
        <v>18223311</v>
      </c>
      <c r="B656" s="401" t="s">
        <v>1309</v>
      </c>
      <c r="C656" s="400"/>
      <c r="D656" s="401" t="s">
        <v>1310</v>
      </c>
      <c r="E656" s="396" t="s">
        <v>971</v>
      </c>
      <c r="F656" s="396" t="s">
        <v>1025</v>
      </c>
      <c r="G656" s="398">
        <v>1988610</v>
      </c>
      <c r="H656" s="398">
        <v>974917</v>
      </c>
      <c r="I656" s="398">
        <v>1013693</v>
      </c>
    </row>
    <row r="657" spans="1:9" ht="34.5" thickBot="1" x14ac:dyDescent="0.25">
      <c r="A657" s="391">
        <v>18223311</v>
      </c>
      <c r="B657" s="401" t="s">
        <v>1311</v>
      </c>
      <c r="C657" s="400"/>
      <c r="D657" s="401" t="s">
        <v>1312</v>
      </c>
      <c r="E657" s="396" t="s">
        <v>971</v>
      </c>
      <c r="F657" s="396" t="s">
        <v>1025</v>
      </c>
      <c r="G657" s="398">
        <v>12683781</v>
      </c>
      <c r="H657" s="398">
        <v>4898275</v>
      </c>
      <c r="I657" s="398">
        <v>7785506</v>
      </c>
    </row>
    <row r="658" spans="1:9" ht="34.5" thickBot="1" x14ac:dyDescent="0.25">
      <c r="A658" s="391">
        <v>18223311</v>
      </c>
      <c r="B658" s="401" t="s">
        <v>1313</v>
      </c>
      <c r="C658" s="400"/>
      <c r="D658" s="402" t="s">
        <v>1314</v>
      </c>
      <c r="E658" s="396" t="s">
        <v>971</v>
      </c>
      <c r="F658" s="396" t="s">
        <v>1025</v>
      </c>
      <c r="G658" s="398">
        <v>14298472</v>
      </c>
      <c r="H658" s="398">
        <v>7009763</v>
      </c>
      <c r="I658" s="398">
        <v>7288709</v>
      </c>
    </row>
    <row r="660" spans="1:9" x14ac:dyDescent="0.2">
      <c r="A660" s="382" t="s">
        <v>1315</v>
      </c>
    </row>
    <row r="662" spans="1:9" x14ac:dyDescent="0.2">
      <c r="A662" s="382" t="s">
        <v>302</v>
      </c>
    </row>
    <row r="664" spans="1:9" x14ac:dyDescent="0.2">
      <c r="A664" s="382" t="s">
        <v>303</v>
      </c>
    </row>
    <row r="666" spans="1:9" ht="34.5" thickBot="1" x14ac:dyDescent="0.25">
      <c r="A666" s="391">
        <v>1822111</v>
      </c>
      <c r="B666" s="392" t="s">
        <v>1316</v>
      </c>
      <c r="C666" s="400"/>
      <c r="D666" s="401" t="s">
        <v>1317</v>
      </c>
      <c r="E666" s="396" t="s">
        <v>971</v>
      </c>
      <c r="F666" s="396" t="s">
        <v>1025</v>
      </c>
      <c r="G666" s="398">
        <v>804000</v>
      </c>
      <c r="H666" s="398">
        <v>0</v>
      </c>
      <c r="I666" s="398">
        <v>804000</v>
      </c>
    </row>
    <row r="667" spans="1:9" ht="34.5" thickBot="1" x14ac:dyDescent="0.25">
      <c r="A667" s="391">
        <v>12114811</v>
      </c>
      <c r="B667" s="392" t="s">
        <v>1318</v>
      </c>
      <c r="C667" s="400"/>
      <c r="D667" s="401" t="s">
        <v>1319</v>
      </c>
      <c r="E667" s="396" t="s">
        <v>971</v>
      </c>
      <c r="F667" s="396" t="s">
        <v>1025</v>
      </c>
      <c r="G667" s="398">
        <v>252000</v>
      </c>
      <c r="H667" s="398">
        <v>136093</v>
      </c>
      <c r="I667" s="398">
        <v>115907</v>
      </c>
    </row>
    <row r="668" spans="1:9" ht="34.5" thickBot="1" x14ac:dyDescent="0.25">
      <c r="A668" s="391">
        <v>12114811</v>
      </c>
      <c r="B668" s="401" t="s">
        <v>1047</v>
      </c>
      <c r="C668" s="400"/>
      <c r="D668" s="401" t="s">
        <v>1320</v>
      </c>
      <c r="E668" s="396" t="s">
        <v>971</v>
      </c>
      <c r="F668" s="396" t="s">
        <v>1025</v>
      </c>
      <c r="G668" s="398">
        <v>2016000</v>
      </c>
      <c r="H668" s="398">
        <v>1088640</v>
      </c>
      <c r="I668" s="398">
        <v>927360</v>
      </c>
    </row>
    <row r="669" spans="1:9" ht="34.5" thickBot="1" x14ac:dyDescent="0.25">
      <c r="A669" s="391">
        <v>1211111</v>
      </c>
      <c r="B669" s="396" t="s">
        <v>1321</v>
      </c>
      <c r="C669" s="400"/>
      <c r="D669" s="401" t="s">
        <v>1322</v>
      </c>
      <c r="E669" s="396" t="s">
        <v>971</v>
      </c>
      <c r="F669" s="396" t="s">
        <v>1025</v>
      </c>
      <c r="G669" s="398">
        <v>90000</v>
      </c>
      <c r="H669" s="398">
        <v>0</v>
      </c>
      <c r="I669" s="398">
        <v>90000</v>
      </c>
    </row>
    <row r="670" spans="1:9" ht="34.5" thickBot="1" x14ac:dyDescent="0.25">
      <c r="A670" s="391">
        <v>12114811</v>
      </c>
      <c r="B670" s="396" t="s">
        <v>1318</v>
      </c>
      <c r="C670" s="400"/>
      <c r="D670" s="401" t="s">
        <v>1323</v>
      </c>
      <c r="E670" s="396" t="s">
        <v>971</v>
      </c>
      <c r="F670" s="396" t="s">
        <v>1025</v>
      </c>
      <c r="G670" s="398">
        <v>252000</v>
      </c>
      <c r="H670" s="398">
        <v>136093</v>
      </c>
      <c r="I670" s="398">
        <v>115907</v>
      </c>
    </row>
    <row r="671" spans="1:9" ht="34.5" thickBot="1" x14ac:dyDescent="0.25">
      <c r="A671" s="391">
        <v>12114811</v>
      </c>
      <c r="B671" s="396" t="s">
        <v>1282</v>
      </c>
      <c r="C671" s="400"/>
      <c r="D671" s="401" t="s">
        <v>1324</v>
      </c>
      <c r="E671" s="396" t="s">
        <v>971</v>
      </c>
      <c r="F671" s="396" t="s">
        <v>1025</v>
      </c>
      <c r="G671" s="398">
        <v>50000</v>
      </c>
      <c r="H671" s="398">
        <v>27000</v>
      </c>
      <c r="I671" s="398">
        <v>23000</v>
      </c>
    </row>
    <row r="672" spans="1:9" ht="34.5" thickBot="1" x14ac:dyDescent="0.25">
      <c r="A672" s="391">
        <v>1211111</v>
      </c>
      <c r="B672" s="396" t="s">
        <v>1325</v>
      </c>
      <c r="C672" s="400"/>
      <c r="D672" s="401" t="s">
        <v>1326</v>
      </c>
      <c r="E672" s="396" t="s">
        <v>971</v>
      </c>
      <c r="F672" s="396" t="s">
        <v>1025</v>
      </c>
      <c r="G672" s="398">
        <v>91000</v>
      </c>
      <c r="H672" s="398">
        <v>0</v>
      </c>
      <c r="I672" s="398">
        <v>91000</v>
      </c>
    </row>
    <row r="673" spans="1:9" ht="34.5" thickBot="1" x14ac:dyDescent="0.25">
      <c r="A673" s="391">
        <v>1211111</v>
      </c>
      <c r="B673" s="396" t="s">
        <v>1327</v>
      </c>
      <c r="C673" s="400"/>
      <c r="D673" s="401" t="s">
        <v>1328</v>
      </c>
      <c r="E673" s="396" t="s">
        <v>971</v>
      </c>
      <c r="F673" s="396" t="s">
        <v>1025</v>
      </c>
      <c r="G673" s="398">
        <v>77000</v>
      </c>
      <c r="H673" s="398">
        <v>0</v>
      </c>
      <c r="I673" s="398">
        <v>77000</v>
      </c>
    </row>
    <row r="674" spans="1:9" ht="34.5" thickBot="1" x14ac:dyDescent="0.25">
      <c r="A674" s="391">
        <v>1211111</v>
      </c>
      <c r="B674" s="396" t="s">
        <v>1329</v>
      </c>
      <c r="C674" s="400"/>
      <c r="D674" s="401" t="s">
        <v>1330</v>
      </c>
      <c r="E674" s="396" t="s">
        <v>971</v>
      </c>
      <c r="F674" s="396" t="s">
        <v>1025</v>
      </c>
      <c r="G674" s="398">
        <v>77000</v>
      </c>
      <c r="H674" s="398">
        <v>0</v>
      </c>
      <c r="I674" s="398">
        <v>77000</v>
      </c>
    </row>
    <row r="675" spans="1:9" ht="34.5" thickBot="1" x14ac:dyDescent="0.25">
      <c r="A675" s="391">
        <v>12114811</v>
      </c>
      <c r="B675" s="401" t="s">
        <v>1331</v>
      </c>
      <c r="C675" s="400"/>
      <c r="D675" s="401" t="s">
        <v>1332</v>
      </c>
      <c r="E675" s="396" t="s">
        <v>971</v>
      </c>
      <c r="F675" s="396" t="s">
        <v>1025</v>
      </c>
      <c r="G675" s="398">
        <v>77000</v>
      </c>
      <c r="H675" s="398">
        <v>41580</v>
      </c>
      <c r="I675" s="398">
        <v>35420</v>
      </c>
    </row>
    <row r="676" spans="1:9" ht="34.5" thickBot="1" x14ac:dyDescent="0.25">
      <c r="A676" s="391">
        <v>1211111</v>
      </c>
      <c r="B676" s="396" t="s">
        <v>1333</v>
      </c>
      <c r="C676" s="400"/>
      <c r="D676" s="401" t="s">
        <v>1334</v>
      </c>
      <c r="E676" s="396" t="s">
        <v>971</v>
      </c>
      <c r="F676" s="396" t="s">
        <v>1025</v>
      </c>
      <c r="G676" s="398">
        <v>77000</v>
      </c>
      <c r="H676" s="398">
        <v>0</v>
      </c>
      <c r="I676" s="398">
        <v>77000</v>
      </c>
    </row>
    <row r="677" spans="1:9" ht="34.5" thickBot="1" x14ac:dyDescent="0.25">
      <c r="A677" s="391">
        <v>12114811</v>
      </c>
      <c r="B677" s="396" t="s">
        <v>1335</v>
      </c>
      <c r="C677" s="400"/>
      <c r="D677" s="401" t="s">
        <v>1336</v>
      </c>
      <c r="E677" s="396" t="s">
        <v>971</v>
      </c>
      <c r="F677" s="396" t="s">
        <v>1025</v>
      </c>
      <c r="G677" s="398">
        <v>192000</v>
      </c>
      <c r="H677" s="398">
        <v>103680</v>
      </c>
      <c r="I677" s="398">
        <v>88320</v>
      </c>
    </row>
    <row r="678" spans="1:9" ht="34.5" thickBot="1" x14ac:dyDescent="0.25">
      <c r="A678" s="391">
        <v>12114811</v>
      </c>
      <c r="B678" s="401" t="s">
        <v>1337</v>
      </c>
      <c r="C678" s="400"/>
      <c r="D678" s="401" t="s">
        <v>1338</v>
      </c>
      <c r="E678" s="396" t="s">
        <v>971</v>
      </c>
      <c r="F678" s="396" t="s">
        <v>1025</v>
      </c>
      <c r="G678" s="398">
        <v>1745321</v>
      </c>
      <c r="H678" s="398">
        <v>916285</v>
      </c>
      <c r="I678" s="398">
        <v>829036</v>
      </c>
    </row>
    <row r="679" spans="1:9" ht="34.5" thickBot="1" x14ac:dyDescent="0.25">
      <c r="A679" s="391">
        <v>1211111</v>
      </c>
      <c r="B679" s="396" t="s">
        <v>1339</v>
      </c>
      <c r="C679" s="400"/>
      <c r="D679" s="401" t="s">
        <v>1340</v>
      </c>
      <c r="E679" s="396" t="s">
        <v>971</v>
      </c>
      <c r="F679" s="396" t="s">
        <v>1025</v>
      </c>
      <c r="G679" s="398">
        <v>90000</v>
      </c>
      <c r="H679" s="398">
        <v>0</v>
      </c>
      <c r="I679" s="398">
        <v>90000</v>
      </c>
    </row>
    <row r="681" spans="1:9" x14ac:dyDescent="0.2">
      <c r="A681" s="382" t="s">
        <v>1341</v>
      </c>
    </row>
    <row r="683" spans="1:9" x14ac:dyDescent="0.2">
      <c r="A683" s="382" t="s">
        <v>302</v>
      </c>
    </row>
    <row r="685" spans="1:9" x14ac:dyDescent="0.2">
      <c r="A685" s="382" t="s">
        <v>303</v>
      </c>
    </row>
    <row r="687" spans="1:9" ht="34.5" thickBot="1" x14ac:dyDescent="0.25">
      <c r="A687" s="391">
        <v>12114811</v>
      </c>
      <c r="B687" s="396" t="s">
        <v>1342</v>
      </c>
      <c r="C687" s="400"/>
      <c r="D687" s="401" t="s">
        <v>1343</v>
      </c>
      <c r="E687" s="396" t="s">
        <v>971</v>
      </c>
      <c r="F687" s="396" t="s">
        <v>1025</v>
      </c>
      <c r="G687" s="398">
        <v>392000</v>
      </c>
      <c r="H687" s="398">
        <v>211680</v>
      </c>
      <c r="I687" s="398">
        <v>180320</v>
      </c>
    </row>
    <row r="688" spans="1:9" ht="34.5" thickBot="1" x14ac:dyDescent="0.25">
      <c r="A688" s="391">
        <v>12114811</v>
      </c>
      <c r="B688" s="401" t="s">
        <v>1344</v>
      </c>
      <c r="C688" s="400"/>
      <c r="D688" s="401" t="s">
        <v>1345</v>
      </c>
      <c r="E688" s="396" t="s">
        <v>971</v>
      </c>
      <c r="F688" s="396" t="s">
        <v>1025</v>
      </c>
      <c r="G688" s="398">
        <v>916120</v>
      </c>
      <c r="H688" s="398">
        <v>470163</v>
      </c>
      <c r="I688" s="398">
        <v>445957</v>
      </c>
    </row>
    <row r="689" spans="1:9" ht="34.5" thickBot="1" x14ac:dyDescent="0.25">
      <c r="A689" s="391">
        <v>1211111</v>
      </c>
      <c r="B689" s="396" t="s">
        <v>1346</v>
      </c>
      <c r="C689" s="400"/>
      <c r="D689" s="401" t="s">
        <v>1347</v>
      </c>
      <c r="E689" s="396" t="s">
        <v>971</v>
      </c>
      <c r="F689" s="396" t="s">
        <v>1025</v>
      </c>
      <c r="G689" s="398">
        <v>38000</v>
      </c>
      <c r="H689" s="398">
        <v>0</v>
      </c>
      <c r="I689" s="398">
        <v>38000</v>
      </c>
    </row>
    <row r="690" spans="1:9" ht="34.5" thickBot="1" x14ac:dyDescent="0.25">
      <c r="A690" s="391">
        <v>12114811</v>
      </c>
      <c r="B690" s="396" t="s">
        <v>1060</v>
      </c>
      <c r="C690" s="400"/>
      <c r="D690" s="401" t="s">
        <v>1348</v>
      </c>
      <c r="E690" s="396" t="s">
        <v>971</v>
      </c>
      <c r="F690" s="396" t="s">
        <v>1025</v>
      </c>
      <c r="G690" s="398">
        <v>448000</v>
      </c>
      <c r="H690" s="398">
        <v>241933</v>
      </c>
      <c r="I690" s="398">
        <v>206067</v>
      </c>
    </row>
    <row r="691" spans="1:9" ht="34.5" thickBot="1" x14ac:dyDescent="0.25">
      <c r="A691" s="391">
        <v>12114811</v>
      </c>
      <c r="B691" s="401" t="s">
        <v>1349</v>
      </c>
      <c r="C691" s="400"/>
      <c r="D691" s="401" t="s">
        <v>1350</v>
      </c>
      <c r="E691" s="396" t="s">
        <v>971</v>
      </c>
      <c r="F691" s="396" t="s">
        <v>1025</v>
      </c>
      <c r="G691" s="398">
        <v>2031325</v>
      </c>
      <c r="H691" s="398">
        <v>689962</v>
      </c>
      <c r="I691" s="398">
        <v>1341363</v>
      </c>
    </row>
    <row r="692" spans="1:9" ht="34.5" thickBot="1" x14ac:dyDescent="0.25">
      <c r="A692" s="391">
        <v>1211111</v>
      </c>
      <c r="B692" s="396" t="s">
        <v>1351</v>
      </c>
      <c r="C692" s="400"/>
      <c r="D692" s="401" t="s">
        <v>1352</v>
      </c>
      <c r="E692" s="396" t="s">
        <v>971</v>
      </c>
      <c r="F692" s="396" t="s">
        <v>1025</v>
      </c>
      <c r="G692" s="398">
        <v>108000</v>
      </c>
      <c r="H692" s="398">
        <v>0</v>
      </c>
      <c r="I692" s="398">
        <v>108000</v>
      </c>
    </row>
    <row r="693" spans="1:9" ht="34.5" thickBot="1" x14ac:dyDescent="0.25">
      <c r="A693" s="391">
        <v>12114811</v>
      </c>
      <c r="B693" s="396" t="s">
        <v>1353</v>
      </c>
      <c r="C693" s="400"/>
      <c r="D693" s="401" t="s">
        <v>1354</v>
      </c>
      <c r="E693" s="396" t="s">
        <v>971</v>
      </c>
      <c r="F693" s="396" t="s">
        <v>1025</v>
      </c>
      <c r="G693" s="398">
        <v>504000</v>
      </c>
      <c r="H693" s="398">
        <v>272160</v>
      </c>
      <c r="I693" s="398">
        <v>231840</v>
      </c>
    </row>
    <row r="694" spans="1:9" ht="34.5" thickBot="1" x14ac:dyDescent="0.25">
      <c r="A694" s="391">
        <v>12114811</v>
      </c>
      <c r="B694" s="401" t="s">
        <v>1355</v>
      </c>
      <c r="C694" s="400"/>
      <c r="D694" s="401" t="s">
        <v>1356</v>
      </c>
      <c r="E694" s="396" t="s">
        <v>971</v>
      </c>
      <c r="F694" s="396" t="s">
        <v>1025</v>
      </c>
      <c r="G694" s="398">
        <v>2271000</v>
      </c>
      <c r="H694" s="398">
        <v>1226327</v>
      </c>
      <c r="I694" s="398">
        <v>1044673</v>
      </c>
    </row>
    <row r="695" spans="1:9" ht="34.5" thickBot="1" x14ac:dyDescent="0.25">
      <c r="A695" s="391">
        <v>1211111</v>
      </c>
      <c r="B695" s="396" t="s">
        <v>1357</v>
      </c>
      <c r="C695" s="400"/>
      <c r="D695" s="401" t="s">
        <v>1358</v>
      </c>
      <c r="E695" s="396" t="s">
        <v>971</v>
      </c>
      <c r="F695" s="396" t="s">
        <v>1025</v>
      </c>
      <c r="G695" s="398">
        <v>75000</v>
      </c>
      <c r="H695" s="398">
        <v>0</v>
      </c>
      <c r="I695" s="398">
        <v>75000</v>
      </c>
    </row>
    <row r="696" spans="1:9" ht="34.5" thickBot="1" x14ac:dyDescent="0.25">
      <c r="A696" s="391">
        <v>12114811</v>
      </c>
      <c r="B696" s="401" t="s">
        <v>1359</v>
      </c>
      <c r="C696" s="400"/>
      <c r="D696" s="401" t="s">
        <v>1360</v>
      </c>
      <c r="E696" s="396" t="s">
        <v>971</v>
      </c>
      <c r="F696" s="396" t="s">
        <v>1025</v>
      </c>
      <c r="G696" s="398">
        <v>76000</v>
      </c>
      <c r="H696" s="398">
        <v>41040</v>
      </c>
      <c r="I696" s="398">
        <v>34960</v>
      </c>
    </row>
    <row r="697" spans="1:9" ht="34.5" thickBot="1" x14ac:dyDescent="0.25">
      <c r="A697" s="391">
        <v>1211111</v>
      </c>
      <c r="B697" s="396" t="s">
        <v>1361</v>
      </c>
      <c r="C697" s="400"/>
      <c r="D697" s="401" t="s">
        <v>1362</v>
      </c>
      <c r="E697" s="396" t="s">
        <v>971</v>
      </c>
      <c r="F697" s="396" t="s">
        <v>1025</v>
      </c>
      <c r="G697" s="398">
        <v>76000</v>
      </c>
      <c r="H697" s="398">
        <v>0</v>
      </c>
      <c r="I697" s="398">
        <v>76000</v>
      </c>
    </row>
    <row r="698" spans="1:9" ht="34.5" thickBot="1" x14ac:dyDescent="0.25">
      <c r="A698" s="391">
        <v>12114811</v>
      </c>
      <c r="B698" s="396" t="s">
        <v>1363</v>
      </c>
      <c r="C698" s="400"/>
      <c r="D698" s="401" t="s">
        <v>1364</v>
      </c>
      <c r="E698" s="396" t="s">
        <v>971</v>
      </c>
      <c r="F698" s="396" t="s">
        <v>1025</v>
      </c>
      <c r="G698" s="398">
        <v>560000</v>
      </c>
      <c r="H698" s="398">
        <v>302400</v>
      </c>
      <c r="I698" s="398">
        <v>257600</v>
      </c>
    </row>
    <row r="699" spans="1:9" ht="34.5" thickBot="1" x14ac:dyDescent="0.25">
      <c r="A699" s="391">
        <v>12114811</v>
      </c>
      <c r="B699" s="401" t="s">
        <v>1365</v>
      </c>
      <c r="C699" s="400"/>
      <c r="D699" s="401" t="s">
        <v>1366</v>
      </c>
      <c r="E699" s="396" t="s">
        <v>971</v>
      </c>
      <c r="F699" s="396" t="s">
        <v>1025</v>
      </c>
      <c r="G699" s="398">
        <v>4926267</v>
      </c>
      <c r="H699" s="398">
        <v>1950348</v>
      </c>
      <c r="I699" s="398">
        <v>2975919</v>
      </c>
    </row>
    <row r="700" spans="1:9" ht="34.5" thickBot="1" x14ac:dyDescent="0.25">
      <c r="A700" s="391">
        <v>1211111</v>
      </c>
      <c r="B700" s="396" t="s">
        <v>1367</v>
      </c>
      <c r="C700" s="400"/>
      <c r="D700" s="401" t="s">
        <v>1368</v>
      </c>
      <c r="E700" s="396" t="s">
        <v>971</v>
      </c>
      <c r="F700" s="396" t="s">
        <v>1025</v>
      </c>
      <c r="G700" s="398">
        <v>230000</v>
      </c>
      <c r="H700" s="398">
        <v>0</v>
      </c>
      <c r="I700" s="398">
        <v>230000</v>
      </c>
    </row>
    <row r="702" spans="1:9" x14ac:dyDescent="0.2">
      <c r="A702" s="382" t="s">
        <v>1369</v>
      </c>
    </row>
    <row r="704" spans="1:9" x14ac:dyDescent="0.2">
      <c r="A704" s="405" t="s">
        <v>1370</v>
      </c>
    </row>
    <row r="706" spans="1:7" ht="18" x14ac:dyDescent="0.2">
      <c r="A706" s="406" t="s">
        <v>1371</v>
      </c>
    </row>
    <row r="708" spans="1:7" ht="18" x14ac:dyDescent="0.2">
      <c r="A708" s="406" t="s">
        <v>1372</v>
      </c>
    </row>
    <row r="710" spans="1:7" ht="23.25" thickBot="1" x14ac:dyDescent="0.25">
      <c r="A710" s="387" t="s">
        <v>308</v>
      </c>
      <c r="B710" s="387" t="s">
        <v>309</v>
      </c>
      <c r="C710" s="387" t="s">
        <v>1373</v>
      </c>
      <c r="D710" s="407" t="s">
        <v>1374</v>
      </c>
      <c r="E710" s="386" t="s">
        <v>1375</v>
      </c>
      <c r="F710" s="387" t="s">
        <v>313</v>
      </c>
      <c r="G710" s="407" t="s">
        <v>1376</v>
      </c>
    </row>
    <row r="711" spans="1:7" ht="13.5" thickBot="1" x14ac:dyDescent="0.25">
      <c r="A711" s="443" t="s">
        <v>1377</v>
      </c>
      <c r="B711" s="444"/>
      <c r="C711" s="444"/>
      <c r="D711" s="444"/>
      <c r="E711" s="444"/>
      <c r="F711" s="444"/>
      <c r="G711" s="445"/>
    </row>
    <row r="712" spans="1:7" ht="13.5" thickBot="1" x14ac:dyDescent="0.25">
      <c r="A712" s="400"/>
      <c r="B712" s="393"/>
      <c r="C712" s="393"/>
      <c r="D712" s="408"/>
      <c r="E712" s="400"/>
      <c r="F712" s="409"/>
      <c r="G712" s="397" t="s">
        <v>1378</v>
      </c>
    </row>
    <row r="713" spans="1:7" ht="13.5" thickBot="1" x14ac:dyDescent="0.25">
      <c r="A713" s="443" t="s">
        <v>1379</v>
      </c>
      <c r="B713" s="444"/>
      <c r="C713" s="444"/>
      <c r="D713" s="444"/>
      <c r="E713" s="444"/>
      <c r="F713" s="444"/>
      <c r="G713" s="445"/>
    </row>
    <row r="714" spans="1:7" ht="13.5" thickBot="1" x14ac:dyDescent="0.25">
      <c r="A714" s="400"/>
      <c r="B714" s="393"/>
      <c r="C714" s="393"/>
      <c r="D714" s="408"/>
      <c r="E714" s="400"/>
      <c r="F714" s="409"/>
      <c r="G714" s="397" t="s">
        <v>1378</v>
      </c>
    </row>
    <row r="715" spans="1:7" ht="13.5" thickBot="1" x14ac:dyDescent="0.25">
      <c r="A715" s="443" t="s">
        <v>1380</v>
      </c>
      <c r="B715" s="444"/>
      <c r="C715" s="444"/>
      <c r="D715" s="444"/>
      <c r="E715" s="444"/>
      <c r="F715" s="444"/>
      <c r="G715" s="445"/>
    </row>
    <row r="716" spans="1:7" ht="13.5" thickBot="1" x14ac:dyDescent="0.25">
      <c r="A716" s="400"/>
      <c r="B716" s="393"/>
      <c r="C716" s="393"/>
      <c r="D716" s="408"/>
      <c r="E716" s="400"/>
      <c r="F716" s="409"/>
      <c r="G716" s="397" t="s">
        <v>1378</v>
      </c>
    </row>
    <row r="717" spans="1:7" ht="13.5" thickBot="1" x14ac:dyDescent="0.25">
      <c r="A717" s="443" t="s">
        <v>1381</v>
      </c>
      <c r="B717" s="444"/>
      <c r="C717" s="444"/>
      <c r="D717" s="444"/>
      <c r="E717" s="444"/>
      <c r="F717" s="444"/>
      <c r="G717" s="445"/>
    </row>
    <row r="718" spans="1:7" ht="13.5" thickBot="1" x14ac:dyDescent="0.25">
      <c r="A718" s="400"/>
      <c r="B718" s="393"/>
      <c r="C718" s="393"/>
      <c r="D718" s="408"/>
      <c r="E718" s="400"/>
      <c r="F718" s="409"/>
      <c r="G718" s="397" t="s">
        <v>1378</v>
      </c>
    </row>
    <row r="719" spans="1:7" ht="13.5" thickBot="1" x14ac:dyDescent="0.25">
      <c r="A719" s="443" t="s">
        <v>1382</v>
      </c>
      <c r="B719" s="444"/>
      <c r="C719" s="444"/>
      <c r="D719" s="444"/>
      <c r="E719" s="444"/>
      <c r="F719" s="444"/>
      <c r="G719" s="445"/>
    </row>
    <row r="720" spans="1:7" ht="13.5" thickBot="1" x14ac:dyDescent="0.25">
      <c r="A720" s="400"/>
      <c r="B720" s="393"/>
      <c r="C720" s="393"/>
      <c r="D720" s="408"/>
      <c r="E720" s="400"/>
      <c r="F720" s="409"/>
      <c r="G720" s="397" t="s">
        <v>1378</v>
      </c>
    </row>
    <row r="721" spans="1:7" ht="13.5" thickBot="1" x14ac:dyDescent="0.25">
      <c r="A721" s="443" t="s">
        <v>1383</v>
      </c>
      <c r="B721" s="444"/>
      <c r="C721" s="444"/>
      <c r="D721" s="444"/>
      <c r="E721" s="444"/>
      <c r="F721" s="444"/>
      <c r="G721" s="445"/>
    </row>
    <row r="722" spans="1:7" ht="13.5" thickBot="1" x14ac:dyDescent="0.25">
      <c r="A722" s="400"/>
      <c r="B722" s="393"/>
      <c r="C722" s="393"/>
      <c r="D722" s="408"/>
      <c r="E722" s="400"/>
      <c r="F722" s="409"/>
      <c r="G722" s="397" t="s">
        <v>1378</v>
      </c>
    </row>
    <row r="723" spans="1:7" ht="13.5" thickBot="1" x14ac:dyDescent="0.25">
      <c r="A723" s="443" t="s">
        <v>1384</v>
      </c>
      <c r="B723" s="444"/>
      <c r="C723" s="444"/>
      <c r="D723" s="444"/>
      <c r="E723" s="444"/>
      <c r="F723" s="444"/>
      <c r="G723" s="445"/>
    </row>
    <row r="724" spans="1:7" ht="13.5" thickBot="1" x14ac:dyDescent="0.25">
      <c r="A724" s="400"/>
      <c r="B724" s="393"/>
      <c r="C724" s="393"/>
      <c r="D724" s="408"/>
      <c r="E724" s="400"/>
      <c r="F724" s="409"/>
      <c r="G724" s="397" t="s">
        <v>1378</v>
      </c>
    </row>
    <row r="725" spans="1:7" ht="13.5" thickBot="1" x14ac:dyDescent="0.25">
      <c r="A725" s="443" t="s">
        <v>1385</v>
      </c>
      <c r="B725" s="444"/>
      <c r="C725" s="444"/>
      <c r="D725" s="444"/>
      <c r="E725" s="444"/>
      <c r="F725" s="444"/>
      <c r="G725" s="445"/>
    </row>
    <row r="726" spans="1:7" ht="13.5" thickBot="1" x14ac:dyDescent="0.25">
      <c r="A726" s="400"/>
      <c r="B726" s="393"/>
      <c r="C726" s="393"/>
      <c r="D726" s="408"/>
      <c r="E726" s="400"/>
      <c r="F726" s="409"/>
      <c r="G726" s="397" t="s">
        <v>1378</v>
      </c>
    </row>
    <row r="727" spans="1:7" ht="13.5" thickBot="1" x14ac:dyDescent="0.25">
      <c r="A727" s="443" t="s">
        <v>1386</v>
      </c>
      <c r="B727" s="444"/>
      <c r="C727" s="444"/>
      <c r="D727" s="444"/>
      <c r="E727" s="444"/>
      <c r="F727" s="444"/>
      <c r="G727" s="445"/>
    </row>
    <row r="728" spans="1:7" ht="13.5" thickBot="1" x14ac:dyDescent="0.25">
      <c r="A728" s="400"/>
      <c r="B728" s="393"/>
      <c r="C728" s="393"/>
      <c r="D728" s="408"/>
      <c r="E728" s="400"/>
      <c r="F728" s="409"/>
      <c r="G728" s="397" t="s">
        <v>1378</v>
      </c>
    </row>
    <row r="729" spans="1:7" ht="13.5" thickBot="1" x14ac:dyDescent="0.25">
      <c r="A729" s="440" t="s">
        <v>1387</v>
      </c>
      <c r="B729" s="441"/>
      <c r="C729" s="441"/>
      <c r="D729" s="441"/>
      <c r="E729" s="441"/>
      <c r="F729" s="441"/>
      <c r="G729" s="442"/>
    </row>
    <row r="730" spans="1:7" ht="13.5" thickBot="1" x14ac:dyDescent="0.25">
      <c r="A730" s="400"/>
      <c r="B730" s="393"/>
      <c r="C730" s="393"/>
      <c r="D730" s="408"/>
      <c r="E730" s="400"/>
      <c r="F730" s="409"/>
      <c r="G730" s="397" t="s">
        <v>1378</v>
      </c>
    </row>
    <row r="731" spans="1:7" ht="13.5" thickBot="1" x14ac:dyDescent="0.25">
      <c r="A731" s="443" t="s">
        <v>1388</v>
      </c>
      <c r="B731" s="444"/>
      <c r="C731" s="444"/>
      <c r="D731" s="444"/>
      <c r="E731" s="444"/>
      <c r="F731" s="444"/>
      <c r="G731" s="445"/>
    </row>
    <row r="733" spans="1:7" x14ac:dyDescent="0.2">
      <c r="A733" s="382" t="s">
        <v>1389</v>
      </c>
    </row>
    <row r="735" spans="1:7" x14ac:dyDescent="0.2">
      <c r="A735" s="382" t="s">
        <v>302</v>
      </c>
    </row>
    <row r="737" spans="1:7" x14ac:dyDescent="0.2">
      <c r="A737" s="382" t="s">
        <v>303</v>
      </c>
    </row>
    <row r="739" spans="1:7" ht="13.5" thickBot="1" x14ac:dyDescent="0.25">
      <c r="A739" s="400"/>
      <c r="B739" s="400"/>
      <c r="C739" s="400"/>
      <c r="D739" s="400"/>
      <c r="E739" s="400"/>
      <c r="F739" s="400"/>
      <c r="G739" s="410" t="s">
        <v>1390</v>
      </c>
    </row>
    <row r="740" spans="1:7" ht="13.5" thickBot="1" x14ac:dyDescent="0.25">
      <c r="A740" s="443" t="s">
        <v>1391</v>
      </c>
      <c r="B740" s="444"/>
      <c r="C740" s="444"/>
      <c r="D740" s="444"/>
      <c r="E740" s="444"/>
      <c r="F740" s="444"/>
      <c r="G740" s="445"/>
    </row>
    <row r="741" spans="1:7" ht="13.5" thickBot="1" x14ac:dyDescent="0.25">
      <c r="A741" s="400"/>
      <c r="B741" s="400"/>
      <c r="C741" s="400"/>
      <c r="D741" s="400"/>
      <c r="E741" s="400"/>
      <c r="F741" s="400"/>
      <c r="G741" s="410" t="s">
        <v>1390</v>
      </c>
    </row>
    <row r="742" spans="1:7" ht="13.5" thickBot="1" x14ac:dyDescent="0.25">
      <c r="A742" s="443" t="s">
        <v>1392</v>
      </c>
      <c r="B742" s="444"/>
      <c r="C742" s="444"/>
      <c r="D742" s="444"/>
      <c r="E742" s="444"/>
      <c r="F742" s="444"/>
      <c r="G742" s="445"/>
    </row>
    <row r="743" spans="1:7" ht="13.5" thickBot="1" x14ac:dyDescent="0.25">
      <c r="A743" s="400"/>
      <c r="B743" s="400"/>
      <c r="C743" s="400"/>
      <c r="D743" s="400"/>
      <c r="E743" s="400"/>
      <c r="F743" s="400"/>
      <c r="G743" s="410" t="s">
        <v>1390</v>
      </c>
    </row>
    <row r="744" spans="1:7" ht="13.5" thickBot="1" x14ac:dyDescent="0.25">
      <c r="A744" s="443" t="s">
        <v>1393</v>
      </c>
      <c r="B744" s="444"/>
      <c r="C744" s="444"/>
      <c r="D744" s="444"/>
      <c r="E744" s="444"/>
      <c r="F744" s="444"/>
      <c r="G744" s="445"/>
    </row>
    <row r="745" spans="1:7" ht="13.5" thickBot="1" x14ac:dyDescent="0.25">
      <c r="A745" s="400"/>
      <c r="B745" s="400"/>
      <c r="C745" s="400"/>
      <c r="D745" s="400"/>
      <c r="E745" s="400"/>
      <c r="F745" s="400"/>
      <c r="G745" s="410" t="s">
        <v>1390</v>
      </c>
    </row>
    <row r="746" spans="1:7" ht="13.5" thickBot="1" x14ac:dyDescent="0.25">
      <c r="A746" s="443" t="s">
        <v>1394</v>
      </c>
      <c r="B746" s="444"/>
      <c r="C746" s="444"/>
      <c r="D746" s="444"/>
      <c r="E746" s="444"/>
      <c r="F746" s="444"/>
      <c r="G746" s="445"/>
    </row>
    <row r="747" spans="1:7" ht="13.5" thickBot="1" x14ac:dyDescent="0.25">
      <c r="A747" s="400"/>
      <c r="B747" s="400"/>
      <c r="C747" s="400"/>
      <c r="D747" s="400"/>
      <c r="E747" s="400"/>
      <c r="F747" s="400"/>
      <c r="G747" s="410" t="s">
        <v>1390</v>
      </c>
    </row>
    <row r="748" spans="1:7" ht="13.5" thickBot="1" x14ac:dyDescent="0.25">
      <c r="A748" s="443" t="s">
        <v>1395</v>
      </c>
      <c r="B748" s="444"/>
      <c r="C748" s="444"/>
      <c r="D748" s="444"/>
      <c r="E748" s="444"/>
      <c r="F748" s="444"/>
      <c r="G748" s="445"/>
    </row>
    <row r="749" spans="1:7" ht="13.5" thickBot="1" x14ac:dyDescent="0.25">
      <c r="A749" s="400"/>
      <c r="B749" s="400"/>
      <c r="C749" s="400"/>
      <c r="D749" s="400"/>
      <c r="E749" s="400"/>
      <c r="F749" s="400"/>
      <c r="G749" s="410" t="s">
        <v>1390</v>
      </c>
    </row>
    <row r="750" spans="1:7" ht="13.5" thickBot="1" x14ac:dyDescent="0.25">
      <c r="A750" s="443" t="s">
        <v>1396</v>
      </c>
      <c r="B750" s="444"/>
      <c r="C750" s="444"/>
      <c r="D750" s="444"/>
      <c r="E750" s="444"/>
      <c r="F750" s="444"/>
      <c r="G750" s="445"/>
    </row>
    <row r="751" spans="1:7" ht="13.5" thickBot="1" x14ac:dyDescent="0.25">
      <c r="A751" s="400"/>
      <c r="B751" s="400"/>
      <c r="C751" s="400"/>
      <c r="D751" s="400"/>
      <c r="E751" s="400"/>
      <c r="F751" s="400"/>
      <c r="G751" s="410" t="s">
        <v>1390</v>
      </c>
    </row>
    <row r="752" spans="1:7" ht="13.5" thickBot="1" x14ac:dyDescent="0.25">
      <c r="A752" s="443" t="s">
        <v>1397</v>
      </c>
      <c r="B752" s="444"/>
      <c r="C752" s="444"/>
      <c r="D752" s="444"/>
      <c r="E752" s="444"/>
      <c r="F752" s="444"/>
      <c r="G752" s="445"/>
    </row>
    <row r="753" spans="1:7" ht="13.5" thickBot="1" x14ac:dyDescent="0.25">
      <c r="A753" s="400"/>
      <c r="B753" s="400"/>
      <c r="C753" s="400"/>
      <c r="D753" s="400"/>
      <c r="E753" s="400"/>
      <c r="F753" s="400"/>
      <c r="G753" s="410" t="s">
        <v>1390</v>
      </c>
    </row>
    <row r="754" spans="1:7" ht="13.5" thickBot="1" x14ac:dyDescent="0.25">
      <c r="A754" s="443" t="s">
        <v>1398</v>
      </c>
      <c r="B754" s="444"/>
      <c r="C754" s="444"/>
      <c r="D754" s="444"/>
      <c r="E754" s="444"/>
      <c r="F754" s="444"/>
      <c r="G754" s="445"/>
    </row>
    <row r="755" spans="1:7" ht="13.5" thickBot="1" x14ac:dyDescent="0.25">
      <c r="A755" s="400"/>
      <c r="B755" s="400"/>
      <c r="C755" s="400"/>
      <c r="D755" s="400"/>
      <c r="E755" s="400"/>
      <c r="F755" s="400"/>
      <c r="G755" s="410" t="s">
        <v>1390</v>
      </c>
    </row>
    <row r="756" spans="1:7" ht="13.5" thickBot="1" x14ac:dyDescent="0.25">
      <c r="A756" s="443" t="s">
        <v>1399</v>
      </c>
      <c r="B756" s="444"/>
      <c r="C756" s="444"/>
      <c r="D756" s="444"/>
      <c r="E756" s="444"/>
      <c r="F756" s="444"/>
      <c r="G756" s="445"/>
    </row>
    <row r="757" spans="1:7" ht="13.5" thickBot="1" x14ac:dyDescent="0.25">
      <c r="A757" s="400"/>
      <c r="B757" s="400"/>
      <c r="C757" s="400"/>
      <c r="D757" s="400"/>
      <c r="E757" s="400"/>
      <c r="F757" s="400"/>
      <c r="G757" s="410" t="s">
        <v>1390</v>
      </c>
    </row>
    <row r="758" spans="1:7" ht="13.5" thickBot="1" x14ac:dyDescent="0.25">
      <c r="A758" s="443" t="s">
        <v>1400</v>
      </c>
      <c r="B758" s="444"/>
      <c r="C758" s="444"/>
      <c r="D758" s="444"/>
      <c r="E758" s="444"/>
      <c r="F758" s="444"/>
      <c r="G758" s="445"/>
    </row>
    <row r="759" spans="1:7" ht="13.5" thickBot="1" x14ac:dyDescent="0.25">
      <c r="A759" s="400"/>
      <c r="B759" s="400"/>
      <c r="C759" s="400"/>
      <c r="D759" s="400"/>
      <c r="E759" s="400"/>
      <c r="F759" s="400"/>
      <c r="G759" s="410" t="s">
        <v>1390</v>
      </c>
    </row>
    <row r="760" spans="1:7" ht="13.5" thickBot="1" x14ac:dyDescent="0.25">
      <c r="A760" s="443" t="s">
        <v>1401</v>
      </c>
      <c r="B760" s="444"/>
      <c r="C760" s="444"/>
      <c r="D760" s="444"/>
      <c r="E760" s="444"/>
      <c r="F760" s="444"/>
      <c r="G760" s="445"/>
    </row>
    <row r="761" spans="1:7" ht="13.5" thickBot="1" x14ac:dyDescent="0.25">
      <c r="A761" s="400"/>
      <c r="B761" s="400"/>
      <c r="C761" s="400"/>
      <c r="D761" s="400"/>
      <c r="E761" s="400"/>
      <c r="F761" s="400"/>
      <c r="G761" s="410" t="s">
        <v>1390</v>
      </c>
    </row>
    <row r="762" spans="1:7" ht="13.5" thickBot="1" x14ac:dyDescent="0.25">
      <c r="A762" s="443" t="s">
        <v>1402</v>
      </c>
      <c r="B762" s="444"/>
      <c r="C762" s="444"/>
      <c r="D762" s="444"/>
      <c r="E762" s="444"/>
      <c r="F762" s="444"/>
      <c r="G762" s="445"/>
    </row>
    <row r="763" spans="1:7" ht="13.5" thickBot="1" x14ac:dyDescent="0.25">
      <c r="A763" s="400"/>
      <c r="B763" s="400"/>
      <c r="C763" s="400"/>
      <c r="D763" s="400"/>
      <c r="E763" s="400"/>
      <c r="F763" s="400"/>
      <c r="G763" s="410" t="s">
        <v>1390</v>
      </c>
    </row>
    <row r="764" spans="1:7" ht="13.5" thickBot="1" x14ac:dyDescent="0.25">
      <c r="A764" s="443" t="s">
        <v>1403</v>
      </c>
      <c r="B764" s="444"/>
      <c r="C764" s="444"/>
      <c r="D764" s="444"/>
      <c r="E764" s="444"/>
      <c r="F764" s="444"/>
      <c r="G764" s="445"/>
    </row>
    <row r="765" spans="1:7" ht="13.5" thickBot="1" x14ac:dyDescent="0.25">
      <c r="A765" s="400"/>
      <c r="B765" s="400"/>
      <c r="C765" s="400"/>
      <c r="D765" s="400"/>
      <c r="E765" s="400"/>
      <c r="F765" s="400"/>
      <c r="G765" s="410" t="s">
        <v>1390</v>
      </c>
    </row>
    <row r="767" spans="1:7" x14ac:dyDescent="0.2">
      <c r="A767" s="382" t="s">
        <v>1404</v>
      </c>
    </row>
    <row r="769" spans="1:7" x14ac:dyDescent="0.2">
      <c r="A769" s="382" t="s">
        <v>302</v>
      </c>
    </row>
    <row r="771" spans="1:7" x14ac:dyDescent="0.2">
      <c r="A771" s="382" t="s">
        <v>303</v>
      </c>
    </row>
    <row r="773" spans="1:7" ht="13.5" thickBot="1" x14ac:dyDescent="0.25">
      <c r="A773" s="440" t="s">
        <v>1405</v>
      </c>
      <c r="B773" s="441"/>
      <c r="C773" s="441"/>
      <c r="D773" s="441"/>
      <c r="E773" s="441"/>
      <c r="F773" s="441"/>
      <c r="G773" s="442"/>
    </row>
    <row r="774" spans="1:7" ht="13.5" thickBot="1" x14ac:dyDescent="0.25">
      <c r="A774" s="400"/>
      <c r="B774" s="400"/>
      <c r="C774" s="400"/>
      <c r="D774" s="400"/>
      <c r="E774" s="400"/>
      <c r="F774" s="400"/>
      <c r="G774" s="410" t="s">
        <v>1390</v>
      </c>
    </row>
    <row r="775" spans="1:7" ht="13.5" thickBot="1" x14ac:dyDescent="0.25">
      <c r="A775" s="443" t="s">
        <v>1406</v>
      </c>
      <c r="B775" s="444"/>
      <c r="C775" s="444"/>
      <c r="D775" s="444"/>
      <c r="E775" s="444"/>
      <c r="F775" s="444"/>
      <c r="G775" s="445"/>
    </row>
    <row r="776" spans="1:7" ht="13.5" thickBot="1" x14ac:dyDescent="0.25">
      <c r="A776" s="400"/>
      <c r="B776" s="400"/>
      <c r="C776" s="400"/>
      <c r="D776" s="400"/>
      <c r="E776" s="400"/>
      <c r="F776" s="400"/>
      <c r="G776" s="410" t="s">
        <v>1390</v>
      </c>
    </row>
    <row r="777" spans="1:7" ht="13.5" thickBot="1" x14ac:dyDescent="0.25">
      <c r="A777" s="448" t="s">
        <v>1407</v>
      </c>
      <c r="B777" s="449"/>
      <c r="C777" s="449"/>
      <c r="D777" s="449"/>
      <c r="E777" s="411" t="s">
        <v>1408</v>
      </c>
      <c r="F777" s="412"/>
      <c r="G777" s="413"/>
    </row>
    <row r="778" spans="1:7" ht="13.5" thickBot="1" x14ac:dyDescent="0.25">
      <c r="A778" s="400"/>
      <c r="B778" s="400"/>
      <c r="C778" s="400"/>
      <c r="D778" s="400"/>
      <c r="E778" s="400"/>
      <c r="F778" s="400"/>
      <c r="G778" s="410" t="s">
        <v>1390</v>
      </c>
    </row>
    <row r="779" spans="1:7" ht="13.5" thickBot="1" x14ac:dyDescent="0.25">
      <c r="A779" s="443" t="s">
        <v>1409</v>
      </c>
      <c r="B779" s="444"/>
      <c r="C779" s="444"/>
      <c r="D779" s="444"/>
      <c r="E779" s="444"/>
      <c r="F779" s="444"/>
      <c r="G779" s="445"/>
    </row>
    <row r="780" spans="1:7" ht="13.5" thickBot="1" x14ac:dyDescent="0.25">
      <c r="A780" s="400"/>
      <c r="B780" s="400"/>
      <c r="C780" s="400"/>
      <c r="D780" s="400"/>
      <c r="E780" s="400"/>
      <c r="F780" s="400"/>
      <c r="G780" s="410" t="s">
        <v>1390</v>
      </c>
    </row>
    <row r="781" spans="1:7" ht="13.5" thickBot="1" x14ac:dyDescent="0.25">
      <c r="A781" s="443" t="s">
        <v>1410</v>
      </c>
      <c r="B781" s="444"/>
      <c r="C781" s="444"/>
      <c r="D781" s="444"/>
      <c r="E781" s="444"/>
      <c r="F781" s="444"/>
      <c r="G781" s="445"/>
    </row>
    <row r="782" spans="1:7" ht="13.5" thickBot="1" x14ac:dyDescent="0.25">
      <c r="A782" s="400"/>
      <c r="B782" s="400"/>
      <c r="C782" s="400"/>
      <c r="D782" s="400"/>
      <c r="E782" s="400"/>
      <c r="F782" s="400"/>
      <c r="G782" s="410" t="s">
        <v>1390</v>
      </c>
    </row>
    <row r="783" spans="1:7" ht="13.5" thickBot="1" x14ac:dyDescent="0.25">
      <c r="A783" s="448" t="s">
        <v>1411</v>
      </c>
      <c r="B783" s="449"/>
      <c r="C783" s="449"/>
      <c r="D783" s="449"/>
      <c r="E783" s="411" t="s">
        <v>1412</v>
      </c>
      <c r="F783" s="412"/>
      <c r="G783" s="413"/>
    </row>
    <row r="784" spans="1:7" ht="13.5" thickBot="1" x14ac:dyDescent="0.25">
      <c r="A784" s="400"/>
      <c r="B784" s="400"/>
      <c r="C784" s="400"/>
      <c r="D784" s="400"/>
      <c r="E784" s="400"/>
      <c r="F784" s="400"/>
      <c r="G784" s="410" t="s">
        <v>1390</v>
      </c>
    </row>
    <row r="785" spans="1:7" ht="13.5" thickBot="1" x14ac:dyDescent="0.25">
      <c r="A785" s="443" t="s">
        <v>1413</v>
      </c>
      <c r="B785" s="444"/>
      <c r="C785" s="444"/>
      <c r="D785" s="444"/>
      <c r="E785" s="444"/>
      <c r="F785" s="444"/>
      <c r="G785" s="445"/>
    </row>
    <row r="786" spans="1:7" ht="13.5" thickBot="1" x14ac:dyDescent="0.25">
      <c r="A786" s="400"/>
      <c r="B786" s="400"/>
      <c r="C786" s="400"/>
      <c r="D786" s="400"/>
      <c r="E786" s="400"/>
      <c r="F786" s="400"/>
      <c r="G786" s="410" t="s">
        <v>1390</v>
      </c>
    </row>
    <row r="787" spans="1:7" ht="13.5" thickBot="1" x14ac:dyDescent="0.25">
      <c r="A787" s="443" t="s">
        <v>1414</v>
      </c>
      <c r="B787" s="444"/>
      <c r="C787" s="444"/>
      <c r="D787" s="444"/>
      <c r="E787" s="444"/>
      <c r="F787" s="444"/>
      <c r="G787" s="445"/>
    </row>
    <row r="788" spans="1:7" ht="13.5" thickBot="1" x14ac:dyDescent="0.25">
      <c r="A788" s="400"/>
      <c r="B788" s="400"/>
      <c r="C788" s="400"/>
      <c r="D788" s="400"/>
      <c r="E788" s="400"/>
      <c r="F788" s="400"/>
      <c r="G788" s="410" t="s">
        <v>1390</v>
      </c>
    </row>
    <row r="789" spans="1:7" ht="13.5" thickBot="1" x14ac:dyDescent="0.25">
      <c r="A789" s="443" t="s">
        <v>1415</v>
      </c>
      <c r="B789" s="444"/>
      <c r="C789" s="444"/>
      <c r="D789" s="444"/>
      <c r="E789" s="444"/>
      <c r="F789" s="444"/>
      <c r="G789" s="445"/>
    </row>
    <row r="790" spans="1:7" ht="13.5" thickBot="1" x14ac:dyDescent="0.25">
      <c r="A790" s="400"/>
      <c r="B790" s="400"/>
      <c r="C790" s="400"/>
      <c r="D790" s="400"/>
      <c r="E790" s="400"/>
      <c r="F790" s="400"/>
      <c r="G790" s="410" t="s">
        <v>1390</v>
      </c>
    </row>
    <row r="791" spans="1:7" ht="13.5" thickBot="1" x14ac:dyDescent="0.25">
      <c r="A791" s="440" t="s">
        <v>1416</v>
      </c>
      <c r="B791" s="441"/>
      <c r="C791" s="441"/>
      <c r="D791" s="441"/>
      <c r="E791" s="441"/>
      <c r="F791" s="441"/>
      <c r="G791" s="442"/>
    </row>
    <row r="792" spans="1:7" ht="13.5" thickBot="1" x14ac:dyDescent="0.25">
      <c r="A792" s="400"/>
      <c r="B792" s="400"/>
      <c r="C792" s="400"/>
      <c r="D792" s="400"/>
      <c r="E792" s="400"/>
      <c r="F792" s="400"/>
      <c r="G792" s="410" t="s">
        <v>1390</v>
      </c>
    </row>
    <row r="793" spans="1:7" ht="13.5" thickBot="1" x14ac:dyDescent="0.25">
      <c r="A793" s="440" t="s">
        <v>1417</v>
      </c>
      <c r="B793" s="441"/>
      <c r="C793" s="441"/>
      <c r="D793" s="441"/>
      <c r="E793" s="441"/>
      <c r="F793" s="441"/>
      <c r="G793" s="442"/>
    </row>
    <row r="794" spans="1:7" ht="13.5" thickBot="1" x14ac:dyDescent="0.25">
      <c r="A794" s="400"/>
      <c r="B794" s="400"/>
      <c r="C794" s="400"/>
      <c r="D794" s="400"/>
      <c r="E794" s="400"/>
      <c r="F794" s="400"/>
      <c r="G794" s="410" t="s">
        <v>1390</v>
      </c>
    </row>
    <row r="795" spans="1:7" ht="13.5" thickBot="1" x14ac:dyDescent="0.25">
      <c r="A795" s="440" t="s">
        <v>1418</v>
      </c>
      <c r="B795" s="441"/>
      <c r="C795" s="441"/>
      <c r="D795" s="441"/>
      <c r="E795" s="441"/>
      <c r="F795" s="441"/>
      <c r="G795" s="442"/>
    </row>
    <row r="796" spans="1:7" ht="13.5" thickBot="1" x14ac:dyDescent="0.25">
      <c r="A796" s="400"/>
      <c r="B796" s="400"/>
      <c r="C796" s="400"/>
      <c r="D796" s="400"/>
      <c r="E796" s="400"/>
      <c r="F796" s="400"/>
      <c r="G796" s="410" t="s">
        <v>1390</v>
      </c>
    </row>
    <row r="797" spans="1:7" ht="13.5" thickBot="1" x14ac:dyDescent="0.25">
      <c r="A797" s="440" t="s">
        <v>1419</v>
      </c>
      <c r="B797" s="441"/>
      <c r="C797" s="441"/>
      <c r="D797" s="441"/>
      <c r="E797" s="441"/>
      <c r="F797" s="441"/>
      <c r="G797" s="442"/>
    </row>
    <row r="798" spans="1:7" ht="13.5" thickBot="1" x14ac:dyDescent="0.25">
      <c r="A798" s="400"/>
      <c r="B798" s="400"/>
      <c r="C798" s="400"/>
      <c r="D798" s="400"/>
      <c r="E798" s="400"/>
      <c r="F798" s="400"/>
      <c r="G798" s="410" t="s">
        <v>1390</v>
      </c>
    </row>
    <row r="799" spans="1:7" ht="13.5" thickBot="1" x14ac:dyDescent="0.25">
      <c r="A799" s="440" t="s">
        <v>1420</v>
      </c>
      <c r="B799" s="441"/>
      <c r="C799" s="441"/>
      <c r="D799" s="441"/>
      <c r="E799" s="441"/>
      <c r="F799" s="441"/>
      <c r="G799" s="442"/>
    </row>
    <row r="801" spans="1:7" x14ac:dyDescent="0.2">
      <c r="A801" s="382" t="s">
        <v>1421</v>
      </c>
    </row>
    <row r="803" spans="1:7" x14ac:dyDescent="0.2">
      <c r="A803" s="382" t="s">
        <v>302</v>
      </c>
    </row>
    <row r="805" spans="1:7" x14ac:dyDescent="0.2">
      <c r="A805" s="382" t="s">
        <v>303</v>
      </c>
    </row>
    <row r="807" spans="1:7" ht="13.5" thickBot="1" x14ac:dyDescent="0.25">
      <c r="A807" s="400"/>
      <c r="B807" s="400"/>
      <c r="C807" s="400"/>
      <c r="D807" s="400"/>
      <c r="E807" s="400"/>
      <c r="F807" s="400"/>
      <c r="G807" s="410" t="s">
        <v>1390</v>
      </c>
    </row>
    <row r="808" spans="1:7" ht="13.5" thickBot="1" x14ac:dyDescent="0.25">
      <c r="A808" s="443" t="s">
        <v>1422</v>
      </c>
      <c r="B808" s="444"/>
      <c r="C808" s="444"/>
      <c r="D808" s="444"/>
      <c r="E808" s="444"/>
      <c r="F808" s="444"/>
      <c r="G808" s="445"/>
    </row>
    <row r="809" spans="1:7" ht="13.5" thickBot="1" x14ac:dyDescent="0.25">
      <c r="A809" s="400"/>
      <c r="B809" s="400"/>
      <c r="C809" s="400"/>
      <c r="D809" s="400"/>
      <c r="E809" s="400"/>
      <c r="F809" s="400"/>
      <c r="G809" s="410" t="s">
        <v>1390</v>
      </c>
    </row>
    <row r="810" spans="1:7" ht="13.5" thickBot="1" x14ac:dyDescent="0.25">
      <c r="A810" s="443" t="s">
        <v>1423</v>
      </c>
      <c r="B810" s="444"/>
      <c r="C810" s="444"/>
      <c r="D810" s="444"/>
      <c r="E810" s="444"/>
      <c r="F810" s="444"/>
      <c r="G810" s="445"/>
    </row>
    <row r="811" spans="1:7" ht="13.5" thickBot="1" x14ac:dyDescent="0.25">
      <c r="A811" s="400"/>
      <c r="B811" s="400"/>
      <c r="C811" s="400"/>
      <c r="D811" s="400"/>
      <c r="E811" s="400"/>
      <c r="F811" s="400"/>
      <c r="G811" s="410" t="s">
        <v>1390</v>
      </c>
    </row>
    <row r="812" spans="1:7" ht="13.5" thickBot="1" x14ac:dyDescent="0.25">
      <c r="A812" s="443" t="s">
        <v>1424</v>
      </c>
      <c r="B812" s="444"/>
      <c r="C812" s="444"/>
      <c r="D812" s="444"/>
      <c r="E812" s="444"/>
      <c r="F812" s="444"/>
      <c r="G812" s="445"/>
    </row>
    <row r="813" spans="1:7" ht="13.5" thickBot="1" x14ac:dyDescent="0.25">
      <c r="A813" s="400"/>
      <c r="B813" s="400"/>
      <c r="C813" s="400"/>
      <c r="D813" s="400"/>
      <c r="E813" s="400"/>
      <c r="F813" s="400"/>
      <c r="G813" s="410" t="s">
        <v>1390</v>
      </c>
    </row>
    <row r="814" spans="1:7" ht="13.5" thickBot="1" x14ac:dyDescent="0.25">
      <c r="A814" s="443" t="s">
        <v>1425</v>
      </c>
      <c r="B814" s="444"/>
      <c r="C814" s="444"/>
      <c r="D814" s="444"/>
      <c r="E814" s="444"/>
      <c r="F814" s="444"/>
      <c r="G814" s="445"/>
    </row>
    <row r="815" spans="1:7" ht="13.5" thickBot="1" x14ac:dyDescent="0.25">
      <c r="A815" s="400"/>
      <c r="B815" s="400"/>
      <c r="C815" s="400"/>
      <c r="D815" s="400"/>
      <c r="E815" s="400"/>
      <c r="F815" s="400"/>
      <c r="G815" s="410" t="s">
        <v>1390</v>
      </c>
    </row>
    <row r="816" spans="1:7" ht="13.5" thickBot="1" x14ac:dyDescent="0.25">
      <c r="A816" s="443" t="s">
        <v>1426</v>
      </c>
      <c r="B816" s="444"/>
      <c r="C816" s="444"/>
      <c r="D816" s="444"/>
      <c r="E816" s="444"/>
      <c r="F816" s="444"/>
      <c r="G816" s="445"/>
    </row>
    <row r="817" spans="1:7" ht="13.5" thickBot="1" x14ac:dyDescent="0.25">
      <c r="A817" s="400"/>
      <c r="B817" s="400"/>
      <c r="C817" s="400"/>
      <c r="D817" s="400"/>
      <c r="E817" s="400"/>
      <c r="F817" s="400"/>
      <c r="G817" s="410" t="s">
        <v>1390</v>
      </c>
    </row>
    <row r="818" spans="1:7" ht="13.5" thickBot="1" x14ac:dyDescent="0.25">
      <c r="A818" s="456" t="s">
        <v>1427</v>
      </c>
      <c r="B818" s="457"/>
      <c r="C818" s="457"/>
      <c r="D818" s="457"/>
      <c r="E818" s="414" t="s">
        <v>1428</v>
      </c>
      <c r="F818" s="412"/>
      <c r="G818" s="413"/>
    </row>
    <row r="819" spans="1:7" ht="13.5" thickBot="1" x14ac:dyDescent="0.25">
      <c r="A819" s="400"/>
      <c r="B819" s="400"/>
      <c r="C819" s="400"/>
      <c r="D819" s="400"/>
      <c r="E819" s="400"/>
      <c r="F819" s="400"/>
      <c r="G819" s="410" t="s">
        <v>1390</v>
      </c>
    </row>
    <row r="820" spans="1:7" ht="13.5" thickBot="1" x14ac:dyDescent="0.25">
      <c r="A820" s="443" t="s">
        <v>1429</v>
      </c>
      <c r="B820" s="444"/>
      <c r="C820" s="444"/>
      <c r="D820" s="444"/>
      <c r="E820" s="444"/>
      <c r="F820" s="444"/>
      <c r="G820" s="445"/>
    </row>
    <row r="821" spans="1:7" ht="13.5" thickBot="1" x14ac:dyDescent="0.25">
      <c r="A821" s="400"/>
      <c r="B821" s="400"/>
      <c r="C821" s="400"/>
      <c r="D821" s="400"/>
      <c r="E821" s="400"/>
      <c r="F821" s="400"/>
      <c r="G821" s="410" t="s">
        <v>1390</v>
      </c>
    </row>
    <row r="822" spans="1:7" ht="13.5" thickBot="1" x14ac:dyDescent="0.25">
      <c r="A822" s="440" t="s">
        <v>1430</v>
      </c>
      <c r="B822" s="441"/>
      <c r="C822" s="441"/>
      <c r="D822" s="441"/>
      <c r="E822" s="441"/>
      <c r="F822" s="441"/>
      <c r="G822" s="442"/>
    </row>
    <row r="823" spans="1:7" ht="13.5" thickBot="1" x14ac:dyDescent="0.25">
      <c r="A823" s="400"/>
      <c r="B823" s="400"/>
      <c r="C823" s="400"/>
      <c r="D823" s="400"/>
      <c r="E823" s="400"/>
      <c r="F823" s="400"/>
      <c r="G823" s="410" t="s">
        <v>1390</v>
      </c>
    </row>
    <row r="824" spans="1:7" ht="13.5" thickBot="1" x14ac:dyDescent="0.25">
      <c r="A824" s="443" t="s">
        <v>1431</v>
      </c>
      <c r="B824" s="444"/>
      <c r="C824" s="444"/>
      <c r="D824" s="444"/>
      <c r="E824" s="444"/>
      <c r="F824" s="444"/>
      <c r="G824" s="445"/>
    </row>
    <row r="825" spans="1:7" ht="13.5" thickBot="1" x14ac:dyDescent="0.25">
      <c r="A825" s="400"/>
      <c r="B825" s="400"/>
      <c r="C825" s="400"/>
      <c r="D825" s="400"/>
      <c r="E825" s="400"/>
      <c r="F825" s="400"/>
      <c r="G825" s="410" t="s">
        <v>1390</v>
      </c>
    </row>
    <row r="826" spans="1:7" ht="13.5" thickBot="1" x14ac:dyDescent="0.25">
      <c r="A826" s="443" t="s">
        <v>1432</v>
      </c>
      <c r="B826" s="444"/>
      <c r="C826" s="444"/>
      <c r="D826" s="444"/>
      <c r="E826" s="444"/>
      <c r="F826" s="444"/>
      <c r="G826" s="445"/>
    </row>
    <row r="827" spans="1:7" ht="13.5" thickBot="1" x14ac:dyDescent="0.25">
      <c r="A827" s="400"/>
      <c r="B827" s="400"/>
      <c r="C827" s="400"/>
      <c r="D827" s="400"/>
      <c r="E827" s="400"/>
      <c r="F827" s="400"/>
      <c r="G827" s="410" t="s">
        <v>1390</v>
      </c>
    </row>
    <row r="828" spans="1:7" ht="13.5" thickBot="1" x14ac:dyDescent="0.25">
      <c r="A828" s="443" t="s">
        <v>1433</v>
      </c>
      <c r="B828" s="444"/>
      <c r="C828" s="444"/>
      <c r="D828" s="444"/>
      <c r="E828" s="444"/>
      <c r="F828" s="444"/>
      <c r="G828" s="445"/>
    </row>
    <row r="829" spans="1:7" ht="13.5" thickBot="1" x14ac:dyDescent="0.25">
      <c r="A829" s="400"/>
      <c r="B829" s="400"/>
      <c r="C829" s="400"/>
      <c r="D829" s="400"/>
      <c r="E829" s="400"/>
      <c r="F829" s="400"/>
      <c r="G829" s="410" t="s">
        <v>1390</v>
      </c>
    </row>
    <row r="830" spans="1:7" ht="13.5" thickBot="1" x14ac:dyDescent="0.25">
      <c r="A830" s="443" t="s">
        <v>1434</v>
      </c>
      <c r="B830" s="444"/>
      <c r="C830" s="444"/>
      <c r="D830" s="444"/>
      <c r="E830" s="444"/>
      <c r="F830" s="444"/>
      <c r="G830" s="445"/>
    </row>
    <row r="831" spans="1:7" ht="13.5" thickBot="1" x14ac:dyDescent="0.25">
      <c r="A831" s="400"/>
      <c r="B831" s="400"/>
      <c r="C831" s="400"/>
      <c r="D831" s="400"/>
      <c r="E831" s="400"/>
      <c r="F831" s="400"/>
      <c r="G831" s="410" t="s">
        <v>1390</v>
      </c>
    </row>
    <row r="832" spans="1:7" ht="13.5" thickBot="1" x14ac:dyDescent="0.25">
      <c r="A832" s="440" t="s">
        <v>1435</v>
      </c>
      <c r="B832" s="441"/>
      <c r="C832" s="441"/>
      <c r="D832" s="441"/>
      <c r="E832" s="441"/>
      <c r="F832" s="441"/>
      <c r="G832" s="442"/>
    </row>
    <row r="833" spans="1:7" ht="13.5" thickBot="1" x14ac:dyDescent="0.25">
      <c r="A833" s="400"/>
      <c r="B833" s="400"/>
      <c r="C833" s="400"/>
      <c r="D833" s="400"/>
      <c r="E833" s="400"/>
      <c r="F833" s="400"/>
      <c r="G833" s="410" t="s">
        <v>1390</v>
      </c>
    </row>
    <row r="835" spans="1:7" x14ac:dyDescent="0.2">
      <c r="A835" s="382" t="s">
        <v>1436</v>
      </c>
    </row>
    <row r="837" spans="1:7" x14ac:dyDescent="0.2">
      <c r="A837" s="382" t="s">
        <v>302</v>
      </c>
    </row>
    <row r="839" spans="1:7" x14ac:dyDescent="0.2">
      <c r="A839" s="382" t="s">
        <v>303</v>
      </c>
    </row>
    <row r="841" spans="1:7" ht="13.5" thickBot="1" x14ac:dyDescent="0.25">
      <c r="A841" s="440" t="s">
        <v>1437</v>
      </c>
      <c r="B841" s="441"/>
      <c r="C841" s="441"/>
      <c r="D841" s="441"/>
      <c r="E841" s="441"/>
      <c r="F841" s="441"/>
      <c r="G841" s="442"/>
    </row>
    <row r="842" spans="1:7" ht="13.5" thickBot="1" x14ac:dyDescent="0.25">
      <c r="A842" s="400"/>
      <c r="B842" s="400"/>
      <c r="C842" s="400"/>
      <c r="D842" s="400"/>
      <c r="E842" s="400"/>
      <c r="F842" s="400"/>
      <c r="G842" s="415" t="s">
        <v>1378</v>
      </c>
    </row>
    <row r="843" spans="1:7" ht="13.5" thickBot="1" x14ac:dyDescent="0.25">
      <c r="A843" s="443" t="s">
        <v>1438</v>
      </c>
      <c r="B843" s="444"/>
      <c r="C843" s="444"/>
      <c r="D843" s="444"/>
      <c r="E843" s="444"/>
      <c r="F843" s="444"/>
      <c r="G843" s="445"/>
    </row>
    <row r="844" spans="1:7" ht="13.5" thickBot="1" x14ac:dyDescent="0.25">
      <c r="A844" s="400"/>
      <c r="B844" s="400"/>
      <c r="C844" s="400"/>
      <c r="D844" s="400"/>
      <c r="E844" s="400"/>
      <c r="F844" s="400"/>
      <c r="G844" s="415" t="s">
        <v>1378</v>
      </c>
    </row>
    <row r="845" spans="1:7" ht="13.5" thickBot="1" x14ac:dyDescent="0.25">
      <c r="A845" s="443" t="s">
        <v>1439</v>
      </c>
      <c r="B845" s="444"/>
      <c r="C845" s="444"/>
      <c r="D845" s="444"/>
      <c r="E845" s="444"/>
      <c r="F845" s="444"/>
      <c r="G845" s="445"/>
    </row>
    <row r="846" spans="1:7" ht="13.5" thickBot="1" x14ac:dyDescent="0.25">
      <c r="A846" s="400"/>
      <c r="B846" s="400"/>
      <c r="C846" s="400"/>
      <c r="D846" s="400"/>
      <c r="E846" s="400"/>
      <c r="F846" s="400"/>
      <c r="G846" s="415" t="s">
        <v>1378</v>
      </c>
    </row>
    <row r="847" spans="1:7" ht="13.5" thickBot="1" x14ac:dyDescent="0.25">
      <c r="A847" s="443" t="s">
        <v>1440</v>
      </c>
      <c r="B847" s="444"/>
      <c r="C847" s="444"/>
      <c r="D847" s="444"/>
      <c r="E847" s="444"/>
      <c r="F847" s="444"/>
      <c r="G847" s="445"/>
    </row>
    <row r="848" spans="1:7" ht="13.5" thickBot="1" x14ac:dyDescent="0.25">
      <c r="A848" s="400"/>
      <c r="B848" s="400"/>
      <c r="C848" s="400"/>
      <c r="D848" s="400"/>
      <c r="E848" s="400"/>
      <c r="F848" s="400"/>
      <c r="G848" s="415" t="s">
        <v>1378</v>
      </c>
    </row>
    <row r="849" spans="1:7" ht="13.5" thickBot="1" x14ac:dyDescent="0.25">
      <c r="A849" s="443" t="s">
        <v>1441</v>
      </c>
      <c r="B849" s="444"/>
      <c r="C849" s="444"/>
      <c r="D849" s="444"/>
      <c r="E849" s="444"/>
      <c r="F849" s="444"/>
      <c r="G849" s="445"/>
    </row>
    <row r="850" spans="1:7" ht="13.5" thickBot="1" x14ac:dyDescent="0.25">
      <c r="A850" s="400"/>
      <c r="B850" s="400"/>
      <c r="C850" s="400"/>
      <c r="D850" s="400"/>
      <c r="E850" s="400"/>
      <c r="F850" s="400"/>
      <c r="G850" s="415" t="s">
        <v>1378</v>
      </c>
    </row>
    <row r="851" spans="1:7" ht="13.5" thickBot="1" x14ac:dyDescent="0.25">
      <c r="A851" s="443" t="s">
        <v>1442</v>
      </c>
      <c r="B851" s="444"/>
      <c r="C851" s="444"/>
      <c r="D851" s="444"/>
      <c r="E851" s="444"/>
      <c r="F851" s="444"/>
      <c r="G851" s="445"/>
    </row>
    <row r="852" spans="1:7" ht="13.5" thickBot="1" x14ac:dyDescent="0.25">
      <c r="A852" s="400"/>
      <c r="B852" s="400"/>
      <c r="C852" s="400"/>
      <c r="D852" s="400"/>
      <c r="E852" s="400"/>
      <c r="F852" s="400"/>
      <c r="G852" s="415" t="s">
        <v>1378</v>
      </c>
    </row>
    <row r="853" spans="1:7" ht="13.5" thickBot="1" x14ac:dyDescent="0.25">
      <c r="A853" s="443" t="s">
        <v>1443</v>
      </c>
      <c r="B853" s="444"/>
      <c r="C853" s="444"/>
      <c r="D853" s="444"/>
      <c r="E853" s="444"/>
      <c r="F853" s="444"/>
      <c r="G853" s="445"/>
    </row>
    <row r="854" spans="1:7" ht="13.5" thickBot="1" x14ac:dyDescent="0.25">
      <c r="A854" s="400"/>
      <c r="B854" s="400"/>
      <c r="C854" s="400"/>
      <c r="D854" s="400"/>
      <c r="E854" s="400"/>
      <c r="F854" s="400"/>
      <c r="G854" s="415" t="s">
        <v>1378</v>
      </c>
    </row>
    <row r="855" spans="1:7" ht="13.5" thickBot="1" x14ac:dyDescent="0.25">
      <c r="A855" s="443" t="s">
        <v>1444</v>
      </c>
      <c r="B855" s="444"/>
      <c r="C855" s="444"/>
      <c r="D855" s="444"/>
      <c r="E855" s="444"/>
      <c r="F855" s="444"/>
      <c r="G855" s="445"/>
    </row>
    <row r="856" spans="1:7" ht="13.5" thickBot="1" x14ac:dyDescent="0.25">
      <c r="A856" s="400"/>
      <c r="B856" s="400"/>
      <c r="C856" s="400"/>
      <c r="D856" s="400"/>
      <c r="E856" s="400"/>
      <c r="F856" s="400"/>
      <c r="G856" s="415" t="s">
        <v>1378</v>
      </c>
    </row>
    <row r="857" spans="1:7" ht="13.5" thickBot="1" x14ac:dyDescent="0.25">
      <c r="A857" s="443" t="s">
        <v>1445</v>
      </c>
      <c r="B857" s="444"/>
      <c r="C857" s="444"/>
      <c r="D857" s="444"/>
      <c r="E857" s="444"/>
      <c r="F857" s="444"/>
      <c r="G857" s="445"/>
    </row>
    <row r="858" spans="1:7" ht="13.5" thickBot="1" x14ac:dyDescent="0.25">
      <c r="A858" s="400"/>
      <c r="B858" s="400"/>
      <c r="C858" s="400"/>
      <c r="D858" s="400"/>
      <c r="E858" s="400"/>
      <c r="F858" s="400"/>
      <c r="G858" s="415" t="s">
        <v>1378</v>
      </c>
    </row>
    <row r="859" spans="1:7" ht="13.5" thickBot="1" x14ac:dyDescent="0.25">
      <c r="A859" s="443" t="s">
        <v>1446</v>
      </c>
      <c r="B859" s="444"/>
      <c r="C859" s="444"/>
      <c r="D859" s="444"/>
      <c r="E859" s="444"/>
      <c r="F859" s="444"/>
      <c r="G859" s="445"/>
    </row>
    <row r="860" spans="1:7" ht="13.5" thickBot="1" x14ac:dyDescent="0.25">
      <c r="A860" s="400"/>
      <c r="B860" s="400"/>
      <c r="C860" s="400"/>
      <c r="D860" s="400"/>
      <c r="E860" s="400"/>
      <c r="F860" s="400"/>
      <c r="G860" s="415" t="s">
        <v>1378</v>
      </c>
    </row>
    <row r="861" spans="1:7" ht="13.5" thickBot="1" x14ac:dyDescent="0.25">
      <c r="A861" s="440" t="s">
        <v>1447</v>
      </c>
      <c r="B861" s="441"/>
      <c r="C861" s="441"/>
      <c r="D861" s="441"/>
      <c r="E861" s="441"/>
      <c r="F861" s="441"/>
      <c r="G861" s="442"/>
    </row>
    <row r="862" spans="1:7" ht="13.5" thickBot="1" x14ac:dyDescent="0.25">
      <c r="A862" s="400"/>
      <c r="B862" s="400"/>
      <c r="C862" s="400"/>
      <c r="D862" s="400"/>
      <c r="E862" s="400"/>
      <c r="F862" s="400"/>
      <c r="G862" s="415" t="s">
        <v>1378</v>
      </c>
    </row>
    <row r="863" spans="1:7" ht="13.5" thickBot="1" x14ac:dyDescent="0.25">
      <c r="A863" s="443" t="s">
        <v>1448</v>
      </c>
      <c r="B863" s="444"/>
      <c r="C863" s="444"/>
      <c r="D863" s="444"/>
      <c r="E863" s="444"/>
      <c r="F863" s="444"/>
      <c r="G863" s="445"/>
    </row>
    <row r="864" spans="1:7" ht="13.5" thickBot="1" x14ac:dyDescent="0.25">
      <c r="A864" s="400"/>
      <c r="B864" s="400"/>
      <c r="C864" s="400"/>
      <c r="D864" s="400"/>
      <c r="E864" s="400"/>
      <c r="F864" s="400"/>
      <c r="G864" s="415" t="s">
        <v>1378</v>
      </c>
    </row>
    <row r="865" spans="1:7" ht="13.5" thickBot="1" x14ac:dyDescent="0.25">
      <c r="A865" s="443" t="s">
        <v>1449</v>
      </c>
      <c r="B865" s="444"/>
      <c r="C865" s="444"/>
      <c r="D865" s="444"/>
      <c r="E865" s="444"/>
      <c r="F865" s="444"/>
      <c r="G865" s="445"/>
    </row>
    <row r="866" spans="1:7" ht="13.5" thickBot="1" x14ac:dyDescent="0.25">
      <c r="A866" s="400"/>
      <c r="B866" s="400"/>
      <c r="C866" s="400"/>
      <c r="D866" s="400"/>
      <c r="E866" s="400"/>
      <c r="F866" s="400"/>
      <c r="G866" s="415" t="s">
        <v>1378</v>
      </c>
    </row>
    <row r="867" spans="1:7" ht="13.5" thickBot="1" x14ac:dyDescent="0.25">
      <c r="A867" s="443" t="s">
        <v>1450</v>
      </c>
      <c r="B867" s="444"/>
      <c r="C867" s="444"/>
      <c r="D867" s="444"/>
      <c r="E867" s="444"/>
      <c r="F867" s="444"/>
      <c r="G867" s="445"/>
    </row>
    <row r="869" spans="1:7" x14ac:dyDescent="0.2">
      <c r="A869" s="382" t="s">
        <v>1451</v>
      </c>
    </row>
    <row r="871" spans="1:7" x14ac:dyDescent="0.2">
      <c r="A871" s="382" t="s">
        <v>302</v>
      </c>
    </row>
    <row r="873" spans="1:7" x14ac:dyDescent="0.2">
      <c r="A873" s="382" t="s">
        <v>303</v>
      </c>
    </row>
    <row r="875" spans="1:7" ht="13.5" thickBot="1" x14ac:dyDescent="0.25">
      <c r="A875" s="400"/>
      <c r="B875" s="400"/>
      <c r="C875" s="400"/>
      <c r="D875" s="400"/>
      <c r="E875" s="400"/>
      <c r="F875" s="400"/>
      <c r="G875" s="415" t="s">
        <v>1378</v>
      </c>
    </row>
    <row r="876" spans="1:7" ht="13.5" thickBot="1" x14ac:dyDescent="0.25">
      <c r="A876" s="453" t="s">
        <v>1452</v>
      </c>
      <c r="B876" s="454"/>
      <c r="C876" s="454"/>
      <c r="D876" s="454"/>
      <c r="E876" s="455"/>
      <c r="F876" s="451"/>
      <c r="G876" s="452"/>
    </row>
    <row r="877" spans="1:7" ht="13.5" thickBot="1" x14ac:dyDescent="0.25">
      <c r="A877" s="400"/>
      <c r="B877" s="400"/>
      <c r="C877" s="400"/>
      <c r="D877" s="400"/>
      <c r="E877" s="400"/>
      <c r="F877" s="400"/>
      <c r="G877" s="415" t="s">
        <v>1378</v>
      </c>
    </row>
    <row r="878" spans="1:7" ht="13.5" thickBot="1" x14ac:dyDescent="0.25">
      <c r="A878" s="440" t="s">
        <v>1453</v>
      </c>
      <c r="B878" s="441"/>
      <c r="C878" s="441"/>
      <c r="D878" s="441"/>
      <c r="E878" s="441"/>
      <c r="F878" s="441"/>
      <c r="G878" s="442"/>
    </row>
    <row r="879" spans="1:7" ht="13.5" thickBot="1" x14ac:dyDescent="0.25">
      <c r="A879" s="400"/>
      <c r="B879" s="400"/>
      <c r="C879" s="400"/>
      <c r="D879" s="400"/>
      <c r="E879" s="400"/>
      <c r="F879" s="400"/>
      <c r="G879" s="415" t="s">
        <v>1378</v>
      </c>
    </row>
    <row r="880" spans="1:7" ht="13.5" thickBot="1" x14ac:dyDescent="0.25">
      <c r="A880" s="443" t="s">
        <v>1454</v>
      </c>
      <c r="B880" s="444"/>
      <c r="C880" s="444"/>
      <c r="D880" s="444"/>
      <c r="E880" s="444"/>
      <c r="F880" s="444"/>
      <c r="G880" s="445"/>
    </row>
    <row r="881" spans="1:7" ht="13.5" thickBot="1" x14ac:dyDescent="0.25">
      <c r="A881" s="400"/>
      <c r="B881" s="400"/>
      <c r="C881" s="400"/>
      <c r="D881" s="400"/>
      <c r="E881" s="400"/>
      <c r="F881" s="400"/>
      <c r="G881" s="415" t="s">
        <v>1378</v>
      </c>
    </row>
    <row r="882" spans="1:7" ht="13.5" thickBot="1" x14ac:dyDescent="0.25">
      <c r="A882" s="443" t="s">
        <v>1455</v>
      </c>
      <c r="B882" s="444"/>
      <c r="C882" s="444"/>
      <c r="D882" s="444"/>
      <c r="E882" s="444"/>
      <c r="F882" s="444"/>
      <c r="G882" s="445"/>
    </row>
    <row r="883" spans="1:7" ht="13.5" thickBot="1" x14ac:dyDescent="0.25">
      <c r="A883" s="400"/>
      <c r="B883" s="400"/>
      <c r="C883" s="400"/>
      <c r="D883" s="400"/>
      <c r="E883" s="400"/>
      <c r="F883" s="400"/>
      <c r="G883" s="415" t="s">
        <v>1378</v>
      </c>
    </row>
    <row r="884" spans="1:7" ht="13.5" thickBot="1" x14ac:dyDescent="0.25">
      <c r="A884" s="443" t="s">
        <v>1456</v>
      </c>
      <c r="B884" s="444"/>
      <c r="C884" s="444"/>
      <c r="D884" s="444"/>
      <c r="E884" s="444"/>
      <c r="F884" s="444"/>
      <c r="G884" s="445"/>
    </row>
    <row r="885" spans="1:7" ht="13.5" thickBot="1" x14ac:dyDescent="0.25">
      <c r="A885" s="400"/>
      <c r="B885" s="400"/>
      <c r="C885" s="400"/>
      <c r="D885" s="400"/>
      <c r="E885" s="400"/>
      <c r="F885" s="400"/>
      <c r="G885" s="415" t="s">
        <v>1378</v>
      </c>
    </row>
    <row r="886" spans="1:7" ht="13.5" thickBot="1" x14ac:dyDescent="0.25">
      <c r="A886" s="448" t="s">
        <v>1457</v>
      </c>
      <c r="B886" s="449"/>
      <c r="C886" s="449"/>
      <c r="D886" s="449"/>
      <c r="E886" s="411" t="s">
        <v>1458</v>
      </c>
      <c r="F886" s="412"/>
      <c r="G886" s="413"/>
    </row>
    <row r="887" spans="1:7" ht="13.5" thickBot="1" x14ac:dyDescent="0.25">
      <c r="A887" s="400"/>
      <c r="B887" s="400"/>
      <c r="C887" s="400"/>
      <c r="D887" s="400"/>
      <c r="E887" s="400"/>
      <c r="F887" s="400"/>
      <c r="G887" s="415" t="s">
        <v>1378</v>
      </c>
    </row>
    <row r="888" spans="1:7" ht="13.5" thickBot="1" x14ac:dyDescent="0.25">
      <c r="A888" s="443" t="s">
        <v>1459</v>
      </c>
      <c r="B888" s="444"/>
      <c r="C888" s="444"/>
      <c r="D888" s="444"/>
      <c r="E888" s="444"/>
      <c r="F888" s="444"/>
      <c r="G888" s="445"/>
    </row>
    <row r="889" spans="1:7" ht="13.5" thickBot="1" x14ac:dyDescent="0.25">
      <c r="A889" s="400"/>
      <c r="B889" s="400"/>
      <c r="C889" s="400"/>
      <c r="D889" s="400"/>
      <c r="E889" s="400"/>
      <c r="F889" s="400"/>
      <c r="G889" s="415" t="s">
        <v>1378</v>
      </c>
    </row>
    <row r="890" spans="1:7" ht="13.5" thickBot="1" x14ac:dyDescent="0.25">
      <c r="A890" s="443" t="s">
        <v>1460</v>
      </c>
      <c r="B890" s="444"/>
      <c r="C890" s="444"/>
      <c r="D890" s="444"/>
      <c r="E890" s="444"/>
      <c r="F890" s="444"/>
      <c r="G890" s="445"/>
    </row>
    <row r="891" spans="1:7" ht="13.5" thickBot="1" x14ac:dyDescent="0.25">
      <c r="A891" s="400"/>
      <c r="B891" s="400"/>
      <c r="C891" s="400"/>
      <c r="D891" s="400"/>
      <c r="E891" s="400"/>
      <c r="F891" s="400"/>
      <c r="G891" s="415" t="s">
        <v>1378</v>
      </c>
    </row>
    <row r="892" spans="1:7" ht="13.5" thickBot="1" x14ac:dyDescent="0.25">
      <c r="A892" s="443" t="s">
        <v>1461</v>
      </c>
      <c r="B892" s="444"/>
      <c r="C892" s="444"/>
      <c r="D892" s="444"/>
      <c r="E892" s="444"/>
      <c r="F892" s="444"/>
      <c r="G892" s="445"/>
    </row>
    <row r="893" spans="1:7" ht="13.5" thickBot="1" x14ac:dyDescent="0.25">
      <c r="A893" s="400"/>
      <c r="B893" s="400"/>
      <c r="C893" s="400"/>
      <c r="D893" s="400"/>
      <c r="E893" s="400"/>
      <c r="F893" s="400"/>
      <c r="G893" s="415" t="s">
        <v>1378</v>
      </c>
    </row>
    <row r="894" spans="1:7" ht="13.5" thickBot="1" x14ac:dyDescent="0.25">
      <c r="A894" s="448" t="s">
        <v>1462</v>
      </c>
      <c r="B894" s="449"/>
      <c r="C894" s="449"/>
      <c r="D894" s="449"/>
      <c r="E894" s="411" t="s">
        <v>1463</v>
      </c>
      <c r="F894" s="412"/>
      <c r="G894" s="413"/>
    </row>
    <row r="895" spans="1:7" ht="13.5" thickBot="1" x14ac:dyDescent="0.25">
      <c r="A895" s="400"/>
      <c r="B895" s="400"/>
      <c r="C895" s="400"/>
      <c r="D895" s="400"/>
      <c r="E895" s="400"/>
      <c r="F895" s="400"/>
      <c r="G895" s="415" t="s">
        <v>1378</v>
      </c>
    </row>
    <row r="896" spans="1:7" ht="13.5" thickBot="1" x14ac:dyDescent="0.25">
      <c r="A896" s="443" t="s">
        <v>1464</v>
      </c>
      <c r="B896" s="444"/>
      <c r="C896" s="444"/>
      <c r="D896" s="444"/>
      <c r="E896" s="444"/>
      <c r="F896" s="444"/>
      <c r="G896" s="445"/>
    </row>
    <row r="897" spans="1:7" ht="13.5" thickBot="1" x14ac:dyDescent="0.25">
      <c r="A897" s="400"/>
      <c r="B897" s="400"/>
      <c r="C897" s="400"/>
      <c r="D897" s="400"/>
      <c r="E897" s="400"/>
      <c r="F897" s="400"/>
      <c r="G897" s="415" t="s">
        <v>1378</v>
      </c>
    </row>
    <row r="898" spans="1:7" ht="13.5" thickBot="1" x14ac:dyDescent="0.25">
      <c r="A898" s="443" t="s">
        <v>1465</v>
      </c>
      <c r="B898" s="444"/>
      <c r="C898" s="444"/>
      <c r="D898" s="444"/>
      <c r="E898" s="444"/>
      <c r="F898" s="444"/>
      <c r="G898" s="445"/>
    </row>
    <row r="899" spans="1:7" ht="13.5" thickBot="1" x14ac:dyDescent="0.25">
      <c r="A899" s="400"/>
      <c r="B899" s="400"/>
      <c r="C899" s="400"/>
      <c r="D899" s="400"/>
      <c r="E899" s="400"/>
      <c r="F899" s="400"/>
      <c r="G899" s="415" t="s">
        <v>1378</v>
      </c>
    </row>
    <row r="900" spans="1:7" ht="13.5" thickBot="1" x14ac:dyDescent="0.25">
      <c r="A900" s="443" t="s">
        <v>1466</v>
      </c>
      <c r="B900" s="444"/>
      <c r="C900" s="444"/>
      <c r="D900" s="444"/>
      <c r="E900" s="444"/>
      <c r="F900" s="444"/>
      <c r="G900" s="445"/>
    </row>
    <row r="901" spans="1:7" ht="13.5" thickBot="1" x14ac:dyDescent="0.25">
      <c r="A901" s="400"/>
      <c r="B901" s="400"/>
      <c r="C901" s="400"/>
      <c r="D901" s="400"/>
      <c r="E901" s="400"/>
      <c r="F901" s="400"/>
      <c r="G901" s="415" t="s">
        <v>1378</v>
      </c>
    </row>
    <row r="903" spans="1:7" x14ac:dyDescent="0.2">
      <c r="A903" s="382" t="s">
        <v>1467</v>
      </c>
    </row>
    <row r="905" spans="1:7" x14ac:dyDescent="0.2">
      <c r="A905" s="382" t="s">
        <v>302</v>
      </c>
    </row>
    <row r="907" spans="1:7" x14ac:dyDescent="0.2">
      <c r="A907" s="382" t="s">
        <v>303</v>
      </c>
    </row>
    <row r="909" spans="1:7" ht="13.5" thickBot="1" x14ac:dyDescent="0.25">
      <c r="A909" s="440" t="s">
        <v>1468</v>
      </c>
      <c r="B909" s="441"/>
      <c r="C909" s="441"/>
      <c r="D909" s="441"/>
      <c r="E909" s="441"/>
      <c r="F909" s="441"/>
      <c r="G909" s="442"/>
    </row>
    <row r="910" spans="1:7" ht="13.5" thickBot="1" x14ac:dyDescent="0.25">
      <c r="A910" s="400"/>
      <c r="B910" s="400"/>
      <c r="C910" s="400"/>
      <c r="D910" s="400"/>
      <c r="E910" s="400"/>
      <c r="F910" s="400"/>
      <c r="G910" s="415" t="s">
        <v>1378</v>
      </c>
    </row>
    <row r="911" spans="1:7" ht="13.5" thickBot="1" x14ac:dyDescent="0.25">
      <c r="A911" s="443" t="s">
        <v>1469</v>
      </c>
      <c r="B911" s="444"/>
      <c r="C911" s="444"/>
      <c r="D911" s="444"/>
      <c r="E911" s="444"/>
      <c r="F911" s="444"/>
      <c r="G911" s="445"/>
    </row>
    <row r="912" spans="1:7" ht="13.5" thickBot="1" x14ac:dyDescent="0.25">
      <c r="A912" s="400"/>
      <c r="B912" s="400"/>
      <c r="C912" s="400"/>
      <c r="D912" s="400"/>
      <c r="E912" s="400"/>
      <c r="F912" s="400"/>
      <c r="G912" s="415" t="s">
        <v>1378</v>
      </c>
    </row>
    <row r="913" spans="1:7" ht="13.5" thickBot="1" x14ac:dyDescent="0.25">
      <c r="A913" s="443" t="s">
        <v>1470</v>
      </c>
      <c r="B913" s="444"/>
      <c r="C913" s="444"/>
      <c r="D913" s="444"/>
      <c r="E913" s="444"/>
      <c r="F913" s="444"/>
      <c r="G913" s="445"/>
    </row>
    <row r="914" spans="1:7" ht="13.5" thickBot="1" x14ac:dyDescent="0.25">
      <c r="A914" s="400"/>
      <c r="B914" s="400"/>
      <c r="C914" s="400"/>
      <c r="D914" s="400"/>
      <c r="E914" s="400"/>
      <c r="F914" s="400"/>
      <c r="G914" s="415" t="s">
        <v>1378</v>
      </c>
    </row>
    <row r="915" spans="1:7" ht="13.5" thickBot="1" x14ac:dyDescent="0.25">
      <c r="A915" s="443" t="s">
        <v>1471</v>
      </c>
      <c r="B915" s="444"/>
      <c r="C915" s="444"/>
      <c r="D915" s="444"/>
      <c r="E915" s="444"/>
      <c r="F915" s="444"/>
      <c r="G915" s="445"/>
    </row>
    <row r="916" spans="1:7" ht="13.5" thickBot="1" x14ac:dyDescent="0.25">
      <c r="A916" s="400"/>
      <c r="B916" s="400"/>
      <c r="C916" s="400"/>
      <c r="D916" s="400"/>
      <c r="E916" s="400"/>
      <c r="F916" s="400"/>
      <c r="G916" s="415" t="s">
        <v>1378</v>
      </c>
    </row>
    <row r="917" spans="1:7" ht="13.5" thickBot="1" x14ac:dyDescent="0.25">
      <c r="A917" s="443" t="s">
        <v>1472</v>
      </c>
      <c r="B917" s="444"/>
      <c r="C917" s="444"/>
      <c r="D917" s="444"/>
      <c r="E917" s="444"/>
      <c r="F917" s="444"/>
      <c r="G917" s="445"/>
    </row>
    <row r="918" spans="1:7" ht="13.5" thickBot="1" x14ac:dyDescent="0.25">
      <c r="A918" s="400"/>
      <c r="B918" s="400"/>
      <c r="C918" s="400"/>
      <c r="D918" s="400"/>
      <c r="E918" s="400"/>
      <c r="F918" s="400"/>
      <c r="G918" s="415" t="s">
        <v>1378</v>
      </c>
    </row>
    <row r="919" spans="1:7" ht="13.5" thickBot="1" x14ac:dyDescent="0.25">
      <c r="A919" s="443" t="s">
        <v>1473</v>
      </c>
      <c r="B919" s="444"/>
      <c r="C919" s="444"/>
      <c r="D919" s="444"/>
      <c r="E919" s="444"/>
      <c r="F919" s="444"/>
      <c r="G919" s="445"/>
    </row>
    <row r="920" spans="1:7" ht="13.5" thickBot="1" x14ac:dyDescent="0.25">
      <c r="A920" s="400"/>
      <c r="B920" s="400"/>
      <c r="C920" s="400"/>
      <c r="D920" s="400"/>
      <c r="E920" s="400"/>
      <c r="F920" s="400"/>
      <c r="G920" s="415" t="s">
        <v>1378</v>
      </c>
    </row>
    <row r="921" spans="1:7" ht="13.5" thickBot="1" x14ac:dyDescent="0.25">
      <c r="A921" s="443" t="s">
        <v>1474</v>
      </c>
      <c r="B921" s="444"/>
      <c r="C921" s="444"/>
      <c r="D921" s="444"/>
      <c r="E921" s="444"/>
      <c r="F921" s="444"/>
      <c r="G921" s="445"/>
    </row>
    <row r="922" spans="1:7" ht="13.5" thickBot="1" x14ac:dyDescent="0.25">
      <c r="A922" s="400"/>
      <c r="B922" s="400"/>
      <c r="C922" s="400"/>
      <c r="D922" s="400"/>
      <c r="E922" s="400"/>
      <c r="F922" s="400"/>
      <c r="G922" s="415" t="s">
        <v>1378</v>
      </c>
    </row>
    <row r="923" spans="1:7" ht="13.5" thickBot="1" x14ac:dyDescent="0.25">
      <c r="A923" s="443" t="s">
        <v>1475</v>
      </c>
      <c r="B923" s="444"/>
      <c r="C923" s="444"/>
      <c r="D923" s="444"/>
      <c r="E923" s="444"/>
      <c r="F923" s="444"/>
      <c r="G923" s="445"/>
    </row>
    <row r="924" spans="1:7" ht="13.5" thickBot="1" x14ac:dyDescent="0.25">
      <c r="A924" s="400"/>
      <c r="B924" s="400"/>
      <c r="C924" s="400"/>
      <c r="D924" s="400"/>
      <c r="E924" s="400"/>
      <c r="F924" s="400"/>
      <c r="G924" s="415" t="s">
        <v>1378</v>
      </c>
    </row>
    <row r="925" spans="1:7" ht="13.5" thickBot="1" x14ac:dyDescent="0.25">
      <c r="A925" s="443" t="s">
        <v>1476</v>
      </c>
      <c r="B925" s="444"/>
      <c r="C925" s="444"/>
      <c r="D925" s="444"/>
      <c r="E925" s="444"/>
      <c r="F925" s="444"/>
      <c r="G925" s="445"/>
    </row>
    <row r="926" spans="1:7" ht="13.5" thickBot="1" x14ac:dyDescent="0.25">
      <c r="A926" s="400"/>
      <c r="B926" s="400"/>
      <c r="C926" s="400"/>
      <c r="D926" s="400"/>
      <c r="E926" s="400"/>
      <c r="F926" s="400"/>
      <c r="G926" s="415" t="s">
        <v>1378</v>
      </c>
    </row>
    <row r="927" spans="1:7" ht="13.5" thickBot="1" x14ac:dyDescent="0.25">
      <c r="A927" s="443" t="s">
        <v>1477</v>
      </c>
      <c r="B927" s="444"/>
      <c r="C927" s="444"/>
      <c r="D927" s="444"/>
      <c r="E927" s="444"/>
      <c r="F927" s="444"/>
      <c r="G927" s="445"/>
    </row>
    <row r="928" spans="1:7" ht="13.5" thickBot="1" x14ac:dyDescent="0.25">
      <c r="A928" s="400"/>
      <c r="B928" s="400"/>
      <c r="C928" s="400"/>
      <c r="D928" s="400"/>
      <c r="E928" s="400"/>
      <c r="F928" s="400"/>
      <c r="G928" s="415" t="s">
        <v>1378</v>
      </c>
    </row>
    <row r="929" spans="1:7" ht="13.5" thickBot="1" x14ac:dyDescent="0.25">
      <c r="A929" s="443" t="s">
        <v>1478</v>
      </c>
      <c r="B929" s="444"/>
      <c r="C929" s="444"/>
      <c r="D929" s="444"/>
      <c r="E929" s="444"/>
      <c r="F929" s="444"/>
      <c r="G929" s="445"/>
    </row>
    <row r="930" spans="1:7" ht="13.5" thickBot="1" x14ac:dyDescent="0.25">
      <c r="A930" s="400"/>
      <c r="B930" s="400"/>
      <c r="C930" s="400"/>
      <c r="D930" s="400"/>
      <c r="E930" s="400"/>
      <c r="F930" s="400"/>
      <c r="G930" s="415" t="s">
        <v>1378</v>
      </c>
    </row>
    <row r="931" spans="1:7" ht="13.5" thickBot="1" x14ac:dyDescent="0.25">
      <c r="A931" s="443" t="s">
        <v>1479</v>
      </c>
      <c r="B931" s="444"/>
      <c r="C931" s="444"/>
      <c r="D931" s="444"/>
      <c r="E931" s="444"/>
      <c r="F931" s="444"/>
      <c r="G931" s="445"/>
    </row>
    <row r="932" spans="1:7" ht="13.5" thickBot="1" x14ac:dyDescent="0.25">
      <c r="A932" s="400"/>
      <c r="B932" s="400"/>
      <c r="C932" s="400"/>
      <c r="D932" s="400"/>
      <c r="E932" s="400"/>
      <c r="F932" s="400"/>
      <c r="G932" s="415" t="s">
        <v>1378</v>
      </c>
    </row>
    <row r="933" spans="1:7" ht="13.5" thickBot="1" x14ac:dyDescent="0.25">
      <c r="A933" s="440" t="s">
        <v>1480</v>
      </c>
      <c r="B933" s="441"/>
      <c r="C933" s="441"/>
      <c r="D933" s="441"/>
      <c r="E933" s="441"/>
      <c r="F933" s="441"/>
      <c r="G933" s="442"/>
    </row>
    <row r="934" spans="1:7" ht="13.5" thickBot="1" x14ac:dyDescent="0.25">
      <c r="A934" s="400"/>
      <c r="B934" s="400"/>
      <c r="C934" s="400"/>
      <c r="D934" s="400"/>
      <c r="E934" s="400"/>
      <c r="F934" s="400"/>
      <c r="G934" s="415" t="s">
        <v>1378</v>
      </c>
    </row>
    <row r="935" spans="1:7" ht="13.5" thickBot="1" x14ac:dyDescent="0.25">
      <c r="A935" s="443" t="s">
        <v>1481</v>
      </c>
      <c r="B935" s="444"/>
      <c r="C935" s="444"/>
      <c r="D935" s="444"/>
      <c r="E935" s="444"/>
      <c r="F935" s="444"/>
      <c r="G935" s="445"/>
    </row>
    <row r="937" spans="1:7" x14ac:dyDescent="0.2">
      <c r="A937" s="382" t="s">
        <v>1482</v>
      </c>
    </row>
    <row r="939" spans="1:7" x14ac:dyDescent="0.2">
      <c r="A939" s="382" t="s">
        <v>302</v>
      </c>
    </row>
    <row r="941" spans="1:7" x14ac:dyDescent="0.2">
      <c r="A941" s="382" t="s">
        <v>303</v>
      </c>
    </row>
    <row r="943" spans="1:7" ht="13.5" thickBot="1" x14ac:dyDescent="0.25">
      <c r="A943" s="400"/>
      <c r="B943" s="400"/>
      <c r="C943" s="400"/>
      <c r="D943" s="400"/>
      <c r="E943" s="400"/>
      <c r="F943" s="400"/>
      <c r="G943" s="415" t="s">
        <v>1378</v>
      </c>
    </row>
    <row r="944" spans="1:7" ht="13.5" thickBot="1" x14ac:dyDescent="0.25">
      <c r="A944" s="443" t="s">
        <v>1483</v>
      </c>
      <c r="B944" s="444"/>
      <c r="C944" s="444"/>
      <c r="D944" s="444"/>
      <c r="E944" s="444"/>
      <c r="F944" s="444"/>
      <c r="G944" s="445"/>
    </row>
    <row r="945" spans="1:7" ht="13.5" thickBot="1" x14ac:dyDescent="0.25">
      <c r="A945" s="400"/>
      <c r="B945" s="400"/>
      <c r="C945" s="400"/>
      <c r="D945" s="400"/>
      <c r="E945" s="400"/>
      <c r="F945" s="400"/>
      <c r="G945" s="415" t="s">
        <v>1378</v>
      </c>
    </row>
    <row r="946" spans="1:7" ht="13.5" thickBot="1" x14ac:dyDescent="0.25">
      <c r="A946" s="448" t="s">
        <v>1484</v>
      </c>
      <c r="B946" s="449"/>
      <c r="C946" s="449"/>
      <c r="D946" s="449"/>
      <c r="E946" s="411" t="s">
        <v>1485</v>
      </c>
      <c r="F946" s="412"/>
      <c r="G946" s="413"/>
    </row>
    <row r="947" spans="1:7" ht="13.5" thickBot="1" x14ac:dyDescent="0.25">
      <c r="A947" s="400"/>
      <c r="B947" s="400"/>
      <c r="C947" s="400"/>
      <c r="D947" s="400"/>
      <c r="E947" s="400"/>
      <c r="F947" s="400"/>
      <c r="G947" s="415" t="s">
        <v>1378</v>
      </c>
    </row>
    <row r="948" spans="1:7" ht="13.5" thickBot="1" x14ac:dyDescent="0.25">
      <c r="A948" s="443" t="s">
        <v>1486</v>
      </c>
      <c r="B948" s="444"/>
      <c r="C948" s="444"/>
      <c r="D948" s="444"/>
      <c r="E948" s="444"/>
      <c r="F948" s="444"/>
      <c r="G948" s="445"/>
    </row>
    <row r="949" spans="1:7" ht="13.5" thickBot="1" x14ac:dyDescent="0.25">
      <c r="A949" s="400"/>
      <c r="B949" s="400"/>
      <c r="C949" s="400"/>
      <c r="D949" s="400"/>
      <c r="E949" s="400"/>
      <c r="F949" s="400"/>
      <c r="G949" s="415" t="s">
        <v>1378</v>
      </c>
    </row>
    <row r="950" spans="1:7" ht="13.5" thickBot="1" x14ac:dyDescent="0.25">
      <c r="A950" s="443" t="s">
        <v>1487</v>
      </c>
      <c r="B950" s="444"/>
      <c r="C950" s="444"/>
      <c r="D950" s="444"/>
      <c r="E950" s="444"/>
      <c r="F950" s="444"/>
      <c r="G950" s="445"/>
    </row>
    <row r="951" spans="1:7" ht="13.5" thickBot="1" x14ac:dyDescent="0.25">
      <c r="A951" s="400"/>
      <c r="B951" s="400"/>
      <c r="C951" s="400"/>
      <c r="D951" s="400"/>
      <c r="E951" s="400"/>
      <c r="F951" s="400"/>
      <c r="G951" s="415" t="s">
        <v>1378</v>
      </c>
    </row>
    <row r="952" spans="1:7" ht="13.5" thickBot="1" x14ac:dyDescent="0.25">
      <c r="A952" s="443" t="s">
        <v>1488</v>
      </c>
      <c r="B952" s="444"/>
      <c r="C952" s="444"/>
      <c r="D952" s="444"/>
      <c r="E952" s="444"/>
      <c r="F952" s="444"/>
      <c r="G952" s="445"/>
    </row>
    <row r="953" spans="1:7" ht="13.5" thickBot="1" x14ac:dyDescent="0.25">
      <c r="A953" s="400"/>
      <c r="B953" s="400"/>
      <c r="C953" s="400"/>
      <c r="D953" s="400"/>
      <c r="E953" s="400"/>
      <c r="F953" s="400"/>
      <c r="G953" s="415" t="s">
        <v>1378</v>
      </c>
    </row>
    <row r="954" spans="1:7" ht="13.5" thickBot="1" x14ac:dyDescent="0.25">
      <c r="A954" s="443" t="s">
        <v>1489</v>
      </c>
      <c r="B954" s="444"/>
      <c r="C954" s="444"/>
      <c r="D954" s="444"/>
      <c r="E954" s="444"/>
      <c r="F954" s="444"/>
      <c r="G954" s="445"/>
    </row>
    <row r="955" spans="1:7" ht="13.5" thickBot="1" x14ac:dyDescent="0.25">
      <c r="A955" s="400"/>
      <c r="B955" s="400"/>
      <c r="C955" s="400"/>
      <c r="D955" s="400"/>
      <c r="E955" s="400"/>
      <c r="F955" s="400"/>
      <c r="G955" s="415" t="s">
        <v>1378</v>
      </c>
    </row>
    <row r="956" spans="1:7" ht="13.5" thickBot="1" x14ac:dyDescent="0.25">
      <c r="A956" s="443" t="s">
        <v>1490</v>
      </c>
      <c r="B956" s="444"/>
      <c r="C956" s="444"/>
      <c r="D956" s="444"/>
      <c r="E956" s="444"/>
      <c r="F956" s="444"/>
      <c r="G956" s="445"/>
    </row>
    <row r="957" spans="1:7" ht="13.5" thickBot="1" x14ac:dyDescent="0.25">
      <c r="A957" s="400"/>
      <c r="B957" s="400"/>
      <c r="C957" s="400"/>
      <c r="D957" s="400"/>
      <c r="E957" s="400"/>
      <c r="F957" s="400"/>
      <c r="G957" s="415" t="s">
        <v>1378</v>
      </c>
    </row>
    <row r="958" spans="1:7" ht="13.5" thickBot="1" x14ac:dyDescent="0.25">
      <c r="A958" s="443" t="s">
        <v>1491</v>
      </c>
      <c r="B958" s="444"/>
      <c r="C958" s="444"/>
      <c r="D958" s="444"/>
      <c r="E958" s="444"/>
      <c r="F958" s="444"/>
      <c r="G958" s="445"/>
    </row>
    <row r="959" spans="1:7" ht="13.5" thickBot="1" x14ac:dyDescent="0.25">
      <c r="A959" s="400"/>
      <c r="B959" s="400"/>
      <c r="C959" s="400"/>
      <c r="D959" s="400"/>
      <c r="E959" s="400"/>
      <c r="F959" s="400"/>
      <c r="G959" s="415" t="s">
        <v>1378</v>
      </c>
    </row>
    <row r="960" spans="1:7" ht="13.5" thickBot="1" x14ac:dyDescent="0.25">
      <c r="A960" s="440" t="s">
        <v>1492</v>
      </c>
      <c r="B960" s="441"/>
      <c r="C960" s="441"/>
      <c r="D960" s="441"/>
      <c r="E960" s="441"/>
      <c r="F960" s="441"/>
      <c r="G960" s="442"/>
    </row>
    <row r="961" spans="1:7" ht="13.5" thickBot="1" x14ac:dyDescent="0.25">
      <c r="A961" s="400"/>
      <c r="B961" s="400"/>
      <c r="C961" s="400"/>
      <c r="D961" s="400"/>
      <c r="E961" s="400"/>
      <c r="F961" s="400"/>
      <c r="G961" s="415" t="s">
        <v>1378</v>
      </c>
    </row>
    <row r="962" spans="1:7" ht="13.5" thickBot="1" x14ac:dyDescent="0.25">
      <c r="A962" s="443" t="s">
        <v>1493</v>
      </c>
      <c r="B962" s="444"/>
      <c r="C962" s="444"/>
      <c r="D962" s="444"/>
      <c r="E962" s="444"/>
      <c r="F962" s="444"/>
      <c r="G962" s="445"/>
    </row>
    <row r="963" spans="1:7" ht="13.5" thickBot="1" x14ac:dyDescent="0.25">
      <c r="A963" s="400"/>
      <c r="B963" s="400"/>
      <c r="C963" s="400"/>
      <c r="D963" s="400"/>
      <c r="E963" s="400"/>
      <c r="F963" s="400"/>
      <c r="G963" s="415" t="s">
        <v>1378</v>
      </c>
    </row>
    <row r="964" spans="1:7" ht="13.5" thickBot="1" x14ac:dyDescent="0.25">
      <c r="A964" s="443" t="s">
        <v>1494</v>
      </c>
      <c r="B964" s="444"/>
      <c r="C964" s="444"/>
      <c r="D964" s="444"/>
      <c r="E964" s="444"/>
      <c r="F964" s="444"/>
      <c r="G964" s="445"/>
    </row>
    <row r="965" spans="1:7" ht="13.5" thickBot="1" x14ac:dyDescent="0.25">
      <c r="A965" s="400"/>
      <c r="B965" s="400"/>
      <c r="C965" s="400"/>
      <c r="D965" s="400"/>
      <c r="E965" s="400"/>
      <c r="F965" s="400"/>
      <c r="G965" s="415" t="s">
        <v>1378</v>
      </c>
    </row>
    <row r="966" spans="1:7" ht="13.5" thickBot="1" x14ac:dyDescent="0.25">
      <c r="A966" s="443" t="s">
        <v>1495</v>
      </c>
      <c r="B966" s="444"/>
      <c r="C966" s="444"/>
      <c r="D966" s="444"/>
      <c r="E966" s="444"/>
      <c r="F966" s="444"/>
      <c r="G966" s="445"/>
    </row>
    <row r="967" spans="1:7" ht="13.5" thickBot="1" x14ac:dyDescent="0.25">
      <c r="A967" s="400"/>
      <c r="B967" s="400"/>
      <c r="C967" s="400"/>
      <c r="D967" s="400"/>
      <c r="E967" s="400"/>
      <c r="F967" s="400"/>
      <c r="G967" s="415" t="s">
        <v>1378</v>
      </c>
    </row>
    <row r="968" spans="1:7" ht="13.5" thickBot="1" x14ac:dyDescent="0.25">
      <c r="A968" s="443" t="s">
        <v>1496</v>
      </c>
      <c r="B968" s="444"/>
      <c r="C968" s="444"/>
      <c r="D968" s="444"/>
      <c r="E968" s="444"/>
      <c r="F968" s="444"/>
      <c r="G968" s="445"/>
    </row>
    <row r="969" spans="1:7" ht="13.5" thickBot="1" x14ac:dyDescent="0.25">
      <c r="A969" s="400"/>
      <c r="B969" s="400"/>
      <c r="C969" s="400"/>
      <c r="D969" s="400"/>
      <c r="E969" s="400"/>
      <c r="F969" s="400"/>
      <c r="G969" s="415" t="s">
        <v>1378</v>
      </c>
    </row>
    <row r="971" spans="1:7" x14ac:dyDescent="0.2">
      <c r="A971" s="382" t="s">
        <v>1497</v>
      </c>
    </row>
    <row r="973" spans="1:7" x14ac:dyDescent="0.2">
      <c r="A973" s="382" t="s">
        <v>302</v>
      </c>
    </row>
    <row r="975" spans="1:7" x14ac:dyDescent="0.2">
      <c r="A975" s="382" t="s">
        <v>303</v>
      </c>
    </row>
    <row r="977" spans="1:7" ht="13.5" thickBot="1" x14ac:dyDescent="0.25">
      <c r="A977" s="440" t="s">
        <v>1498</v>
      </c>
      <c r="B977" s="441"/>
      <c r="C977" s="441"/>
      <c r="D977" s="441"/>
      <c r="E977" s="441"/>
      <c r="F977" s="441"/>
      <c r="G977" s="442"/>
    </row>
    <row r="978" spans="1:7" ht="13.5" thickBot="1" x14ac:dyDescent="0.25">
      <c r="A978" s="400"/>
      <c r="B978" s="400"/>
      <c r="C978" s="400"/>
      <c r="D978" s="400"/>
      <c r="E978" s="400"/>
      <c r="F978" s="400"/>
      <c r="G978" s="415" t="s">
        <v>1378</v>
      </c>
    </row>
    <row r="979" spans="1:7" ht="13.5" thickBot="1" x14ac:dyDescent="0.25">
      <c r="A979" s="443" t="s">
        <v>1499</v>
      </c>
      <c r="B979" s="444"/>
      <c r="C979" s="444"/>
      <c r="D979" s="444"/>
      <c r="E979" s="444"/>
      <c r="F979" s="444"/>
      <c r="G979" s="445"/>
    </row>
    <row r="980" spans="1:7" ht="13.5" thickBot="1" x14ac:dyDescent="0.25">
      <c r="A980" s="400"/>
      <c r="B980" s="400"/>
      <c r="C980" s="400"/>
      <c r="D980" s="400"/>
      <c r="E980" s="400"/>
      <c r="F980" s="400"/>
      <c r="G980" s="415" t="s">
        <v>1378</v>
      </c>
    </row>
    <row r="981" spans="1:7" ht="13.5" thickBot="1" x14ac:dyDescent="0.25">
      <c r="A981" s="443" t="s">
        <v>1500</v>
      </c>
      <c r="B981" s="444"/>
      <c r="C981" s="444"/>
      <c r="D981" s="444"/>
      <c r="E981" s="444"/>
      <c r="F981" s="444"/>
      <c r="G981" s="445"/>
    </row>
    <row r="982" spans="1:7" ht="13.5" thickBot="1" x14ac:dyDescent="0.25">
      <c r="A982" s="400"/>
      <c r="B982" s="400"/>
      <c r="C982" s="400"/>
      <c r="D982" s="400"/>
      <c r="E982" s="400"/>
      <c r="F982" s="400"/>
      <c r="G982" s="415" t="s">
        <v>1378</v>
      </c>
    </row>
    <row r="983" spans="1:7" ht="13.5" thickBot="1" x14ac:dyDescent="0.25">
      <c r="A983" s="443" t="s">
        <v>1501</v>
      </c>
      <c r="B983" s="444"/>
      <c r="C983" s="444"/>
      <c r="D983" s="444"/>
      <c r="E983" s="444"/>
      <c r="F983" s="444"/>
      <c r="G983" s="445"/>
    </row>
    <row r="984" spans="1:7" ht="13.5" thickBot="1" x14ac:dyDescent="0.25">
      <c r="A984" s="400"/>
      <c r="B984" s="400"/>
      <c r="C984" s="400"/>
      <c r="D984" s="400"/>
      <c r="E984" s="400"/>
      <c r="F984" s="400"/>
      <c r="G984" s="415" t="s">
        <v>1378</v>
      </c>
    </row>
    <row r="985" spans="1:7" ht="13.5" thickBot="1" x14ac:dyDescent="0.25">
      <c r="A985" s="443" t="s">
        <v>1502</v>
      </c>
      <c r="B985" s="444"/>
      <c r="C985" s="444"/>
      <c r="D985" s="444"/>
      <c r="E985" s="444"/>
      <c r="F985" s="444"/>
      <c r="G985" s="445"/>
    </row>
    <row r="986" spans="1:7" ht="13.5" thickBot="1" x14ac:dyDescent="0.25">
      <c r="A986" s="400"/>
      <c r="B986" s="400"/>
      <c r="C986" s="400"/>
      <c r="D986" s="400"/>
      <c r="E986" s="400"/>
      <c r="F986" s="400"/>
      <c r="G986" s="415" t="s">
        <v>1378</v>
      </c>
    </row>
    <row r="987" spans="1:7" ht="13.5" thickBot="1" x14ac:dyDescent="0.25">
      <c r="A987" s="443" t="s">
        <v>1503</v>
      </c>
      <c r="B987" s="444"/>
      <c r="C987" s="444"/>
      <c r="D987" s="444"/>
      <c r="E987" s="444"/>
      <c r="F987" s="444"/>
      <c r="G987" s="445"/>
    </row>
    <row r="988" spans="1:7" ht="13.5" thickBot="1" x14ac:dyDescent="0.25">
      <c r="A988" s="400"/>
      <c r="B988" s="400"/>
      <c r="C988" s="400"/>
      <c r="D988" s="400"/>
      <c r="E988" s="400"/>
      <c r="F988" s="400"/>
      <c r="G988" s="415" t="s">
        <v>1378</v>
      </c>
    </row>
    <row r="989" spans="1:7" ht="13.5" thickBot="1" x14ac:dyDescent="0.25">
      <c r="A989" s="443" t="s">
        <v>1504</v>
      </c>
      <c r="B989" s="444"/>
      <c r="C989" s="444"/>
      <c r="D989" s="444"/>
      <c r="E989" s="444"/>
      <c r="F989" s="444"/>
      <c r="G989" s="445"/>
    </row>
    <row r="990" spans="1:7" ht="13.5" thickBot="1" x14ac:dyDescent="0.25">
      <c r="A990" s="400"/>
      <c r="B990" s="400"/>
      <c r="C990" s="400"/>
      <c r="D990" s="400"/>
      <c r="E990" s="400"/>
      <c r="F990" s="400"/>
      <c r="G990" s="415" t="s">
        <v>1378</v>
      </c>
    </row>
    <row r="991" spans="1:7" ht="13.5" thickBot="1" x14ac:dyDescent="0.25">
      <c r="A991" s="443" t="s">
        <v>1505</v>
      </c>
      <c r="B991" s="444"/>
      <c r="C991" s="444"/>
      <c r="D991" s="444"/>
      <c r="E991" s="444"/>
      <c r="F991" s="444"/>
      <c r="G991" s="445"/>
    </row>
    <row r="992" spans="1:7" ht="13.5" thickBot="1" x14ac:dyDescent="0.25">
      <c r="A992" s="400"/>
      <c r="B992" s="400"/>
      <c r="C992" s="400"/>
      <c r="D992" s="400"/>
      <c r="E992" s="400"/>
      <c r="F992" s="400"/>
      <c r="G992" s="415" t="s">
        <v>1378</v>
      </c>
    </row>
    <row r="993" spans="1:7" ht="13.5" thickBot="1" x14ac:dyDescent="0.25">
      <c r="A993" s="443" t="s">
        <v>1506</v>
      </c>
      <c r="B993" s="444"/>
      <c r="C993" s="444"/>
      <c r="D993" s="444"/>
      <c r="E993" s="444"/>
      <c r="F993" s="444"/>
      <c r="G993" s="445"/>
    </row>
    <row r="994" spans="1:7" ht="13.5" thickBot="1" x14ac:dyDescent="0.25">
      <c r="A994" s="400"/>
      <c r="B994" s="400"/>
      <c r="C994" s="400"/>
      <c r="D994" s="400"/>
      <c r="E994" s="400"/>
      <c r="F994" s="400"/>
      <c r="G994" s="415" t="s">
        <v>1378</v>
      </c>
    </row>
    <row r="995" spans="1:7" ht="13.5" thickBot="1" x14ac:dyDescent="0.25">
      <c r="A995" s="443" t="s">
        <v>1507</v>
      </c>
      <c r="B995" s="444"/>
      <c r="C995" s="444"/>
      <c r="D995" s="444"/>
      <c r="E995" s="444"/>
      <c r="F995" s="444"/>
      <c r="G995" s="445"/>
    </row>
    <row r="996" spans="1:7" ht="13.5" thickBot="1" x14ac:dyDescent="0.25">
      <c r="A996" s="400"/>
      <c r="B996" s="400"/>
      <c r="C996" s="400"/>
      <c r="D996" s="400"/>
      <c r="E996" s="400"/>
      <c r="F996" s="400"/>
      <c r="G996" s="415" t="s">
        <v>1378</v>
      </c>
    </row>
    <row r="997" spans="1:7" ht="13.5" thickBot="1" x14ac:dyDescent="0.25">
      <c r="A997" s="443" t="s">
        <v>1508</v>
      </c>
      <c r="B997" s="444"/>
      <c r="C997" s="444"/>
      <c r="D997" s="444"/>
      <c r="E997" s="444"/>
      <c r="F997" s="444"/>
      <c r="G997" s="445"/>
    </row>
    <row r="998" spans="1:7" ht="13.5" thickBot="1" x14ac:dyDescent="0.25">
      <c r="A998" s="400"/>
      <c r="B998" s="400"/>
      <c r="C998" s="400"/>
      <c r="D998" s="400"/>
      <c r="E998" s="400"/>
      <c r="F998" s="400"/>
      <c r="G998" s="415" t="s">
        <v>1378</v>
      </c>
    </row>
    <row r="999" spans="1:7" ht="13.5" thickBot="1" x14ac:dyDescent="0.25">
      <c r="A999" s="443" t="s">
        <v>1509</v>
      </c>
      <c r="B999" s="444"/>
      <c r="C999" s="444"/>
      <c r="D999" s="444"/>
      <c r="E999" s="444"/>
      <c r="F999" s="444"/>
      <c r="G999" s="445"/>
    </row>
    <row r="1000" spans="1:7" ht="13.5" thickBot="1" x14ac:dyDescent="0.25">
      <c r="A1000" s="400"/>
      <c r="B1000" s="400"/>
      <c r="C1000" s="400"/>
      <c r="D1000" s="400"/>
      <c r="E1000" s="400"/>
      <c r="F1000" s="400"/>
      <c r="G1000" s="415" t="s">
        <v>1378</v>
      </c>
    </row>
    <row r="1001" spans="1:7" ht="13.5" thickBot="1" x14ac:dyDescent="0.25">
      <c r="A1001" s="443" t="s">
        <v>1510</v>
      </c>
      <c r="B1001" s="444"/>
      <c r="C1001" s="444"/>
      <c r="D1001" s="444"/>
      <c r="E1001" s="444"/>
      <c r="F1001" s="444"/>
      <c r="G1001" s="445"/>
    </row>
    <row r="1002" spans="1:7" ht="13.5" thickBot="1" x14ac:dyDescent="0.25">
      <c r="A1002" s="400"/>
      <c r="B1002" s="400"/>
      <c r="C1002" s="400"/>
      <c r="D1002" s="400"/>
      <c r="E1002" s="400"/>
      <c r="F1002" s="400"/>
      <c r="G1002" s="415" t="s">
        <v>1378</v>
      </c>
    </row>
    <row r="1003" spans="1:7" ht="13.5" thickBot="1" x14ac:dyDescent="0.25">
      <c r="A1003" s="443" t="s">
        <v>1511</v>
      </c>
      <c r="B1003" s="444"/>
      <c r="C1003" s="444"/>
      <c r="D1003" s="444"/>
      <c r="E1003" s="444"/>
      <c r="F1003" s="444"/>
      <c r="G1003" s="445"/>
    </row>
    <row r="1005" spans="1:7" x14ac:dyDescent="0.2">
      <c r="A1005" s="382" t="s">
        <v>1512</v>
      </c>
    </row>
    <row r="1007" spans="1:7" x14ac:dyDescent="0.2">
      <c r="A1007" s="382" t="s">
        <v>302</v>
      </c>
    </row>
    <row r="1009" spans="1:7" x14ac:dyDescent="0.2">
      <c r="A1009" s="382" t="s">
        <v>303</v>
      </c>
    </row>
    <row r="1011" spans="1:7" ht="13.5" thickBot="1" x14ac:dyDescent="0.25">
      <c r="A1011" s="400"/>
      <c r="B1011" s="400"/>
      <c r="C1011" s="400"/>
      <c r="D1011" s="400"/>
      <c r="E1011" s="400"/>
      <c r="F1011" s="400"/>
      <c r="G1011" s="415" t="s">
        <v>1378</v>
      </c>
    </row>
    <row r="1012" spans="1:7" ht="13.5" thickBot="1" x14ac:dyDescent="0.25">
      <c r="A1012" s="443" t="s">
        <v>1513</v>
      </c>
      <c r="B1012" s="444"/>
      <c r="C1012" s="444"/>
      <c r="D1012" s="444"/>
      <c r="E1012" s="444"/>
      <c r="F1012" s="444"/>
      <c r="G1012" s="445"/>
    </row>
    <row r="1013" spans="1:7" ht="13.5" thickBot="1" x14ac:dyDescent="0.25">
      <c r="A1013" s="400"/>
      <c r="B1013" s="400"/>
      <c r="C1013" s="400"/>
      <c r="D1013" s="400"/>
      <c r="E1013" s="400"/>
      <c r="F1013" s="400"/>
      <c r="G1013" s="415" t="s">
        <v>1378</v>
      </c>
    </row>
    <row r="1014" spans="1:7" ht="13.5" thickBot="1" x14ac:dyDescent="0.25">
      <c r="A1014" s="443" t="s">
        <v>1514</v>
      </c>
      <c r="B1014" s="444"/>
      <c r="C1014" s="444"/>
      <c r="D1014" s="444"/>
      <c r="E1014" s="444"/>
      <c r="F1014" s="444"/>
      <c r="G1014" s="445"/>
    </row>
    <row r="1015" spans="1:7" ht="13.5" thickBot="1" x14ac:dyDescent="0.25">
      <c r="A1015" s="400"/>
      <c r="B1015" s="400"/>
      <c r="C1015" s="400"/>
      <c r="D1015" s="400"/>
      <c r="E1015" s="400"/>
      <c r="F1015" s="400"/>
      <c r="G1015" s="415" t="s">
        <v>1378</v>
      </c>
    </row>
    <row r="1016" spans="1:7" ht="13.5" thickBot="1" x14ac:dyDescent="0.25">
      <c r="A1016" s="443" t="s">
        <v>1515</v>
      </c>
      <c r="B1016" s="444"/>
      <c r="C1016" s="444"/>
      <c r="D1016" s="444"/>
      <c r="E1016" s="444"/>
      <c r="F1016" s="444"/>
      <c r="G1016" s="445"/>
    </row>
    <row r="1017" spans="1:7" ht="13.5" thickBot="1" x14ac:dyDescent="0.25">
      <c r="A1017" s="400"/>
      <c r="B1017" s="400"/>
      <c r="C1017" s="400"/>
      <c r="D1017" s="400"/>
      <c r="E1017" s="400"/>
      <c r="F1017" s="400"/>
      <c r="G1017" s="415" t="s">
        <v>1378</v>
      </c>
    </row>
    <row r="1018" spans="1:7" ht="13.5" thickBot="1" x14ac:dyDescent="0.25">
      <c r="A1018" s="443" t="s">
        <v>1516</v>
      </c>
      <c r="B1018" s="444"/>
      <c r="C1018" s="444"/>
      <c r="D1018" s="444"/>
      <c r="E1018" s="444"/>
      <c r="F1018" s="444"/>
      <c r="G1018" s="445"/>
    </row>
    <row r="1019" spans="1:7" ht="13.5" thickBot="1" x14ac:dyDescent="0.25">
      <c r="A1019" s="400"/>
      <c r="B1019" s="400"/>
      <c r="C1019" s="400"/>
      <c r="D1019" s="400"/>
      <c r="E1019" s="400"/>
      <c r="F1019" s="400"/>
      <c r="G1019" s="415" t="s">
        <v>1378</v>
      </c>
    </row>
    <row r="1020" spans="1:7" ht="13.5" thickBot="1" x14ac:dyDescent="0.25">
      <c r="A1020" s="443" t="s">
        <v>1517</v>
      </c>
      <c r="B1020" s="444"/>
      <c r="C1020" s="444"/>
      <c r="D1020" s="444"/>
      <c r="E1020" s="444"/>
      <c r="F1020" s="444"/>
      <c r="G1020" s="445"/>
    </row>
    <row r="1021" spans="1:7" ht="13.5" thickBot="1" x14ac:dyDescent="0.25">
      <c r="A1021" s="400"/>
      <c r="B1021" s="400"/>
      <c r="C1021" s="400"/>
      <c r="D1021" s="400"/>
      <c r="E1021" s="400"/>
      <c r="F1021" s="400"/>
      <c r="G1021" s="415" t="s">
        <v>1378</v>
      </c>
    </row>
    <row r="1022" spans="1:7" ht="13.5" thickBot="1" x14ac:dyDescent="0.25">
      <c r="A1022" s="443" t="s">
        <v>1518</v>
      </c>
      <c r="B1022" s="444"/>
      <c r="C1022" s="444"/>
      <c r="D1022" s="444"/>
      <c r="E1022" s="444"/>
      <c r="F1022" s="444"/>
      <c r="G1022" s="445"/>
    </row>
    <row r="1023" spans="1:7" ht="13.5" thickBot="1" x14ac:dyDescent="0.25">
      <c r="A1023" s="400"/>
      <c r="B1023" s="400"/>
      <c r="C1023" s="400"/>
      <c r="D1023" s="400"/>
      <c r="E1023" s="400"/>
      <c r="F1023" s="400"/>
      <c r="G1023" s="415" t="s">
        <v>1378</v>
      </c>
    </row>
    <row r="1024" spans="1:7" ht="13.5" thickBot="1" x14ac:dyDescent="0.25">
      <c r="A1024" s="443" t="s">
        <v>1519</v>
      </c>
      <c r="B1024" s="444"/>
      <c r="C1024" s="444"/>
      <c r="D1024" s="444"/>
      <c r="E1024" s="444"/>
      <c r="F1024" s="444"/>
      <c r="G1024" s="445"/>
    </row>
    <row r="1025" spans="1:7" ht="13.5" thickBot="1" x14ac:dyDescent="0.25">
      <c r="A1025" s="400"/>
      <c r="B1025" s="400"/>
      <c r="C1025" s="400"/>
      <c r="D1025" s="400"/>
      <c r="E1025" s="400"/>
      <c r="F1025" s="400"/>
      <c r="G1025" s="415" t="s">
        <v>1378</v>
      </c>
    </row>
    <row r="1026" spans="1:7" ht="13.5" thickBot="1" x14ac:dyDescent="0.25">
      <c r="A1026" s="443" t="s">
        <v>1520</v>
      </c>
      <c r="B1026" s="444"/>
      <c r="C1026" s="444"/>
      <c r="D1026" s="444"/>
      <c r="E1026" s="444"/>
      <c r="F1026" s="444"/>
      <c r="G1026" s="445"/>
    </row>
    <row r="1027" spans="1:7" ht="13.5" thickBot="1" x14ac:dyDescent="0.25">
      <c r="A1027" s="400"/>
      <c r="B1027" s="400"/>
      <c r="C1027" s="400"/>
      <c r="D1027" s="400"/>
      <c r="E1027" s="400"/>
      <c r="F1027" s="400"/>
      <c r="G1027" s="415" t="s">
        <v>1378</v>
      </c>
    </row>
    <row r="1028" spans="1:7" ht="13.5" thickBot="1" x14ac:dyDescent="0.25">
      <c r="A1028" s="443" t="s">
        <v>1521</v>
      </c>
      <c r="B1028" s="444"/>
      <c r="C1028" s="444"/>
      <c r="D1028" s="444"/>
      <c r="E1028" s="444"/>
      <c r="F1028" s="444"/>
      <c r="G1028" s="445"/>
    </row>
    <row r="1029" spans="1:7" ht="13.5" thickBot="1" x14ac:dyDescent="0.25">
      <c r="A1029" s="400"/>
      <c r="B1029" s="400"/>
      <c r="C1029" s="400"/>
      <c r="D1029" s="400"/>
      <c r="E1029" s="400"/>
      <c r="F1029" s="400"/>
      <c r="G1029" s="415" t="s">
        <v>1378</v>
      </c>
    </row>
    <row r="1030" spans="1:7" ht="13.5" thickBot="1" x14ac:dyDescent="0.25">
      <c r="A1030" s="443" t="s">
        <v>1522</v>
      </c>
      <c r="B1030" s="444"/>
      <c r="C1030" s="444"/>
      <c r="D1030" s="444"/>
      <c r="E1030" s="444"/>
      <c r="F1030" s="444"/>
      <c r="G1030" s="445"/>
    </row>
    <row r="1031" spans="1:7" ht="13.5" thickBot="1" x14ac:dyDescent="0.25">
      <c r="A1031" s="400"/>
      <c r="B1031" s="400"/>
      <c r="C1031" s="400"/>
      <c r="D1031" s="400"/>
      <c r="E1031" s="400"/>
      <c r="F1031" s="400"/>
      <c r="G1031" s="415" t="s">
        <v>1378</v>
      </c>
    </row>
    <row r="1032" spans="1:7" ht="13.5" thickBot="1" x14ac:dyDescent="0.25">
      <c r="A1032" s="443" t="s">
        <v>1523</v>
      </c>
      <c r="B1032" s="444"/>
      <c r="C1032" s="444"/>
      <c r="D1032" s="444"/>
      <c r="E1032" s="444"/>
      <c r="F1032" s="444"/>
      <c r="G1032" s="445"/>
    </row>
    <row r="1033" spans="1:7" ht="13.5" thickBot="1" x14ac:dyDescent="0.25">
      <c r="A1033" s="400"/>
      <c r="B1033" s="400"/>
      <c r="C1033" s="400"/>
      <c r="D1033" s="400"/>
      <c r="E1033" s="400"/>
      <c r="F1033" s="400"/>
      <c r="G1033" s="415" t="s">
        <v>1378</v>
      </c>
    </row>
    <row r="1034" spans="1:7" ht="13.5" thickBot="1" x14ac:dyDescent="0.25">
      <c r="A1034" s="453" t="s">
        <v>1524</v>
      </c>
      <c r="B1034" s="454"/>
      <c r="C1034" s="454"/>
      <c r="D1034" s="454"/>
      <c r="E1034" s="455"/>
      <c r="F1034" s="451"/>
      <c r="G1034" s="452"/>
    </row>
    <row r="1035" spans="1:7" ht="13.5" thickBot="1" x14ac:dyDescent="0.25">
      <c r="A1035" s="400"/>
      <c r="B1035" s="400"/>
      <c r="C1035" s="400"/>
      <c r="D1035" s="400"/>
      <c r="E1035" s="400"/>
      <c r="F1035" s="400"/>
      <c r="G1035" s="415" t="s">
        <v>1378</v>
      </c>
    </row>
    <row r="1036" spans="1:7" ht="13.5" thickBot="1" x14ac:dyDescent="0.25">
      <c r="A1036" s="443" t="s">
        <v>1525</v>
      </c>
      <c r="B1036" s="444"/>
      <c r="C1036" s="444"/>
      <c r="D1036" s="444"/>
      <c r="E1036" s="444"/>
      <c r="F1036" s="444"/>
      <c r="G1036" s="445"/>
    </row>
    <row r="1037" spans="1:7" ht="13.5" thickBot="1" x14ac:dyDescent="0.25">
      <c r="A1037" s="400"/>
      <c r="B1037" s="400"/>
      <c r="C1037" s="400"/>
      <c r="D1037" s="400"/>
      <c r="E1037" s="400"/>
      <c r="F1037" s="400"/>
      <c r="G1037" s="415" t="s">
        <v>1378</v>
      </c>
    </row>
    <row r="1039" spans="1:7" x14ac:dyDescent="0.2">
      <c r="A1039" s="382" t="s">
        <v>1526</v>
      </c>
    </row>
    <row r="1041" spans="1:7" x14ac:dyDescent="0.2">
      <c r="A1041" s="382" t="s">
        <v>302</v>
      </c>
    </row>
    <row r="1043" spans="1:7" x14ac:dyDescent="0.2">
      <c r="A1043" s="382" t="s">
        <v>303</v>
      </c>
    </row>
    <row r="1045" spans="1:7" ht="13.5" thickBot="1" x14ac:dyDescent="0.25">
      <c r="A1045" s="440" t="s">
        <v>1527</v>
      </c>
      <c r="B1045" s="441"/>
      <c r="C1045" s="441"/>
      <c r="D1045" s="441"/>
      <c r="E1045" s="441"/>
      <c r="F1045" s="441"/>
      <c r="G1045" s="442"/>
    </row>
    <row r="1046" spans="1:7" ht="13.5" thickBot="1" x14ac:dyDescent="0.25">
      <c r="A1046" s="400"/>
      <c r="B1046" s="400"/>
      <c r="C1046" s="400"/>
      <c r="D1046" s="400"/>
      <c r="E1046" s="400"/>
      <c r="F1046" s="400"/>
      <c r="G1046" s="415" t="s">
        <v>1378</v>
      </c>
    </row>
    <row r="1047" spans="1:7" ht="13.5" thickBot="1" x14ac:dyDescent="0.25">
      <c r="A1047" s="443" t="s">
        <v>1528</v>
      </c>
      <c r="B1047" s="444"/>
      <c r="C1047" s="444"/>
      <c r="D1047" s="444"/>
      <c r="E1047" s="444"/>
      <c r="F1047" s="444"/>
      <c r="G1047" s="445"/>
    </row>
    <row r="1048" spans="1:7" ht="13.5" thickBot="1" x14ac:dyDescent="0.25">
      <c r="A1048" s="400"/>
      <c r="B1048" s="400"/>
      <c r="C1048" s="400"/>
      <c r="D1048" s="400"/>
      <c r="E1048" s="400"/>
      <c r="F1048" s="400"/>
      <c r="G1048" s="415" t="s">
        <v>1378</v>
      </c>
    </row>
    <row r="1049" spans="1:7" ht="13.5" thickBot="1" x14ac:dyDescent="0.25">
      <c r="A1049" s="443" t="s">
        <v>1529</v>
      </c>
      <c r="B1049" s="444"/>
      <c r="C1049" s="444"/>
      <c r="D1049" s="444"/>
      <c r="E1049" s="444"/>
      <c r="F1049" s="444"/>
      <c r="G1049" s="445"/>
    </row>
    <row r="1050" spans="1:7" ht="13.5" thickBot="1" x14ac:dyDescent="0.25">
      <c r="A1050" s="400"/>
      <c r="B1050" s="400"/>
      <c r="C1050" s="400"/>
      <c r="D1050" s="400"/>
      <c r="E1050" s="400"/>
      <c r="F1050" s="400"/>
      <c r="G1050" s="415" t="s">
        <v>1378</v>
      </c>
    </row>
    <row r="1051" spans="1:7" ht="13.5" thickBot="1" x14ac:dyDescent="0.25">
      <c r="A1051" s="443" t="s">
        <v>1530</v>
      </c>
      <c r="B1051" s="444"/>
      <c r="C1051" s="444"/>
      <c r="D1051" s="444"/>
      <c r="E1051" s="444"/>
      <c r="F1051" s="444"/>
      <c r="G1051" s="445"/>
    </row>
    <row r="1052" spans="1:7" ht="13.5" thickBot="1" x14ac:dyDescent="0.25">
      <c r="A1052" s="400"/>
      <c r="B1052" s="400"/>
      <c r="C1052" s="400"/>
      <c r="D1052" s="400"/>
      <c r="E1052" s="400"/>
      <c r="F1052" s="400"/>
      <c r="G1052" s="415" t="s">
        <v>1378</v>
      </c>
    </row>
    <row r="1053" spans="1:7" ht="13.5" thickBot="1" x14ac:dyDescent="0.25">
      <c r="A1053" s="443" t="s">
        <v>1531</v>
      </c>
      <c r="B1053" s="444"/>
      <c r="C1053" s="444"/>
      <c r="D1053" s="444"/>
      <c r="E1053" s="444"/>
      <c r="F1053" s="444"/>
      <c r="G1053" s="445"/>
    </row>
    <row r="1054" spans="1:7" ht="13.5" thickBot="1" x14ac:dyDescent="0.25">
      <c r="A1054" s="400"/>
      <c r="B1054" s="400"/>
      <c r="C1054" s="400"/>
      <c r="D1054" s="400"/>
      <c r="E1054" s="400"/>
      <c r="F1054" s="400"/>
      <c r="G1054" s="415" t="s">
        <v>1378</v>
      </c>
    </row>
    <row r="1055" spans="1:7" ht="13.5" thickBot="1" x14ac:dyDescent="0.25">
      <c r="A1055" s="443" t="s">
        <v>1532</v>
      </c>
      <c r="B1055" s="444"/>
      <c r="C1055" s="444"/>
      <c r="D1055" s="444"/>
      <c r="E1055" s="444"/>
      <c r="F1055" s="444"/>
      <c r="G1055" s="445"/>
    </row>
    <row r="1056" spans="1:7" ht="13.5" thickBot="1" x14ac:dyDescent="0.25">
      <c r="A1056" s="400"/>
      <c r="B1056" s="400"/>
      <c r="C1056" s="400"/>
      <c r="D1056" s="400"/>
      <c r="E1056" s="400"/>
      <c r="F1056" s="400"/>
      <c r="G1056" s="415" t="s">
        <v>1378</v>
      </c>
    </row>
    <row r="1057" spans="1:7" ht="13.5" thickBot="1" x14ac:dyDescent="0.25">
      <c r="A1057" s="443" t="s">
        <v>1533</v>
      </c>
      <c r="B1057" s="444"/>
      <c r="C1057" s="444"/>
      <c r="D1057" s="444"/>
      <c r="E1057" s="444"/>
      <c r="F1057" s="444"/>
      <c r="G1057" s="445"/>
    </row>
    <row r="1058" spans="1:7" ht="13.5" thickBot="1" x14ac:dyDescent="0.25">
      <c r="A1058" s="400"/>
      <c r="B1058" s="400"/>
      <c r="C1058" s="400"/>
      <c r="D1058" s="400"/>
      <c r="E1058" s="400"/>
      <c r="F1058" s="400"/>
      <c r="G1058" s="415" t="s">
        <v>1378</v>
      </c>
    </row>
    <row r="1059" spans="1:7" ht="13.5" thickBot="1" x14ac:dyDescent="0.25">
      <c r="A1059" s="443" t="s">
        <v>1534</v>
      </c>
      <c r="B1059" s="444"/>
      <c r="C1059" s="444"/>
      <c r="D1059" s="444"/>
      <c r="E1059" s="444"/>
      <c r="F1059" s="444"/>
      <c r="G1059" s="445"/>
    </row>
    <row r="1060" spans="1:7" ht="13.5" thickBot="1" x14ac:dyDescent="0.25">
      <c r="A1060" s="400"/>
      <c r="B1060" s="400"/>
      <c r="C1060" s="400"/>
      <c r="D1060" s="400"/>
      <c r="E1060" s="400"/>
      <c r="F1060" s="400"/>
      <c r="G1060" s="415" t="s">
        <v>1378</v>
      </c>
    </row>
    <row r="1061" spans="1:7" ht="13.5" thickBot="1" x14ac:dyDescent="0.25">
      <c r="A1061" s="443" t="s">
        <v>1535</v>
      </c>
      <c r="B1061" s="444"/>
      <c r="C1061" s="444"/>
      <c r="D1061" s="444"/>
      <c r="E1061" s="444"/>
      <c r="F1061" s="444"/>
      <c r="G1061" s="445"/>
    </row>
    <row r="1062" spans="1:7" ht="13.5" thickBot="1" x14ac:dyDescent="0.25">
      <c r="A1062" s="400"/>
      <c r="B1062" s="400"/>
      <c r="C1062" s="400"/>
      <c r="D1062" s="400"/>
      <c r="E1062" s="400"/>
      <c r="F1062" s="400"/>
      <c r="G1062" s="415" t="s">
        <v>1378</v>
      </c>
    </row>
    <row r="1063" spans="1:7" ht="13.5" thickBot="1" x14ac:dyDescent="0.25">
      <c r="A1063" s="448" t="s">
        <v>1536</v>
      </c>
      <c r="B1063" s="449"/>
      <c r="C1063" s="449"/>
      <c r="D1063" s="449"/>
      <c r="E1063" s="411" t="s">
        <v>1537</v>
      </c>
      <c r="F1063" s="412"/>
      <c r="G1063" s="413"/>
    </row>
    <row r="1064" spans="1:7" ht="13.5" thickBot="1" x14ac:dyDescent="0.25">
      <c r="A1064" s="400"/>
      <c r="B1064" s="400"/>
      <c r="C1064" s="400"/>
      <c r="D1064" s="400"/>
      <c r="E1064" s="400"/>
      <c r="F1064" s="400"/>
      <c r="G1064" s="415" t="s">
        <v>1378</v>
      </c>
    </row>
    <row r="1065" spans="1:7" ht="13.5" thickBot="1" x14ac:dyDescent="0.25">
      <c r="A1065" s="443" t="s">
        <v>1538</v>
      </c>
      <c r="B1065" s="444"/>
      <c r="C1065" s="444"/>
      <c r="D1065" s="444"/>
      <c r="E1065" s="444"/>
      <c r="F1065" s="444"/>
      <c r="G1065" s="445"/>
    </row>
    <row r="1066" spans="1:7" ht="13.5" thickBot="1" x14ac:dyDescent="0.25">
      <c r="A1066" s="400"/>
      <c r="B1066" s="400"/>
      <c r="C1066" s="400"/>
      <c r="D1066" s="400"/>
      <c r="E1066" s="400"/>
      <c r="F1066" s="400"/>
      <c r="G1066" s="415" t="s">
        <v>1378</v>
      </c>
    </row>
    <row r="1067" spans="1:7" ht="13.5" thickBot="1" x14ac:dyDescent="0.25">
      <c r="A1067" s="443" t="s">
        <v>1539</v>
      </c>
      <c r="B1067" s="444"/>
      <c r="C1067" s="444"/>
      <c r="D1067" s="444"/>
      <c r="E1067" s="444"/>
      <c r="F1067" s="444"/>
      <c r="G1067" s="445"/>
    </row>
    <row r="1068" spans="1:7" ht="13.5" thickBot="1" x14ac:dyDescent="0.25">
      <c r="A1068" s="400"/>
      <c r="B1068" s="400"/>
      <c r="C1068" s="400"/>
      <c r="D1068" s="400"/>
      <c r="E1068" s="400"/>
      <c r="F1068" s="400"/>
      <c r="G1068" s="415" t="s">
        <v>1378</v>
      </c>
    </row>
    <row r="1069" spans="1:7" ht="13.5" thickBot="1" x14ac:dyDescent="0.25">
      <c r="A1069" s="443" t="s">
        <v>1540</v>
      </c>
      <c r="B1069" s="444"/>
      <c r="C1069" s="444"/>
      <c r="D1069" s="444"/>
      <c r="E1069" s="444"/>
      <c r="F1069" s="444"/>
      <c r="G1069" s="445"/>
    </row>
    <row r="1070" spans="1:7" ht="13.5" thickBot="1" x14ac:dyDescent="0.25">
      <c r="A1070" s="400"/>
      <c r="B1070" s="400"/>
      <c r="C1070" s="400"/>
      <c r="D1070" s="400"/>
      <c r="E1070" s="400"/>
      <c r="F1070" s="400"/>
      <c r="G1070" s="415" t="s">
        <v>1378</v>
      </c>
    </row>
    <row r="1071" spans="1:7" ht="13.5" thickBot="1" x14ac:dyDescent="0.25">
      <c r="A1071" s="443" t="s">
        <v>1541</v>
      </c>
      <c r="B1071" s="444"/>
      <c r="C1071" s="444"/>
      <c r="D1071" s="444"/>
      <c r="E1071" s="444"/>
      <c r="F1071" s="444"/>
      <c r="G1071" s="445"/>
    </row>
    <row r="1073" spans="1:7" x14ac:dyDescent="0.2">
      <c r="A1073" s="382" t="s">
        <v>1542</v>
      </c>
    </row>
    <row r="1075" spans="1:7" x14ac:dyDescent="0.2">
      <c r="A1075" s="382" t="s">
        <v>302</v>
      </c>
    </row>
    <row r="1077" spans="1:7" x14ac:dyDescent="0.2">
      <c r="A1077" s="382" t="s">
        <v>303</v>
      </c>
    </row>
    <row r="1079" spans="1:7" ht="13.5" thickBot="1" x14ac:dyDescent="0.25">
      <c r="A1079" s="400"/>
      <c r="B1079" s="400"/>
      <c r="C1079" s="400"/>
      <c r="D1079" s="400"/>
      <c r="E1079" s="400"/>
      <c r="F1079" s="400"/>
      <c r="G1079" s="415" t="s">
        <v>1378</v>
      </c>
    </row>
    <row r="1080" spans="1:7" ht="13.5" thickBot="1" x14ac:dyDescent="0.25">
      <c r="A1080" s="443" t="s">
        <v>1543</v>
      </c>
      <c r="B1080" s="444"/>
      <c r="C1080" s="444"/>
      <c r="D1080" s="444"/>
      <c r="E1080" s="444"/>
      <c r="F1080" s="444"/>
      <c r="G1080" s="445"/>
    </row>
    <row r="1081" spans="1:7" ht="13.5" thickBot="1" x14ac:dyDescent="0.25">
      <c r="A1081" s="400"/>
      <c r="B1081" s="400"/>
      <c r="C1081" s="400"/>
      <c r="D1081" s="400"/>
      <c r="E1081" s="400"/>
      <c r="F1081" s="400"/>
      <c r="G1081" s="415" t="s">
        <v>1378</v>
      </c>
    </row>
    <row r="1082" spans="1:7" ht="13.5" thickBot="1" x14ac:dyDescent="0.25">
      <c r="A1082" s="443" t="s">
        <v>1544</v>
      </c>
      <c r="B1082" s="444"/>
      <c r="C1082" s="444"/>
      <c r="D1082" s="444"/>
      <c r="E1082" s="444"/>
      <c r="F1082" s="444"/>
      <c r="G1082" s="445"/>
    </row>
    <row r="1083" spans="1:7" ht="13.5" thickBot="1" x14ac:dyDescent="0.25">
      <c r="A1083" s="400"/>
      <c r="B1083" s="400"/>
      <c r="C1083" s="400"/>
      <c r="D1083" s="400"/>
      <c r="E1083" s="400"/>
      <c r="F1083" s="400"/>
      <c r="G1083" s="415" t="s">
        <v>1378</v>
      </c>
    </row>
    <row r="1084" spans="1:7" ht="13.5" thickBot="1" x14ac:dyDescent="0.25">
      <c r="A1084" s="443" t="s">
        <v>1545</v>
      </c>
      <c r="B1084" s="444"/>
      <c r="C1084" s="444"/>
      <c r="D1084" s="444"/>
      <c r="E1084" s="444"/>
      <c r="F1084" s="444"/>
      <c r="G1084" s="445"/>
    </row>
    <row r="1085" spans="1:7" ht="13.5" thickBot="1" x14ac:dyDescent="0.25">
      <c r="A1085" s="400"/>
      <c r="B1085" s="400"/>
      <c r="C1085" s="400"/>
      <c r="D1085" s="400"/>
      <c r="E1085" s="400"/>
      <c r="F1085" s="400"/>
      <c r="G1085" s="415" t="s">
        <v>1378</v>
      </c>
    </row>
    <row r="1086" spans="1:7" ht="13.5" thickBot="1" x14ac:dyDescent="0.25">
      <c r="A1086" s="443" t="s">
        <v>1546</v>
      </c>
      <c r="B1086" s="444"/>
      <c r="C1086" s="444"/>
      <c r="D1086" s="444"/>
      <c r="E1086" s="444"/>
      <c r="F1086" s="444"/>
      <c r="G1086" s="445"/>
    </row>
    <row r="1087" spans="1:7" ht="13.5" thickBot="1" x14ac:dyDescent="0.25">
      <c r="A1087" s="400"/>
      <c r="B1087" s="400"/>
      <c r="C1087" s="400"/>
      <c r="D1087" s="400"/>
      <c r="E1087" s="400"/>
      <c r="F1087" s="400"/>
      <c r="G1087" s="415" t="s">
        <v>1378</v>
      </c>
    </row>
    <row r="1088" spans="1:7" ht="13.5" thickBot="1" x14ac:dyDescent="0.25">
      <c r="A1088" s="443" t="s">
        <v>1547</v>
      </c>
      <c r="B1088" s="444"/>
      <c r="C1088" s="444"/>
      <c r="D1088" s="444"/>
      <c r="E1088" s="444"/>
      <c r="F1088" s="444"/>
      <c r="G1088" s="445"/>
    </row>
    <row r="1089" spans="1:7" ht="13.5" thickBot="1" x14ac:dyDescent="0.25">
      <c r="A1089" s="400"/>
      <c r="B1089" s="400"/>
      <c r="C1089" s="400"/>
      <c r="D1089" s="400"/>
      <c r="E1089" s="400"/>
      <c r="F1089" s="400"/>
      <c r="G1089" s="415" t="s">
        <v>1378</v>
      </c>
    </row>
    <row r="1090" spans="1:7" ht="13.5" thickBot="1" x14ac:dyDescent="0.25">
      <c r="A1090" s="443" t="s">
        <v>1548</v>
      </c>
      <c r="B1090" s="444"/>
      <c r="C1090" s="444"/>
      <c r="D1090" s="444"/>
      <c r="E1090" s="444"/>
      <c r="F1090" s="444"/>
      <c r="G1090" s="445"/>
    </row>
    <row r="1091" spans="1:7" ht="13.5" thickBot="1" x14ac:dyDescent="0.25">
      <c r="A1091" s="400"/>
      <c r="B1091" s="400"/>
      <c r="C1091" s="400"/>
      <c r="D1091" s="400"/>
      <c r="E1091" s="400"/>
      <c r="F1091" s="400"/>
      <c r="G1091" s="415" t="s">
        <v>1378</v>
      </c>
    </row>
    <row r="1092" spans="1:7" ht="13.5" thickBot="1" x14ac:dyDescent="0.25">
      <c r="A1092" s="443" t="s">
        <v>1549</v>
      </c>
      <c r="B1092" s="444"/>
      <c r="C1092" s="444"/>
      <c r="D1092" s="444"/>
      <c r="E1092" s="444"/>
      <c r="F1092" s="444"/>
      <c r="G1092" s="445"/>
    </row>
    <row r="1093" spans="1:7" ht="13.5" thickBot="1" x14ac:dyDescent="0.25">
      <c r="A1093" s="400"/>
      <c r="B1093" s="400"/>
      <c r="C1093" s="400"/>
      <c r="D1093" s="400"/>
      <c r="E1093" s="400"/>
      <c r="F1093" s="400"/>
      <c r="G1093" s="415" t="s">
        <v>1378</v>
      </c>
    </row>
    <row r="1094" spans="1:7" ht="13.5" thickBot="1" x14ac:dyDescent="0.25">
      <c r="A1094" s="443" t="s">
        <v>1550</v>
      </c>
      <c r="B1094" s="444"/>
      <c r="C1094" s="444"/>
      <c r="D1094" s="444"/>
      <c r="E1094" s="444"/>
      <c r="F1094" s="444"/>
      <c r="G1094" s="445"/>
    </row>
    <row r="1095" spans="1:7" ht="13.5" thickBot="1" x14ac:dyDescent="0.25">
      <c r="A1095" s="400"/>
      <c r="B1095" s="400"/>
      <c r="C1095" s="400"/>
      <c r="D1095" s="400"/>
      <c r="E1095" s="400"/>
      <c r="F1095" s="400"/>
      <c r="G1095" s="415" t="s">
        <v>1378</v>
      </c>
    </row>
    <row r="1096" spans="1:7" ht="13.5" thickBot="1" x14ac:dyDescent="0.25">
      <c r="A1096" s="443" t="s">
        <v>1551</v>
      </c>
      <c r="B1096" s="444"/>
      <c r="C1096" s="444"/>
      <c r="D1096" s="444"/>
      <c r="E1096" s="444"/>
      <c r="F1096" s="444"/>
      <c r="G1096" s="445"/>
    </row>
    <row r="1097" spans="1:7" ht="13.5" thickBot="1" x14ac:dyDescent="0.25">
      <c r="A1097" s="400"/>
      <c r="B1097" s="400"/>
      <c r="C1097" s="400"/>
      <c r="D1097" s="400"/>
      <c r="E1097" s="400"/>
      <c r="F1097" s="400"/>
      <c r="G1097" s="415" t="s">
        <v>1378</v>
      </c>
    </row>
    <row r="1098" spans="1:7" ht="13.5" thickBot="1" x14ac:dyDescent="0.25">
      <c r="A1098" s="443" t="s">
        <v>1552</v>
      </c>
      <c r="B1098" s="444"/>
      <c r="C1098" s="444"/>
      <c r="D1098" s="444"/>
      <c r="E1098" s="444"/>
      <c r="F1098" s="444"/>
      <c r="G1098" s="445"/>
    </row>
    <row r="1099" spans="1:7" ht="13.5" thickBot="1" x14ac:dyDescent="0.25">
      <c r="A1099" s="400"/>
      <c r="B1099" s="400"/>
      <c r="C1099" s="400"/>
      <c r="D1099" s="400"/>
      <c r="E1099" s="400"/>
      <c r="F1099" s="400"/>
      <c r="G1099" s="415" t="s">
        <v>1378</v>
      </c>
    </row>
    <row r="1100" spans="1:7" ht="13.5" thickBot="1" x14ac:dyDescent="0.25">
      <c r="A1100" s="443" t="s">
        <v>1553</v>
      </c>
      <c r="B1100" s="444"/>
      <c r="C1100" s="444"/>
      <c r="D1100" s="444"/>
      <c r="E1100" s="444"/>
      <c r="F1100" s="444"/>
      <c r="G1100" s="445"/>
    </row>
    <row r="1101" spans="1:7" ht="13.5" thickBot="1" x14ac:dyDescent="0.25">
      <c r="A1101" s="400"/>
      <c r="B1101" s="400"/>
      <c r="C1101" s="400"/>
      <c r="D1101" s="400"/>
      <c r="E1101" s="400"/>
      <c r="F1101" s="400"/>
      <c r="G1101" s="415" t="s">
        <v>1378</v>
      </c>
    </row>
    <row r="1102" spans="1:7" ht="13.5" thickBot="1" x14ac:dyDescent="0.25">
      <c r="A1102" s="443" t="s">
        <v>1554</v>
      </c>
      <c r="B1102" s="444"/>
      <c r="C1102" s="444"/>
      <c r="D1102" s="444"/>
      <c r="E1102" s="444"/>
      <c r="F1102" s="444"/>
      <c r="G1102" s="445"/>
    </row>
    <row r="1103" spans="1:7" ht="13.5" thickBot="1" x14ac:dyDescent="0.25">
      <c r="A1103" s="400"/>
      <c r="B1103" s="400"/>
      <c r="C1103" s="400"/>
      <c r="D1103" s="400"/>
      <c r="E1103" s="400"/>
      <c r="F1103" s="400"/>
      <c r="G1103" s="415" t="s">
        <v>1378</v>
      </c>
    </row>
    <row r="1104" spans="1:7" ht="13.5" thickBot="1" x14ac:dyDescent="0.25">
      <c r="A1104" s="443" t="s">
        <v>1555</v>
      </c>
      <c r="B1104" s="444"/>
      <c r="C1104" s="444"/>
      <c r="D1104" s="444"/>
      <c r="E1104" s="444"/>
      <c r="F1104" s="444"/>
      <c r="G1104" s="445"/>
    </row>
    <row r="1105" spans="1:7" ht="13.5" thickBot="1" x14ac:dyDescent="0.25">
      <c r="A1105" s="400"/>
      <c r="B1105" s="400"/>
      <c r="C1105" s="400"/>
      <c r="D1105" s="400"/>
      <c r="E1105" s="400"/>
      <c r="F1105" s="400"/>
      <c r="G1105" s="415" t="s">
        <v>1378</v>
      </c>
    </row>
    <row r="1107" spans="1:7" x14ac:dyDescent="0.2">
      <c r="A1107" s="382" t="s">
        <v>1556</v>
      </c>
    </row>
    <row r="1109" spans="1:7" x14ac:dyDescent="0.2">
      <c r="A1109" s="382" t="s">
        <v>302</v>
      </c>
    </row>
    <row r="1111" spans="1:7" x14ac:dyDescent="0.2">
      <c r="A1111" s="382" t="s">
        <v>303</v>
      </c>
    </row>
    <row r="1113" spans="1:7" ht="13.5" thickBot="1" x14ac:dyDescent="0.25">
      <c r="A1113" s="448" t="s">
        <v>1557</v>
      </c>
      <c r="B1113" s="449"/>
      <c r="C1113" s="449"/>
      <c r="D1113" s="449"/>
      <c r="E1113" s="450"/>
      <c r="F1113" s="451"/>
      <c r="G1113" s="452"/>
    </row>
    <row r="1114" spans="1:7" ht="13.5" thickBot="1" x14ac:dyDescent="0.25">
      <c r="A1114" s="400"/>
      <c r="B1114" s="400"/>
      <c r="C1114" s="400"/>
      <c r="D1114" s="400"/>
      <c r="E1114" s="400"/>
      <c r="F1114" s="400"/>
      <c r="G1114" s="415" t="s">
        <v>1378</v>
      </c>
    </row>
    <row r="1115" spans="1:7" ht="13.5" thickBot="1" x14ac:dyDescent="0.25">
      <c r="A1115" s="443" t="s">
        <v>1558</v>
      </c>
      <c r="B1115" s="444"/>
      <c r="C1115" s="444"/>
      <c r="D1115" s="444"/>
      <c r="E1115" s="444"/>
      <c r="F1115" s="444"/>
      <c r="G1115" s="445"/>
    </row>
    <row r="1116" spans="1:7" ht="13.5" thickBot="1" x14ac:dyDescent="0.25">
      <c r="A1116" s="400"/>
      <c r="B1116" s="400"/>
      <c r="C1116" s="400"/>
      <c r="D1116" s="400"/>
      <c r="E1116" s="400"/>
      <c r="F1116" s="400"/>
      <c r="G1116" s="415" t="s">
        <v>1378</v>
      </c>
    </row>
    <row r="1117" spans="1:7" ht="13.5" thickBot="1" x14ac:dyDescent="0.25">
      <c r="A1117" s="443" t="s">
        <v>1559</v>
      </c>
      <c r="B1117" s="444"/>
      <c r="C1117" s="444"/>
      <c r="D1117" s="444"/>
      <c r="E1117" s="444"/>
      <c r="F1117" s="444"/>
      <c r="G1117" s="445"/>
    </row>
    <row r="1118" spans="1:7" ht="13.5" thickBot="1" x14ac:dyDescent="0.25">
      <c r="A1118" s="400"/>
      <c r="B1118" s="400"/>
      <c r="C1118" s="400"/>
      <c r="D1118" s="400"/>
      <c r="E1118" s="400"/>
      <c r="F1118" s="400"/>
      <c r="G1118" s="415" t="s">
        <v>1378</v>
      </c>
    </row>
    <row r="1119" spans="1:7" ht="13.5" thickBot="1" x14ac:dyDescent="0.25">
      <c r="A1119" s="443" t="s">
        <v>1560</v>
      </c>
      <c r="B1119" s="444"/>
      <c r="C1119" s="444"/>
      <c r="D1119" s="444"/>
      <c r="E1119" s="444"/>
      <c r="F1119" s="444"/>
      <c r="G1119" s="445"/>
    </row>
    <row r="1120" spans="1:7" ht="13.5" thickBot="1" x14ac:dyDescent="0.25">
      <c r="A1120" s="400"/>
      <c r="B1120" s="400"/>
      <c r="C1120" s="400"/>
      <c r="D1120" s="400"/>
      <c r="E1120" s="400"/>
      <c r="F1120" s="400"/>
      <c r="G1120" s="415" t="s">
        <v>1378</v>
      </c>
    </row>
    <row r="1121" spans="1:7" ht="13.5" thickBot="1" x14ac:dyDescent="0.25">
      <c r="A1121" s="443" t="s">
        <v>1561</v>
      </c>
      <c r="B1121" s="444"/>
      <c r="C1121" s="444"/>
      <c r="D1121" s="444"/>
      <c r="E1121" s="444"/>
      <c r="F1121" s="444"/>
      <c r="G1121" s="445"/>
    </row>
    <row r="1122" spans="1:7" ht="13.5" thickBot="1" x14ac:dyDescent="0.25">
      <c r="A1122" s="400"/>
      <c r="B1122" s="400"/>
      <c r="C1122" s="400"/>
      <c r="D1122" s="400"/>
      <c r="E1122" s="400"/>
      <c r="F1122" s="400"/>
      <c r="G1122" s="415" t="s">
        <v>1378</v>
      </c>
    </row>
    <row r="1123" spans="1:7" ht="13.5" thickBot="1" x14ac:dyDescent="0.25">
      <c r="A1123" s="443" t="s">
        <v>1562</v>
      </c>
      <c r="B1123" s="444"/>
      <c r="C1123" s="444"/>
      <c r="D1123" s="444"/>
      <c r="E1123" s="444"/>
      <c r="F1123" s="444"/>
      <c r="G1123" s="445"/>
    </row>
    <row r="1124" spans="1:7" ht="13.5" thickBot="1" x14ac:dyDescent="0.25">
      <c r="A1124" s="400"/>
      <c r="B1124" s="400"/>
      <c r="C1124" s="400"/>
      <c r="D1124" s="400"/>
      <c r="E1124" s="400"/>
      <c r="F1124" s="400"/>
      <c r="G1124" s="415" t="s">
        <v>1378</v>
      </c>
    </row>
    <row r="1125" spans="1:7" ht="13.5" thickBot="1" x14ac:dyDescent="0.25">
      <c r="A1125" s="448" t="s">
        <v>1563</v>
      </c>
      <c r="B1125" s="449"/>
      <c r="C1125" s="449"/>
      <c r="D1125" s="449"/>
      <c r="E1125" s="411" t="s">
        <v>1564</v>
      </c>
      <c r="F1125" s="412"/>
      <c r="G1125" s="413"/>
    </row>
    <row r="1126" spans="1:7" ht="13.5" thickBot="1" x14ac:dyDescent="0.25">
      <c r="A1126" s="400"/>
      <c r="B1126" s="400"/>
      <c r="C1126" s="400"/>
      <c r="D1126" s="400"/>
      <c r="E1126" s="400"/>
      <c r="F1126" s="400"/>
      <c r="G1126" s="415" t="s">
        <v>1378</v>
      </c>
    </row>
    <row r="1127" spans="1:7" ht="13.5" thickBot="1" x14ac:dyDescent="0.25">
      <c r="A1127" s="443" t="s">
        <v>1565</v>
      </c>
      <c r="B1127" s="444"/>
      <c r="C1127" s="444"/>
      <c r="D1127" s="444"/>
      <c r="E1127" s="444"/>
      <c r="F1127" s="444"/>
      <c r="G1127" s="445"/>
    </row>
    <row r="1128" spans="1:7" ht="13.5" thickBot="1" x14ac:dyDescent="0.25">
      <c r="A1128" s="400"/>
      <c r="B1128" s="400"/>
      <c r="C1128" s="400"/>
      <c r="D1128" s="400"/>
      <c r="E1128" s="400"/>
      <c r="F1128" s="400"/>
      <c r="G1128" s="415" t="s">
        <v>1378</v>
      </c>
    </row>
    <row r="1129" spans="1:7" ht="13.5" thickBot="1" x14ac:dyDescent="0.25">
      <c r="A1129" s="443" t="s">
        <v>1566</v>
      </c>
      <c r="B1129" s="444"/>
      <c r="C1129" s="444"/>
      <c r="D1129" s="444"/>
      <c r="E1129" s="444"/>
      <c r="F1129" s="444"/>
      <c r="G1129" s="445"/>
    </row>
    <row r="1130" spans="1:7" ht="13.5" thickBot="1" x14ac:dyDescent="0.25">
      <c r="A1130" s="400"/>
      <c r="B1130" s="400"/>
      <c r="C1130" s="400"/>
      <c r="D1130" s="400"/>
      <c r="E1130" s="400"/>
      <c r="F1130" s="400"/>
      <c r="G1130" s="415" t="s">
        <v>1378</v>
      </c>
    </row>
    <row r="1131" spans="1:7" ht="13.5" thickBot="1" x14ac:dyDescent="0.25">
      <c r="A1131" s="443" t="s">
        <v>1567</v>
      </c>
      <c r="B1131" s="444"/>
      <c r="C1131" s="444"/>
      <c r="D1131" s="444"/>
      <c r="E1131" s="444"/>
      <c r="F1131" s="444"/>
      <c r="G1131" s="445"/>
    </row>
    <row r="1132" spans="1:7" ht="13.5" thickBot="1" x14ac:dyDescent="0.25">
      <c r="A1132" s="400"/>
      <c r="B1132" s="400"/>
      <c r="C1132" s="400"/>
      <c r="D1132" s="400"/>
      <c r="E1132" s="400"/>
      <c r="F1132" s="400"/>
      <c r="G1132" s="415" t="s">
        <v>1378</v>
      </c>
    </row>
    <row r="1133" spans="1:7" ht="13.5" thickBot="1" x14ac:dyDescent="0.25">
      <c r="A1133" s="443" t="s">
        <v>1568</v>
      </c>
      <c r="B1133" s="444"/>
      <c r="C1133" s="444"/>
      <c r="D1133" s="444"/>
      <c r="E1133" s="444"/>
      <c r="F1133" s="444"/>
      <c r="G1133" s="445"/>
    </row>
    <row r="1134" spans="1:7" ht="13.5" thickBot="1" x14ac:dyDescent="0.25">
      <c r="A1134" s="400"/>
      <c r="B1134" s="400"/>
      <c r="C1134" s="400"/>
      <c r="D1134" s="400"/>
      <c r="E1134" s="400"/>
      <c r="F1134" s="400"/>
      <c r="G1134" s="415" t="s">
        <v>1378</v>
      </c>
    </row>
    <row r="1135" spans="1:7" ht="13.5" thickBot="1" x14ac:dyDescent="0.25">
      <c r="A1135" s="443" t="s">
        <v>1569</v>
      </c>
      <c r="B1135" s="444"/>
      <c r="C1135" s="444"/>
      <c r="D1135" s="444"/>
      <c r="E1135" s="444"/>
      <c r="F1135" s="444"/>
      <c r="G1135" s="445"/>
    </row>
    <row r="1136" spans="1:7" ht="13.5" thickBot="1" x14ac:dyDescent="0.25">
      <c r="A1136" s="400"/>
      <c r="B1136" s="400"/>
      <c r="C1136" s="400"/>
      <c r="D1136" s="400"/>
      <c r="E1136" s="400"/>
      <c r="F1136" s="400"/>
      <c r="G1136" s="415" t="s">
        <v>1378</v>
      </c>
    </row>
    <row r="1137" spans="1:7" ht="13.5" thickBot="1" x14ac:dyDescent="0.25">
      <c r="A1137" s="443" t="s">
        <v>1570</v>
      </c>
      <c r="B1137" s="444"/>
      <c r="C1137" s="444"/>
      <c r="D1137" s="444"/>
      <c r="E1137" s="444"/>
      <c r="F1137" s="444"/>
      <c r="G1137" s="445"/>
    </row>
    <row r="1138" spans="1:7" ht="13.5" thickBot="1" x14ac:dyDescent="0.25">
      <c r="A1138" s="400"/>
      <c r="B1138" s="400"/>
      <c r="C1138" s="400"/>
      <c r="D1138" s="400"/>
      <c r="E1138" s="400"/>
      <c r="F1138" s="400"/>
      <c r="G1138" s="415" t="s">
        <v>1378</v>
      </c>
    </row>
    <row r="1139" spans="1:7" ht="13.5" thickBot="1" x14ac:dyDescent="0.25">
      <c r="A1139" s="443" t="s">
        <v>1571</v>
      </c>
      <c r="B1139" s="444"/>
      <c r="C1139" s="444"/>
      <c r="D1139" s="444"/>
      <c r="E1139" s="444"/>
      <c r="F1139" s="444"/>
      <c r="G1139" s="445"/>
    </row>
    <row r="1141" spans="1:7" x14ac:dyDescent="0.2">
      <c r="A1141" s="382" t="s">
        <v>1572</v>
      </c>
    </row>
    <row r="1143" spans="1:7" x14ac:dyDescent="0.2">
      <c r="A1143" s="382" t="s">
        <v>302</v>
      </c>
    </row>
    <row r="1145" spans="1:7" x14ac:dyDescent="0.2">
      <c r="A1145" s="382" t="s">
        <v>303</v>
      </c>
    </row>
    <row r="1147" spans="1:7" ht="13.5" thickBot="1" x14ac:dyDescent="0.25">
      <c r="A1147" s="400"/>
      <c r="B1147" s="400"/>
      <c r="C1147" s="400"/>
      <c r="D1147" s="400"/>
      <c r="E1147" s="400"/>
      <c r="F1147" s="400"/>
      <c r="G1147" s="415" t="s">
        <v>1378</v>
      </c>
    </row>
    <row r="1148" spans="1:7" ht="13.5" thickBot="1" x14ac:dyDescent="0.25">
      <c r="A1148" s="448" t="s">
        <v>1573</v>
      </c>
      <c r="B1148" s="449"/>
      <c r="C1148" s="449"/>
      <c r="D1148" s="449"/>
      <c r="E1148" s="411" t="s">
        <v>1574</v>
      </c>
      <c r="F1148" s="412"/>
      <c r="G1148" s="413"/>
    </row>
    <row r="1149" spans="1:7" ht="13.5" thickBot="1" x14ac:dyDescent="0.25">
      <c r="A1149" s="400"/>
      <c r="B1149" s="400"/>
      <c r="C1149" s="400"/>
      <c r="D1149" s="400"/>
      <c r="E1149" s="400"/>
      <c r="F1149" s="400"/>
      <c r="G1149" s="415" t="s">
        <v>1378</v>
      </c>
    </row>
    <row r="1150" spans="1:7" ht="13.5" thickBot="1" x14ac:dyDescent="0.25">
      <c r="A1150" s="443" t="s">
        <v>1575</v>
      </c>
      <c r="B1150" s="444"/>
      <c r="C1150" s="444"/>
      <c r="D1150" s="444"/>
      <c r="E1150" s="444"/>
      <c r="F1150" s="444"/>
      <c r="G1150" s="445"/>
    </row>
    <row r="1151" spans="1:7" ht="13.5" thickBot="1" x14ac:dyDescent="0.25">
      <c r="A1151" s="400"/>
      <c r="B1151" s="400"/>
      <c r="C1151" s="400"/>
      <c r="D1151" s="400"/>
      <c r="E1151" s="400"/>
      <c r="F1151" s="400"/>
      <c r="G1151" s="415" t="s">
        <v>1378</v>
      </c>
    </row>
    <row r="1152" spans="1:7" ht="13.5" thickBot="1" x14ac:dyDescent="0.25">
      <c r="A1152" s="443" t="s">
        <v>1576</v>
      </c>
      <c r="B1152" s="444"/>
      <c r="C1152" s="444"/>
      <c r="D1152" s="444"/>
      <c r="E1152" s="444"/>
      <c r="F1152" s="444"/>
      <c r="G1152" s="445"/>
    </row>
    <row r="1153" spans="1:7" ht="13.5" thickBot="1" x14ac:dyDescent="0.25">
      <c r="A1153" s="400"/>
      <c r="B1153" s="400"/>
      <c r="C1153" s="400"/>
      <c r="D1153" s="400"/>
      <c r="E1153" s="400"/>
      <c r="F1153" s="400"/>
      <c r="G1153" s="415" t="s">
        <v>1378</v>
      </c>
    </row>
    <row r="1154" spans="1:7" ht="13.5" thickBot="1" x14ac:dyDescent="0.25">
      <c r="A1154" s="443" t="s">
        <v>1577</v>
      </c>
      <c r="B1154" s="444"/>
      <c r="C1154" s="444"/>
      <c r="D1154" s="444"/>
      <c r="E1154" s="444"/>
      <c r="F1154" s="444"/>
      <c r="G1154" s="445"/>
    </row>
    <row r="1155" spans="1:7" ht="13.5" thickBot="1" x14ac:dyDescent="0.25">
      <c r="A1155" s="400"/>
      <c r="B1155" s="400"/>
      <c r="C1155" s="400"/>
      <c r="D1155" s="400"/>
      <c r="E1155" s="400"/>
      <c r="F1155" s="400"/>
      <c r="G1155" s="415" t="s">
        <v>1378</v>
      </c>
    </row>
    <row r="1156" spans="1:7" ht="13.5" thickBot="1" x14ac:dyDescent="0.25">
      <c r="A1156" s="443" t="s">
        <v>1578</v>
      </c>
      <c r="B1156" s="444"/>
      <c r="C1156" s="444"/>
      <c r="D1156" s="444"/>
      <c r="E1156" s="444"/>
      <c r="F1156" s="444"/>
      <c r="G1156" s="445"/>
    </row>
    <row r="1157" spans="1:7" ht="13.5" thickBot="1" x14ac:dyDescent="0.25">
      <c r="A1157" s="400"/>
      <c r="B1157" s="400"/>
      <c r="C1157" s="400"/>
      <c r="D1157" s="400"/>
      <c r="E1157" s="400"/>
      <c r="F1157" s="400"/>
      <c r="G1157" s="415" t="s">
        <v>1378</v>
      </c>
    </row>
    <row r="1158" spans="1:7" ht="13.5" thickBot="1" x14ac:dyDescent="0.25">
      <c r="A1158" s="443" t="s">
        <v>1579</v>
      </c>
      <c r="B1158" s="444"/>
      <c r="C1158" s="444"/>
      <c r="D1158" s="444"/>
      <c r="E1158" s="444"/>
      <c r="F1158" s="444"/>
      <c r="G1158" s="445"/>
    </row>
    <row r="1159" spans="1:7" ht="13.5" thickBot="1" x14ac:dyDescent="0.25">
      <c r="A1159" s="400"/>
      <c r="B1159" s="400"/>
      <c r="C1159" s="400"/>
      <c r="D1159" s="400"/>
      <c r="E1159" s="400"/>
      <c r="F1159" s="400"/>
      <c r="G1159" s="415" t="s">
        <v>1378</v>
      </c>
    </row>
    <row r="1160" spans="1:7" ht="13.5" thickBot="1" x14ac:dyDescent="0.25">
      <c r="A1160" s="443" t="s">
        <v>1580</v>
      </c>
      <c r="B1160" s="444"/>
      <c r="C1160" s="444"/>
      <c r="D1160" s="444"/>
      <c r="E1160" s="444"/>
      <c r="F1160" s="444"/>
      <c r="G1160" s="445"/>
    </row>
    <row r="1161" spans="1:7" ht="13.5" thickBot="1" x14ac:dyDescent="0.25">
      <c r="A1161" s="400"/>
      <c r="B1161" s="400"/>
      <c r="C1161" s="400"/>
      <c r="D1161" s="400"/>
      <c r="E1161" s="400"/>
      <c r="F1161" s="400"/>
      <c r="G1161" s="415" t="s">
        <v>1378</v>
      </c>
    </row>
    <row r="1162" spans="1:7" ht="13.5" thickBot="1" x14ac:dyDescent="0.25">
      <c r="A1162" s="443" t="s">
        <v>1581</v>
      </c>
      <c r="B1162" s="444"/>
      <c r="C1162" s="444"/>
      <c r="D1162" s="444"/>
      <c r="E1162" s="444"/>
      <c r="F1162" s="444"/>
      <c r="G1162" s="445"/>
    </row>
    <row r="1163" spans="1:7" ht="13.5" thickBot="1" x14ac:dyDescent="0.25">
      <c r="A1163" s="400"/>
      <c r="B1163" s="400"/>
      <c r="C1163" s="400"/>
      <c r="D1163" s="400"/>
      <c r="E1163" s="400"/>
      <c r="F1163" s="400"/>
      <c r="G1163" s="415" t="s">
        <v>1378</v>
      </c>
    </row>
    <row r="1164" spans="1:7" ht="13.5" thickBot="1" x14ac:dyDescent="0.25">
      <c r="A1164" s="443" t="s">
        <v>1582</v>
      </c>
      <c r="B1164" s="444"/>
      <c r="C1164" s="444"/>
      <c r="D1164" s="444"/>
      <c r="E1164" s="444"/>
      <c r="F1164" s="444"/>
      <c r="G1164" s="445"/>
    </row>
    <row r="1165" spans="1:7" ht="13.5" thickBot="1" x14ac:dyDescent="0.25">
      <c r="A1165" s="400"/>
      <c r="B1165" s="400"/>
      <c r="C1165" s="400"/>
      <c r="D1165" s="400"/>
      <c r="E1165" s="400"/>
      <c r="F1165" s="400"/>
      <c r="G1165" s="415" t="s">
        <v>1378</v>
      </c>
    </row>
    <row r="1166" spans="1:7" ht="13.5" thickBot="1" x14ac:dyDescent="0.25">
      <c r="A1166" s="443" t="s">
        <v>1583</v>
      </c>
      <c r="B1166" s="444"/>
      <c r="C1166" s="444"/>
      <c r="D1166" s="444"/>
      <c r="E1166" s="444"/>
      <c r="F1166" s="444"/>
      <c r="G1166" s="445"/>
    </row>
    <row r="1167" spans="1:7" ht="13.5" thickBot="1" x14ac:dyDescent="0.25">
      <c r="A1167" s="400"/>
      <c r="B1167" s="400"/>
      <c r="C1167" s="400"/>
      <c r="D1167" s="400"/>
      <c r="E1167" s="400"/>
      <c r="F1167" s="400"/>
      <c r="G1167" s="415" t="s">
        <v>1378</v>
      </c>
    </row>
    <row r="1168" spans="1:7" ht="13.5" thickBot="1" x14ac:dyDescent="0.25">
      <c r="A1168" s="443" t="s">
        <v>1584</v>
      </c>
      <c r="B1168" s="444"/>
      <c r="C1168" s="444"/>
      <c r="D1168" s="444"/>
      <c r="E1168" s="444"/>
      <c r="F1168" s="444"/>
      <c r="G1168" s="445"/>
    </row>
    <row r="1169" spans="1:7" ht="13.5" thickBot="1" x14ac:dyDescent="0.25">
      <c r="A1169" s="400"/>
      <c r="B1169" s="400"/>
      <c r="C1169" s="400"/>
      <c r="D1169" s="400"/>
      <c r="E1169" s="400"/>
      <c r="F1169" s="400"/>
      <c r="G1169" s="415" t="s">
        <v>1378</v>
      </c>
    </row>
    <row r="1170" spans="1:7" ht="13.5" thickBot="1" x14ac:dyDescent="0.25">
      <c r="A1170" s="443" t="s">
        <v>1585</v>
      </c>
      <c r="B1170" s="444"/>
      <c r="C1170" s="444"/>
      <c r="D1170" s="444"/>
      <c r="E1170" s="444"/>
      <c r="F1170" s="444"/>
      <c r="G1170" s="445"/>
    </row>
    <row r="1171" spans="1:7" ht="13.5" thickBot="1" x14ac:dyDescent="0.25">
      <c r="A1171" s="400"/>
      <c r="B1171" s="400"/>
      <c r="C1171" s="400"/>
      <c r="D1171" s="400"/>
      <c r="E1171" s="400"/>
      <c r="F1171" s="400"/>
      <c r="G1171" s="415" t="s">
        <v>1378</v>
      </c>
    </row>
    <row r="1172" spans="1:7" ht="13.5" thickBot="1" x14ac:dyDescent="0.25">
      <c r="A1172" s="443" t="s">
        <v>1586</v>
      </c>
      <c r="B1172" s="444"/>
      <c r="C1172" s="444"/>
      <c r="D1172" s="444"/>
      <c r="E1172" s="444"/>
      <c r="F1172" s="444"/>
      <c r="G1172" s="445"/>
    </row>
    <row r="1173" spans="1:7" ht="13.5" thickBot="1" x14ac:dyDescent="0.25">
      <c r="A1173" s="400"/>
      <c r="B1173" s="400"/>
      <c r="C1173" s="400"/>
      <c r="D1173" s="400"/>
      <c r="E1173" s="400"/>
      <c r="F1173" s="400"/>
      <c r="G1173" s="415" t="s">
        <v>1378</v>
      </c>
    </row>
    <row r="1175" spans="1:7" x14ac:dyDescent="0.2">
      <c r="A1175" s="382" t="s">
        <v>1587</v>
      </c>
    </row>
    <row r="1177" spans="1:7" x14ac:dyDescent="0.2">
      <c r="A1177" s="382" t="s">
        <v>302</v>
      </c>
    </row>
    <row r="1179" spans="1:7" x14ac:dyDescent="0.2">
      <c r="A1179" s="382" t="s">
        <v>303</v>
      </c>
    </row>
    <row r="1181" spans="1:7" ht="13.5" thickBot="1" x14ac:dyDescent="0.25">
      <c r="A1181" s="440" t="s">
        <v>1588</v>
      </c>
      <c r="B1181" s="441"/>
      <c r="C1181" s="441"/>
      <c r="D1181" s="441"/>
      <c r="E1181" s="441"/>
      <c r="F1181" s="441"/>
      <c r="G1181" s="442"/>
    </row>
    <row r="1182" spans="1:7" ht="13.5" thickBot="1" x14ac:dyDescent="0.25">
      <c r="A1182" s="400"/>
      <c r="B1182" s="400"/>
      <c r="C1182" s="400"/>
      <c r="D1182" s="400"/>
      <c r="E1182" s="400"/>
      <c r="F1182" s="400"/>
      <c r="G1182" s="415" t="s">
        <v>1378</v>
      </c>
    </row>
    <row r="1183" spans="1:7" ht="13.5" thickBot="1" x14ac:dyDescent="0.25">
      <c r="A1183" s="443" t="s">
        <v>1589</v>
      </c>
      <c r="B1183" s="444"/>
      <c r="C1183" s="444"/>
      <c r="D1183" s="444"/>
      <c r="E1183" s="444"/>
      <c r="F1183" s="444"/>
      <c r="G1183" s="445"/>
    </row>
    <row r="1184" spans="1:7" ht="13.5" thickBot="1" x14ac:dyDescent="0.25">
      <c r="A1184" s="400"/>
      <c r="B1184" s="400"/>
      <c r="C1184" s="400"/>
      <c r="D1184" s="400"/>
      <c r="E1184" s="400"/>
      <c r="F1184" s="400"/>
      <c r="G1184" s="415" t="s">
        <v>1378</v>
      </c>
    </row>
    <row r="1185" spans="1:7" ht="13.5" thickBot="1" x14ac:dyDescent="0.25">
      <c r="A1185" s="443" t="s">
        <v>1590</v>
      </c>
      <c r="B1185" s="444"/>
      <c r="C1185" s="444"/>
      <c r="D1185" s="444"/>
      <c r="E1185" s="444"/>
      <c r="F1185" s="444"/>
      <c r="G1185" s="445"/>
    </row>
    <row r="1186" spans="1:7" ht="13.5" thickBot="1" x14ac:dyDescent="0.25">
      <c r="A1186" s="400"/>
      <c r="B1186" s="400"/>
      <c r="C1186" s="400"/>
      <c r="D1186" s="400"/>
      <c r="E1186" s="400"/>
      <c r="F1186" s="400"/>
      <c r="G1186" s="415" t="s">
        <v>1378</v>
      </c>
    </row>
    <row r="1187" spans="1:7" ht="13.5" thickBot="1" x14ac:dyDescent="0.25">
      <c r="A1187" s="443" t="s">
        <v>1591</v>
      </c>
      <c r="B1187" s="444"/>
      <c r="C1187" s="444"/>
      <c r="D1187" s="444"/>
      <c r="E1187" s="444"/>
      <c r="F1187" s="444"/>
      <c r="G1187" s="445"/>
    </row>
    <row r="1188" spans="1:7" ht="13.5" thickBot="1" x14ac:dyDescent="0.25">
      <c r="A1188" s="400"/>
      <c r="B1188" s="400"/>
      <c r="C1188" s="400"/>
      <c r="D1188" s="400"/>
      <c r="E1188" s="400"/>
      <c r="F1188" s="400"/>
      <c r="G1188" s="415" t="s">
        <v>1378</v>
      </c>
    </row>
    <row r="1189" spans="1:7" ht="13.5" thickBot="1" x14ac:dyDescent="0.25">
      <c r="A1189" s="443" t="s">
        <v>1592</v>
      </c>
      <c r="B1189" s="444"/>
      <c r="C1189" s="444"/>
      <c r="D1189" s="444"/>
      <c r="E1189" s="444"/>
      <c r="F1189" s="444"/>
      <c r="G1189" s="445"/>
    </row>
    <row r="1190" spans="1:7" ht="13.5" thickBot="1" x14ac:dyDescent="0.25">
      <c r="A1190" s="400"/>
      <c r="B1190" s="400"/>
      <c r="C1190" s="400"/>
      <c r="D1190" s="400"/>
      <c r="E1190" s="400"/>
      <c r="F1190" s="400"/>
      <c r="G1190" s="415" t="s">
        <v>1378</v>
      </c>
    </row>
    <row r="1191" spans="1:7" ht="13.5" thickBot="1" x14ac:dyDescent="0.25">
      <c r="A1191" s="443" t="s">
        <v>1593</v>
      </c>
      <c r="B1191" s="444"/>
      <c r="C1191" s="444"/>
      <c r="D1191" s="444"/>
      <c r="E1191" s="444"/>
      <c r="F1191" s="444"/>
      <c r="G1191" s="445"/>
    </row>
    <row r="1192" spans="1:7" ht="13.5" thickBot="1" x14ac:dyDescent="0.25">
      <c r="A1192" s="400"/>
      <c r="B1192" s="400"/>
      <c r="C1192" s="400"/>
      <c r="D1192" s="400"/>
      <c r="E1192" s="400"/>
      <c r="F1192" s="400"/>
      <c r="G1192" s="415" t="s">
        <v>1378</v>
      </c>
    </row>
    <row r="1193" spans="1:7" ht="13.5" thickBot="1" x14ac:dyDescent="0.25">
      <c r="A1193" s="443" t="s">
        <v>1594</v>
      </c>
      <c r="B1193" s="444"/>
      <c r="C1193" s="444"/>
      <c r="D1193" s="444"/>
      <c r="E1193" s="444"/>
      <c r="F1193" s="444"/>
      <c r="G1193" s="445"/>
    </row>
    <row r="1194" spans="1:7" ht="13.5" thickBot="1" x14ac:dyDescent="0.25">
      <c r="A1194" s="400"/>
      <c r="B1194" s="400"/>
      <c r="C1194" s="400"/>
      <c r="D1194" s="400"/>
      <c r="E1194" s="400"/>
      <c r="F1194" s="400"/>
      <c r="G1194" s="415" t="s">
        <v>1378</v>
      </c>
    </row>
    <row r="1195" spans="1:7" ht="13.5" thickBot="1" x14ac:dyDescent="0.25">
      <c r="A1195" s="443" t="s">
        <v>1595</v>
      </c>
      <c r="B1195" s="444"/>
      <c r="C1195" s="444"/>
      <c r="D1195" s="444"/>
      <c r="E1195" s="444"/>
      <c r="F1195" s="444"/>
      <c r="G1195" s="445"/>
    </row>
    <row r="1196" spans="1:7" ht="13.5" thickBot="1" x14ac:dyDescent="0.25">
      <c r="A1196" s="400"/>
      <c r="B1196" s="400"/>
      <c r="C1196" s="400"/>
      <c r="D1196" s="400"/>
      <c r="E1196" s="400"/>
      <c r="F1196" s="400"/>
      <c r="G1196" s="415" t="s">
        <v>1378</v>
      </c>
    </row>
    <row r="1197" spans="1:7" ht="13.5" thickBot="1" x14ac:dyDescent="0.25">
      <c r="A1197" s="443" t="s">
        <v>1596</v>
      </c>
      <c r="B1197" s="444"/>
      <c r="C1197" s="444"/>
      <c r="D1197" s="444"/>
      <c r="E1197" s="444"/>
      <c r="F1197" s="444"/>
      <c r="G1197" s="445"/>
    </row>
    <row r="1198" spans="1:7" ht="13.5" thickBot="1" x14ac:dyDescent="0.25">
      <c r="A1198" s="400"/>
      <c r="B1198" s="400"/>
      <c r="C1198" s="400"/>
      <c r="D1198" s="400"/>
      <c r="E1198" s="400"/>
      <c r="F1198" s="400"/>
      <c r="G1198" s="415" t="s">
        <v>1378</v>
      </c>
    </row>
    <row r="1199" spans="1:7" ht="13.5" thickBot="1" x14ac:dyDescent="0.25">
      <c r="A1199" s="443" t="s">
        <v>1597</v>
      </c>
      <c r="B1199" s="444"/>
      <c r="C1199" s="444"/>
      <c r="D1199" s="444"/>
      <c r="E1199" s="444"/>
      <c r="F1199" s="444"/>
      <c r="G1199" s="445"/>
    </row>
    <row r="1200" spans="1:7" ht="13.5" thickBot="1" x14ac:dyDescent="0.25">
      <c r="A1200" s="400"/>
      <c r="B1200" s="400"/>
      <c r="C1200" s="400"/>
      <c r="D1200" s="400"/>
      <c r="E1200" s="400"/>
      <c r="F1200" s="400"/>
      <c r="G1200" s="415" t="s">
        <v>1378</v>
      </c>
    </row>
    <row r="1201" spans="1:7" ht="13.5" thickBot="1" x14ac:dyDescent="0.25">
      <c r="A1201" s="443" t="s">
        <v>1598</v>
      </c>
      <c r="B1201" s="444"/>
      <c r="C1201" s="444"/>
      <c r="D1201" s="444"/>
      <c r="E1201" s="444"/>
      <c r="F1201" s="444"/>
      <c r="G1201" s="445"/>
    </row>
    <row r="1202" spans="1:7" ht="13.5" thickBot="1" x14ac:dyDescent="0.25">
      <c r="A1202" s="400"/>
      <c r="B1202" s="400"/>
      <c r="C1202" s="400"/>
      <c r="D1202" s="400"/>
      <c r="E1202" s="400"/>
      <c r="F1202" s="400"/>
      <c r="G1202" s="415" t="s">
        <v>1378</v>
      </c>
    </row>
    <row r="1203" spans="1:7" ht="13.5" thickBot="1" x14ac:dyDescent="0.25">
      <c r="A1203" s="443" t="s">
        <v>1599</v>
      </c>
      <c r="B1203" s="444"/>
      <c r="C1203" s="444"/>
      <c r="D1203" s="444"/>
      <c r="E1203" s="444"/>
      <c r="F1203" s="444"/>
      <c r="G1203" s="445"/>
    </row>
    <row r="1204" spans="1:7" ht="13.5" thickBot="1" x14ac:dyDescent="0.25">
      <c r="A1204" s="400"/>
      <c r="B1204" s="400"/>
      <c r="C1204" s="400"/>
      <c r="D1204" s="400"/>
      <c r="E1204" s="400"/>
      <c r="F1204" s="400"/>
      <c r="G1204" s="415" t="s">
        <v>1378</v>
      </c>
    </row>
    <row r="1205" spans="1:7" ht="13.5" thickBot="1" x14ac:dyDescent="0.25">
      <c r="A1205" s="443" t="s">
        <v>1600</v>
      </c>
      <c r="B1205" s="444"/>
      <c r="C1205" s="444"/>
      <c r="D1205" s="444"/>
      <c r="E1205" s="444"/>
      <c r="F1205" s="444"/>
      <c r="G1205" s="445"/>
    </row>
    <row r="1206" spans="1:7" ht="13.5" thickBot="1" x14ac:dyDescent="0.25">
      <c r="A1206" s="400"/>
      <c r="B1206" s="400"/>
      <c r="C1206" s="400"/>
      <c r="D1206" s="400"/>
      <c r="E1206" s="400"/>
      <c r="F1206" s="400"/>
      <c r="G1206" s="415" t="s">
        <v>1378</v>
      </c>
    </row>
    <row r="1207" spans="1:7" ht="13.5" thickBot="1" x14ac:dyDescent="0.25">
      <c r="A1207" s="443" t="s">
        <v>1601</v>
      </c>
      <c r="B1207" s="444"/>
      <c r="C1207" s="444"/>
      <c r="D1207" s="444"/>
      <c r="E1207" s="444"/>
      <c r="F1207" s="444"/>
      <c r="G1207" s="445"/>
    </row>
    <row r="1209" spans="1:7" x14ac:dyDescent="0.2">
      <c r="A1209" s="382" t="s">
        <v>1602</v>
      </c>
    </row>
    <row r="1211" spans="1:7" x14ac:dyDescent="0.2">
      <c r="A1211" s="382" t="s">
        <v>302</v>
      </c>
    </row>
    <row r="1213" spans="1:7" x14ac:dyDescent="0.2">
      <c r="A1213" s="382" t="s">
        <v>303</v>
      </c>
    </row>
    <row r="1215" spans="1:7" ht="13.5" thickBot="1" x14ac:dyDescent="0.25">
      <c r="A1215" s="400"/>
      <c r="B1215" s="400"/>
      <c r="C1215" s="400"/>
      <c r="D1215" s="400"/>
      <c r="E1215" s="400"/>
      <c r="F1215" s="400"/>
      <c r="G1215" s="415" t="s">
        <v>1378</v>
      </c>
    </row>
    <row r="1216" spans="1:7" ht="13.5" thickBot="1" x14ac:dyDescent="0.25">
      <c r="A1216" s="443" t="s">
        <v>1603</v>
      </c>
      <c r="B1216" s="444"/>
      <c r="C1216" s="444"/>
      <c r="D1216" s="444"/>
      <c r="E1216" s="444"/>
      <c r="F1216" s="444"/>
      <c r="G1216" s="445"/>
    </row>
    <row r="1217" spans="1:7" ht="13.5" thickBot="1" x14ac:dyDescent="0.25">
      <c r="A1217" s="400"/>
      <c r="B1217" s="400"/>
      <c r="C1217" s="400"/>
      <c r="D1217" s="400"/>
      <c r="E1217" s="400"/>
      <c r="F1217" s="400"/>
      <c r="G1217" s="415" t="s">
        <v>1378</v>
      </c>
    </row>
    <row r="1218" spans="1:7" ht="13.5" thickBot="1" x14ac:dyDescent="0.25">
      <c r="A1218" s="443" t="s">
        <v>1604</v>
      </c>
      <c r="B1218" s="444"/>
      <c r="C1218" s="444"/>
      <c r="D1218" s="444"/>
      <c r="E1218" s="444"/>
      <c r="F1218" s="444"/>
      <c r="G1218" s="445"/>
    </row>
    <row r="1219" spans="1:7" ht="13.5" thickBot="1" x14ac:dyDescent="0.25">
      <c r="A1219" s="400"/>
      <c r="B1219" s="400"/>
      <c r="C1219" s="400"/>
      <c r="D1219" s="400"/>
      <c r="E1219" s="400"/>
      <c r="F1219" s="400"/>
      <c r="G1219" s="415" t="s">
        <v>1378</v>
      </c>
    </row>
    <row r="1220" spans="1:7" ht="13.5" thickBot="1" x14ac:dyDescent="0.25">
      <c r="A1220" s="448" t="s">
        <v>1605</v>
      </c>
      <c r="B1220" s="449"/>
      <c r="C1220" s="449"/>
      <c r="D1220" s="449"/>
      <c r="E1220" s="411" t="s">
        <v>1606</v>
      </c>
      <c r="F1220" s="412"/>
      <c r="G1220" s="413"/>
    </row>
    <row r="1221" spans="1:7" ht="13.5" thickBot="1" x14ac:dyDescent="0.25">
      <c r="A1221" s="400"/>
      <c r="B1221" s="400"/>
      <c r="C1221" s="400"/>
      <c r="D1221" s="400"/>
      <c r="E1221" s="400"/>
      <c r="F1221" s="400"/>
      <c r="G1221" s="415" t="s">
        <v>1378</v>
      </c>
    </row>
    <row r="1222" spans="1:7" ht="13.5" thickBot="1" x14ac:dyDescent="0.25">
      <c r="A1222" s="443" t="s">
        <v>1607</v>
      </c>
      <c r="B1222" s="444"/>
      <c r="C1222" s="444"/>
      <c r="D1222" s="444"/>
      <c r="E1222" s="444"/>
      <c r="F1222" s="444"/>
      <c r="G1222" s="445"/>
    </row>
    <row r="1223" spans="1:7" ht="13.5" thickBot="1" x14ac:dyDescent="0.25">
      <c r="A1223" s="400"/>
      <c r="B1223" s="400"/>
      <c r="C1223" s="400"/>
      <c r="D1223" s="400"/>
      <c r="E1223" s="400"/>
      <c r="F1223" s="400"/>
      <c r="G1223" s="415" t="s">
        <v>1378</v>
      </c>
    </row>
    <row r="1224" spans="1:7" ht="13.5" thickBot="1" x14ac:dyDescent="0.25">
      <c r="A1224" s="443" t="s">
        <v>1608</v>
      </c>
      <c r="B1224" s="444"/>
      <c r="C1224" s="444"/>
      <c r="D1224" s="444"/>
      <c r="E1224" s="444"/>
      <c r="F1224" s="444"/>
      <c r="G1224" s="445"/>
    </row>
    <row r="1225" spans="1:7" ht="13.5" thickBot="1" x14ac:dyDescent="0.25">
      <c r="A1225" s="400"/>
      <c r="B1225" s="400"/>
      <c r="C1225" s="400"/>
      <c r="D1225" s="400"/>
      <c r="E1225" s="400"/>
      <c r="F1225" s="400"/>
      <c r="G1225" s="415" t="s">
        <v>1378</v>
      </c>
    </row>
    <row r="1226" spans="1:7" ht="13.5" thickBot="1" x14ac:dyDescent="0.25">
      <c r="A1226" s="443" t="s">
        <v>1609</v>
      </c>
      <c r="B1226" s="444"/>
      <c r="C1226" s="444"/>
      <c r="D1226" s="444"/>
      <c r="E1226" s="444"/>
      <c r="F1226" s="444"/>
      <c r="G1226" s="445"/>
    </row>
    <row r="1227" spans="1:7" ht="13.5" thickBot="1" x14ac:dyDescent="0.25">
      <c r="A1227" s="400"/>
      <c r="B1227" s="400"/>
      <c r="C1227" s="400"/>
      <c r="D1227" s="400"/>
      <c r="E1227" s="400"/>
      <c r="F1227" s="400"/>
      <c r="G1227" s="415" t="s">
        <v>1378</v>
      </c>
    </row>
    <row r="1228" spans="1:7" ht="13.5" thickBot="1" x14ac:dyDescent="0.25">
      <c r="A1228" s="443" t="s">
        <v>1610</v>
      </c>
      <c r="B1228" s="444"/>
      <c r="C1228" s="444"/>
      <c r="D1228" s="444"/>
      <c r="E1228" s="444"/>
      <c r="F1228" s="444"/>
      <c r="G1228" s="445"/>
    </row>
    <row r="1229" spans="1:7" ht="13.5" thickBot="1" x14ac:dyDescent="0.25">
      <c r="A1229" s="400"/>
      <c r="B1229" s="400"/>
      <c r="C1229" s="400"/>
      <c r="D1229" s="400"/>
      <c r="E1229" s="400"/>
      <c r="F1229" s="400"/>
      <c r="G1229" s="415" t="s">
        <v>1378</v>
      </c>
    </row>
    <row r="1230" spans="1:7" ht="13.5" thickBot="1" x14ac:dyDescent="0.25">
      <c r="A1230" s="443" t="s">
        <v>1611</v>
      </c>
      <c r="B1230" s="444"/>
      <c r="C1230" s="444"/>
      <c r="D1230" s="444"/>
      <c r="E1230" s="444"/>
      <c r="F1230" s="444"/>
      <c r="G1230" s="445"/>
    </row>
    <row r="1231" spans="1:7" ht="13.5" thickBot="1" x14ac:dyDescent="0.25">
      <c r="A1231" s="400"/>
      <c r="B1231" s="400"/>
      <c r="C1231" s="400"/>
      <c r="D1231" s="400"/>
      <c r="E1231" s="400"/>
      <c r="F1231" s="400"/>
      <c r="G1231" s="415" t="s">
        <v>1378</v>
      </c>
    </row>
    <row r="1232" spans="1:7" ht="13.5" thickBot="1" x14ac:dyDescent="0.25">
      <c r="A1232" s="443" t="s">
        <v>1612</v>
      </c>
      <c r="B1232" s="444"/>
      <c r="C1232" s="444"/>
      <c r="D1232" s="444"/>
      <c r="E1232" s="444"/>
      <c r="F1232" s="444"/>
      <c r="G1232" s="445"/>
    </row>
    <row r="1233" spans="1:7" ht="13.5" thickBot="1" x14ac:dyDescent="0.25">
      <c r="A1233" s="400"/>
      <c r="B1233" s="400"/>
      <c r="C1233" s="400"/>
      <c r="D1233" s="400"/>
      <c r="E1233" s="400"/>
      <c r="F1233" s="400"/>
      <c r="G1233" s="415" t="s">
        <v>1378</v>
      </c>
    </row>
    <row r="1234" spans="1:7" ht="13.5" thickBot="1" x14ac:dyDescent="0.25">
      <c r="A1234" s="443" t="s">
        <v>1613</v>
      </c>
      <c r="B1234" s="444"/>
      <c r="C1234" s="444"/>
      <c r="D1234" s="444"/>
      <c r="E1234" s="444"/>
      <c r="F1234" s="444"/>
      <c r="G1234" s="445"/>
    </row>
    <row r="1235" spans="1:7" ht="13.5" thickBot="1" x14ac:dyDescent="0.25">
      <c r="A1235" s="400"/>
      <c r="B1235" s="400"/>
      <c r="C1235" s="400"/>
      <c r="D1235" s="400"/>
      <c r="E1235" s="400"/>
      <c r="F1235" s="400"/>
      <c r="G1235" s="415" t="s">
        <v>1378</v>
      </c>
    </row>
    <row r="1236" spans="1:7" ht="13.5" thickBot="1" x14ac:dyDescent="0.25">
      <c r="A1236" s="443" t="s">
        <v>1614</v>
      </c>
      <c r="B1236" s="444"/>
      <c r="C1236" s="444"/>
      <c r="D1236" s="444"/>
      <c r="E1236" s="444"/>
      <c r="F1236" s="444"/>
      <c r="G1236" s="445"/>
    </row>
    <row r="1237" spans="1:7" ht="13.5" thickBot="1" x14ac:dyDescent="0.25">
      <c r="A1237" s="400"/>
      <c r="B1237" s="400"/>
      <c r="C1237" s="400"/>
      <c r="D1237" s="400"/>
      <c r="E1237" s="400"/>
      <c r="F1237" s="400"/>
      <c r="G1237" s="415" t="s">
        <v>1378</v>
      </c>
    </row>
    <row r="1238" spans="1:7" ht="13.5" thickBot="1" x14ac:dyDescent="0.25">
      <c r="A1238" s="443" t="s">
        <v>1615</v>
      </c>
      <c r="B1238" s="444"/>
      <c r="C1238" s="444"/>
      <c r="D1238" s="444"/>
      <c r="E1238" s="444"/>
      <c r="F1238" s="444"/>
      <c r="G1238" s="445"/>
    </row>
    <row r="1239" spans="1:7" ht="13.5" thickBot="1" x14ac:dyDescent="0.25">
      <c r="A1239" s="400"/>
      <c r="B1239" s="400"/>
      <c r="C1239" s="400"/>
      <c r="D1239" s="400"/>
      <c r="E1239" s="400"/>
      <c r="F1239" s="400"/>
      <c r="G1239" s="415" t="s">
        <v>1378</v>
      </c>
    </row>
    <row r="1240" spans="1:7" ht="13.5" thickBot="1" x14ac:dyDescent="0.25">
      <c r="A1240" s="443" t="s">
        <v>1616</v>
      </c>
      <c r="B1240" s="444"/>
      <c r="C1240" s="444"/>
      <c r="D1240" s="444"/>
      <c r="E1240" s="444"/>
      <c r="F1240" s="444"/>
      <c r="G1240" s="445"/>
    </row>
    <row r="1241" spans="1:7" ht="13.5" thickBot="1" x14ac:dyDescent="0.25">
      <c r="A1241" s="400"/>
      <c r="B1241" s="400"/>
      <c r="C1241" s="400"/>
      <c r="D1241" s="400"/>
      <c r="E1241" s="400"/>
      <c r="F1241" s="400"/>
      <c r="G1241" s="415" t="s">
        <v>1378</v>
      </c>
    </row>
    <row r="1243" spans="1:7" x14ac:dyDescent="0.2">
      <c r="A1243" s="382" t="s">
        <v>1617</v>
      </c>
    </row>
    <row r="1245" spans="1:7" x14ac:dyDescent="0.2">
      <c r="A1245" s="382" t="s">
        <v>302</v>
      </c>
    </row>
    <row r="1247" spans="1:7" x14ac:dyDescent="0.2">
      <c r="A1247" s="382" t="s">
        <v>303</v>
      </c>
    </row>
    <row r="1249" spans="1:7" ht="13.5" thickBot="1" x14ac:dyDescent="0.25">
      <c r="A1249" s="440" t="s">
        <v>1618</v>
      </c>
      <c r="B1249" s="441"/>
      <c r="C1249" s="441"/>
      <c r="D1249" s="441"/>
      <c r="E1249" s="441"/>
      <c r="F1249" s="441"/>
      <c r="G1249" s="442"/>
    </row>
    <row r="1250" spans="1:7" ht="13.5" thickBot="1" x14ac:dyDescent="0.25">
      <c r="A1250" s="400"/>
      <c r="B1250" s="400"/>
      <c r="C1250" s="400"/>
      <c r="D1250" s="400"/>
      <c r="E1250" s="400"/>
      <c r="F1250" s="400"/>
      <c r="G1250" s="415" t="s">
        <v>1378</v>
      </c>
    </row>
    <row r="1251" spans="1:7" ht="13.5" thickBot="1" x14ac:dyDescent="0.25">
      <c r="A1251" s="443" t="s">
        <v>1619</v>
      </c>
      <c r="B1251" s="444"/>
      <c r="C1251" s="444"/>
      <c r="D1251" s="444"/>
      <c r="E1251" s="444"/>
      <c r="F1251" s="444"/>
      <c r="G1251" s="445"/>
    </row>
    <row r="1252" spans="1:7" ht="13.5" thickBot="1" x14ac:dyDescent="0.25">
      <c r="A1252" s="400"/>
      <c r="B1252" s="400"/>
      <c r="C1252" s="400"/>
      <c r="D1252" s="400"/>
      <c r="E1252" s="400"/>
      <c r="F1252" s="400"/>
      <c r="G1252" s="415" t="s">
        <v>1378</v>
      </c>
    </row>
    <row r="1253" spans="1:7" ht="13.5" thickBot="1" x14ac:dyDescent="0.25">
      <c r="A1253" s="443" t="s">
        <v>1620</v>
      </c>
      <c r="B1253" s="444"/>
      <c r="C1253" s="444"/>
      <c r="D1253" s="444"/>
      <c r="E1253" s="444"/>
      <c r="F1253" s="444"/>
      <c r="G1253" s="445"/>
    </row>
    <row r="1254" spans="1:7" ht="13.5" thickBot="1" x14ac:dyDescent="0.25">
      <c r="A1254" s="400"/>
      <c r="B1254" s="400"/>
      <c r="C1254" s="400"/>
      <c r="D1254" s="400"/>
      <c r="E1254" s="400"/>
      <c r="F1254" s="400"/>
      <c r="G1254" s="415" t="s">
        <v>1378</v>
      </c>
    </row>
    <row r="1255" spans="1:7" ht="13.5" thickBot="1" x14ac:dyDescent="0.25">
      <c r="A1255" s="443" t="s">
        <v>1621</v>
      </c>
      <c r="B1255" s="444"/>
      <c r="C1255" s="444"/>
      <c r="D1255" s="444"/>
      <c r="E1255" s="444"/>
      <c r="F1255" s="444"/>
      <c r="G1255" s="445"/>
    </row>
    <row r="1256" spans="1:7" ht="13.5" thickBot="1" x14ac:dyDescent="0.25">
      <c r="A1256" s="400"/>
      <c r="B1256" s="400"/>
      <c r="C1256" s="400"/>
      <c r="D1256" s="400"/>
      <c r="E1256" s="400"/>
      <c r="F1256" s="400"/>
      <c r="G1256" s="415" t="s">
        <v>1378</v>
      </c>
    </row>
    <row r="1257" spans="1:7" ht="13.5" thickBot="1" x14ac:dyDescent="0.25">
      <c r="A1257" s="443" t="s">
        <v>1622</v>
      </c>
      <c r="B1257" s="444"/>
      <c r="C1257" s="444"/>
      <c r="D1257" s="444"/>
      <c r="E1257" s="444"/>
      <c r="F1257" s="444"/>
      <c r="G1257" s="445"/>
    </row>
    <row r="1258" spans="1:7" ht="13.5" thickBot="1" x14ac:dyDescent="0.25">
      <c r="A1258" s="400"/>
      <c r="B1258" s="400"/>
      <c r="C1258" s="400"/>
      <c r="D1258" s="400"/>
      <c r="E1258" s="400"/>
      <c r="F1258" s="400"/>
      <c r="G1258" s="415" t="s">
        <v>1378</v>
      </c>
    </row>
    <row r="1259" spans="1:7" ht="13.5" thickBot="1" x14ac:dyDescent="0.25">
      <c r="A1259" s="443" t="s">
        <v>1623</v>
      </c>
      <c r="B1259" s="444"/>
      <c r="C1259" s="444"/>
      <c r="D1259" s="444"/>
      <c r="E1259" s="444"/>
      <c r="F1259" s="444"/>
      <c r="G1259" s="445"/>
    </row>
    <row r="1260" spans="1:7" ht="13.5" thickBot="1" x14ac:dyDescent="0.25">
      <c r="A1260" s="400"/>
      <c r="B1260" s="400"/>
      <c r="C1260" s="400"/>
      <c r="D1260" s="400"/>
      <c r="E1260" s="400"/>
      <c r="F1260" s="400"/>
      <c r="G1260" s="415" t="s">
        <v>1378</v>
      </c>
    </row>
    <row r="1261" spans="1:7" ht="13.5" thickBot="1" x14ac:dyDescent="0.25">
      <c r="A1261" s="443" t="s">
        <v>1624</v>
      </c>
      <c r="B1261" s="444"/>
      <c r="C1261" s="444"/>
      <c r="D1261" s="444"/>
      <c r="E1261" s="444"/>
      <c r="F1261" s="444"/>
      <c r="G1261" s="445"/>
    </row>
    <row r="1262" spans="1:7" ht="13.5" thickBot="1" x14ac:dyDescent="0.25">
      <c r="A1262" s="400"/>
      <c r="B1262" s="400"/>
      <c r="C1262" s="400"/>
      <c r="D1262" s="400"/>
      <c r="E1262" s="400"/>
      <c r="F1262" s="400"/>
      <c r="G1262" s="415" t="s">
        <v>1378</v>
      </c>
    </row>
    <row r="1263" spans="1:7" ht="13.5" thickBot="1" x14ac:dyDescent="0.25">
      <c r="A1263" s="443" t="s">
        <v>1625</v>
      </c>
      <c r="B1263" s="444"/>
      <c r="C1263" s="444"/>
      <c r="D1263" s="444"/>
      <c r="E1263" s="444"/>
      <c r="F1263" s="444"/>
      <c r="G1263" s="445"/>
    </row>
    <row r="1264" spans="1:7" ht="13.5" thickBot="1" x14ac:dyDescent="0.25">
      <c r="A1264" s="400"/>
      <c r="B1264" s="400"/>
      <c r="C1264" s="400"/>
      <c r="D1264" s="400"/>
      <c r="E1264" s="400"/>
      <c r="F1264" s="400"/>
      <c r="G1264" s="415" t="s">
        <v>1378</v>
      </c>
    </row>
    <row r="1265" spans="1:7" ht="13.5" thickBot="1" x14ac:dyDescent="0.25">
      <c r="A1265" s="443" t="s">
        <v>1626</v>
      </c>
      <c r="B1265" s="444"/>
      <c r="C1265" s="444"/>
      <c r="D1265" s="444"/>
      <c r="E1265" s="444"/>
      <c r="F1265" s="444"/>
      <c r="G1265" s="445"/>
    </row>
    <row r="1266" spans="1:7" ht="13.5" thickBot="1" x14ac:dyDescent="0.25">
      <c r="A1266" s="400"/>
      <c r="B1266" s="400"/>
      <c r="C1266" s="400"/>
      <c r="D1266" s="400"/>
      <c r="E1266" s="400"/>
      <c r="F1266" s="400"/>
      <c r="G1266" s="415" t="s">
        <v>1378</v>
      </c>
    </row>
    <row r="1267" spans="1:7" ht="13.5" thickBot="1" x14ac:dyDescent="0.25">
      <c r="A1267" s="443" t="s">
        <v>1627</v>
      </c>
      <c r="B1267" s="444"/>
      <c r="C1267" s="444"/>
      <c r="D1267" s="444"/>
      <c r="E1267" s="444"/>
      <c r="F1267" s="444"/>
      <c r="G1267" s="445"/>
    </row>
    <row r="1268" spans="1:7" ht="13.5" thickBot="1" x14ac:dyDescent="0.25">
      <c r="A1268" s="400"/>
      <c r="B1268" s="400"/>
      <c r="C1268" s="400"/>
      <c r="D1268" s="400"/>
      <c r="E1268" s="400"/>
      <c r="F1268" s="400"/>
      <c r="G1268" s="415" t="s">
        <v>1378</v>
      </c>
    </row>
    <row r="1269" spans="1:7" ht="13.5" thickBot="1" x14ac:dyDescent="0.25">
      <c r="A1269" s="443" t="s">
        <v>1628</v>
      </c>
      <c r="B1269" s="444"/>
      <c r="C1269" s="444"/>
      <c r="D1269" s="444"/>
      <c r="E1269" s="444"/>
      <c r="F1269" s="444"/>
      <c r="G1269" s="445"/>
    </row>
    <row r="1270" spans="1:7" ht="13.5" thickBot="1" x14ac:dyDescent="0.25">
      <c r="A1270" s="400"/>
      <c r="B1270" s="400"/>
      <c r="C1270" s="400"/>
      <c r="D1270" s="400"/>
      <c r="E1270" s="400"/>
      <c r="F1270" s="400"/>
      <c r="G1270" s="415" t="s">
        <v>1378</v>
      </c>
    </row>
    <row r="1271" spans="1:7" ht="13.5" thickBot="1" x14ac:dyDescent="0.25">
      <c r="A1271" s="443" t="s">
        <v>1629</v>
      </c>
      <c r="B1271" s="444"/>
      <c r="C1271" s="444"/>
      <c r="D1271" s="444"/>
      <c r="E1271" s="444"/>
      <c r="F1271" s="444"/>
      <c r="G1271" s="445"/>
    </row>
    <row r="1272" spans="1:7" ht="13.5" thickBot="1" x14ac:dyDescent="0.25">
      <c r="A1272" s="400"/>
      <c r="B1272" s="400"/>
      <c r="C1272" s="400"/>
      <c r="D1272" s="400"/>
      <c r="E1272" s="400"/>
      <c r="F1272" s="400"/>
      <c r="G1272" s="415" t="s">
        <v>1378</v>
      </c>
    </row>
    <row r="1273" spans="1:7" ht="13.5" thickBot="1" x14ac:dyDescent="0.25">
      <c r="A1273" s="443" t="s">
        <v>1630</v>
      </c>
      <c r="B1273" s="444"/>
      <c r="C1273" s="444"/>
      <c r="D1273" s="444"/>
      <c r="E1273" s="444"/>
      <c r="F1273" s="444"/>
      <c r="G1273" s="445"/>
    </row>
    <row r="1274" spans="1:7" ht="13.5" thickBot="1" x14ac:dyDescent="0.25">
      <c r="A1274" s="400"/>
      <c r="B1274" s="400"/>
      <c r="C1274" s="400"/>
      <c r="D1274" s="400"/>
      <c r="E1274" s="400"/>
      <c r="F1274" s="400"/>
      <c r="G1274" s="415" t="s">
        <v>1378</v>
      </c>
    </row>
    <row r="1275" spans="1:7" ht="13.5" thickBot="1" x14ac:dyDescent="0.25">
      <c r="A1275" s="443" t="s">
        <v>1631</v>
      </c>
      <c r="B1275" s="444"/>
      <c r="C1275" s="444"/>
      <c r="D1275" s="444"/>
      <c r="E1275" s="444"/>
      <c r="F1275" s="444"/>
      <c r="G1275" s="445"/>
    </row>
    <row r="1277" spans="1:7" x14ac:dyDescent="0.2">
      <c r="A1277" s="382" t="s">
        <v>1632</v>
      </c>
    </row>
    <row r="1279" spans="1:7" x14ac:dyDescent="0.2">
      <c r="A1279" s="382" t="s">
        <v>302</v>
      </c>
    </row>
    <row r="1281" spans="1:7" x14ac:dyDescent="0.2">
      <c r="A1281" s="382" t="s">
        <v>303</v>
      </c>
    </row>
    <row r="1283" spans="1:7" ht="13.5" thickBot="1" x14ac:dyDescent="0.25">
      <c r="A1283" s="400"/>
      <c r="B1283" s="400"/>
      <c r="C1283" s="400"/>
      <c r="D1283" s="400"/>
      <c r="E1283" s="400"/>
      <c r="F1283" s="400"/>
      <c r="G1283" s="415" t="s">
        <v>1378</v>
      </c>
    </row>
    <row r="1284" spans="1:7" ht="13.5" thickBot="1" x14ac:dyDescent="0.25">
      <c r="A1284" s="443" t="s">
        <v>1633</v>
      </c>
      <c r="B1284" s="444"/>
      <c r="C1284" s="444"/>
      <c r="D1284" s="444"/>
      <c r="E1284" s="444"/>
      <c r="F1284" s="444"/>
      <c r="G1284" s="445"/>
    </row>
    <row r="1285" spans="1:7" ht="13.5" thickBot="1" x14ac:dyDescent="0.25">
      <c r="A1285" s="400"/>
      <c r="B1285" s="400"/>
      <c r="C1285" s="400"/>
      <c r="D1285" s="400"/>
      <c r="E1285" s="400"/>
      <c r="F1285" s="400"/>
      <c r="G1285" s="415" t="s">
        <v>1378</v>
      </c>
    </row>
    <row r="1286" spans="1:7" ht="13.5" thickBot="1" x14ac:dyDescent="0.25">
      <c r="A1286" s="443" t="s">
        <v>1634</v>
      </c>
      <c r="B1286" s="444"/>
      <c r="C1286" s="444"/>
      <c r="D1286" s="444"/>
      <c r="E1286" s="444"/>
      <c r="F1286" s="444"/>
      <c r="G1286" s="445"/>
    </row>
    <row r="1287" spans="1:7" ht="13.5" thickBot="1" x14ac:dyDescent="0.25">
      <c r="A1287" s="400"/>
      <c r="B1287" s="400"/>
      <c r="C1287" s="400"/>
      <c r="D1287" s="400"/>
      <c r="E1287" s="400"/>
      <c r="F1287" s="400"/>
      <c r="G1287" s="415" t="s">
        <v>1378</v>
      </c>
    </row>
    <row r="1288" spans="1:7" ht="13.5" thickBot="1" x14ac:dyDescent="0.25">
      <c r="A1288" s="443" t="s">
        <v>1635</v>
      </c>
      <c r="B1288" s="444"/>
      <c r="C1288" s="444"/>
      <c r="D1288" s="444"/>
      <c r="E1288" s="444"/>
      <c r="F1288" s="444"/>
      <c r="G1288" s="445"/>
    </row>
    <row r="1289" spans="1:7" ht="13.5" thickBot="1" x14ac:dyDescent="0.25">
      <c r="A1289" s="400"/>
      <c r="B1289" s="400"/>
      <c r="C1289" s="400"/>
      <c r="D1289" s="400"/>
      <c r="E1289" s="400"/>
      <c r="F1289" s="400"/>
      <c r="G1289" s="415" t="s">
        <v>1378</v>
      </c>
    </row>
    <row r="1290" spans="1:7" ht="13.5" thickBot="1" x14ac:dyDescent="0.25">
      <c r="A1290" s="443" t="s">
        <v>1636</v>
      </c>
      <c r="B1290" s="444"/>
      <c r="C1290" s="444"/>
      <c r="D1290" s="444"/>
      <c r="E1290" s="444"/>
      <c r="F1290" s="444"/>
      <c r="G1290" s="445"/>
    </row>
    <row r="1291" spans="1:7" ht="13.5" thickBot="1" x14ac:dyDescent="0.25">
      <c r="A1291" s="400"/>
      <c r="B1291" s="400"/>
      <c r="C1291" s="400"/>
      <c r="D1291" s="400"/>
      <c r="E1291" s="400"/>
      <c r="F1291" s="400"/>
      <c r="G1291" s="415" t="s">
        <v>1378</v>
      </c>
    </row>
    <row r="1292" spans="1:7" ht="13.5" thickBot="1" x14ac:dyDescent="0.25">
      <c r="A1292" s="443" t="s">
        <v>1637</v>
      </c>
      <c r="B1292" s="444"/>
      <c r="C1292" s="444"/>
      <c r="D1292" s="444"/>
      <c r="E1292" s="444"/>
      <c r="F1292" s="444"/>
      <c r="G1292" s="445"/>
    </row>
    <row r="1293" spans="1:7" ht="13.5" thickBot="1" x14ac:dyDescent="0.25">
      <c r="A1293" s="400"/>
      <c r="B1293" s="400"/>
      <c r="C1293" s="400"/>
      <c r="D1293" s="400"/>
      <c r="E1293" s="400"/>
      <c r="F1293" s="400"/>
      <c r="G1293" s="415" t="s">
        <v>1378</v>
      </c>
    </row>
    <row r="1294" spans="1:7" ht="13.5" thickBot="1" x14ac:dyDescent="0.25">
      <c r="A1294" s="443" t="s">
        <v>1638</v>
      </c>
      <c r="B1294" s="444"/>
      <c r="C1294" s="444"/>
      <c r="D1294" s="444"/>
      <c r="E1294" s="444"/>
      <c r="F1294" s="444"/>
      <c r="G1294" s="445"/>
    </row>
    <row r="1295" spans="1:7" ht="13.5" thickBot="1" x14ac:dyDescent="0.25">
      <c r="A1295" s="400"/>
      <c r="B1295" s="400"/>
      <c r="C1295" s="400"/>
      <c r="D1295" s="400"/>
      <c r="E1295" s="400"/>
      <c r="F1295" s="400"/>
      <c r="G1295" s="415" t="s">
        <v>1378</v>
      </c>
    </row>
    <row r="1296" spans="1:7" ht="13.5" thickBot="1" x14ac:dyDescent="0.25">
      <c r="A1296" s="448" t="s">
        <v>1639</v>
      </c>
      <c r="B1296" s="449"/>
      <c r="C1296" s="449"/>
      <c r="D1296" s="449"/>
      <c r="E1296" s="411" t="s">
        <v>1640</v>
      </c>
      <c r="F1296" s="412"/>
      <c r="G1296" s="413"/>
    </row>
    <row r="1297" spans="1:7" ht="13.5" thickBot="1" x14ac:dyDescent="0.25">
      <c r="A1297" s="400"/>
      <c r="B1297" s="400"/>
      <c r="C1297" s="400"/>
      <c r="D1297" s="400"/>
      <c r="E1297" s="400"/>
      <c r="F1297" s="400"/>
      <c r="G1297" s="415" t="s">
        <v>1378</v>
      </c>
    </row>
    <row r="1298" spans="1:7" ht="13.5" thickBot="1" x14ac:dyDescent="0.25">
      <c r="A1298" s="440" t="s">
        <v>1641</v>
      </c>
      <c r="B1298" s="441"/>
      <c r="C1298" s="441"/>
      <c r="D1298" s="441"/>
      <c r="E1298" s="441"/>
      <c r="F1298" s="441"/>
      <c r="G1298" s="442"/>
    </row>
    <row r="1299" spans="1:7" ht="13.5" thickBot="1" x14ac:dyDescent="0.25">
      <c r="A1299" s="400"/>
      <c r="B1299" s="400"/>
      <c r="C1299" s="400"/>
      <c r="D1299" s="400"/>
      <c r="E1299" s="400"/>
      <c r="F1299" s="400"/>
      <c r="G1299" s="415" t="s">
        <v>1378</v>
      </c>
    </row>
    <row r="1300" spans="1:7" ht="13.5" thickBot="1" x14ac:dyDescent="0.25">
      <c r="A1300" s="443" t="s">
        <v>1642</v>
      </c>
      <c r="B1300" s="444"/>
      <c r="C1300" s="444"/>
      <c r="D1300" s="444"/>
      <c r="E1300" s="444"/>
      <c r="F1300" s="444"/>
      <c r="G1300" s="445"/>
    </row>
    <row r="1301" spans="1:7" ht="13.5" thickBot="1" x14ac:dyDescent="0.25">
      <c r="A1301" s="400"/>
      <c r="B1301" s="400"/>
      <c r="C1301" s="400"/>
      <c r="D1301" s="400"/>
      <c r="E1301" s="400"/>
      <c r="F1301" s="400"/>
      <c r="G1301" s="415" t="s">
        <v>1378</v>
      </c>
    </row>
    <row r="1302" spans="1:7" ht="13.5" thickBot="1" x14ac:dyDescent="0.25">
      <c r="A1302" s="443" t="s">
        <v>1643</v>
      </c>
      <c r="B1302" s="444"/>
      <c r="C1302" s="444"/>
      <c r="D1302" s="444"/>
      <c r="E1302" s="444"/>
      <c r="F1302" s="444"/>
      <c r="G1302" s="445"/>
    </row>
    <row r="1303" spans="1:7" ht="13.5" thickBot="1" x14ac:dyDescent="0.25">
      <c r="A1303" s="400"/>
      <c r="B1303" s="400"/>
      <c r="C1303" s="400"/>
      <c r="D1303" s="400"/>
      <c r="E1303" s="400"/>
      <c r="F1303" s="400"/>
      <c r="G1303" s="415" t="s">
        <v>1378</v>
      </c>
    </row>
    <row r="1304" spans="1:7" ht="13.5" thickBot="1" x14ac:dyDescent="0.25">
      <c r="A1304" s="443" t="s">
        <v>1644</v>
      </c>
      <c r="B1304" s="444"/>
      <c r="C1304" s="444"/>
      <c r="D1304" s="444"/>
      <c r="E1304" s="444"/>
      <c r="F1304" s="444"/>
      <c r="G1304" s="445"/>
    </row>
    <row r="1305" spans="1:7" ht="13.5" thickBot="1" x14ac:dyDescent="0.25">
      <c r="A1305" s="400"/>
      <c r="B1305" s="400"/>
      <c r="C1305" s="400"/>
      <c r="D1305" s="400"/>
      <c r="E1305" s="400"/>
      <c r="F1305" s="400"/>
      <c r="G1305" s="415" t="s">
        <v>1378</v>
      </c>
    </row>
    <row r="1306" spans="1:7" ht="13.5" thickBot="1" x14ac:dyDescent="0.25">
      <c r="A1306" s="443" t="s">
        <v>1645</v>
      </c>
      <c r="B1306" s="444"/>
      <c r="C1306" s="444"/>
      <c r="D1306" s="444"/>
      <c r="E1306" s="444"/>
      <c r="F1306" s="444"/>
      <c r="G1306" s="445"/>
    </row>
    <row r="1307" spans="1:7" ht="13.5" thickBot="1" x14ac:dyDescent="0.25">
      <c r="A1307" s="400"/>
      <c r="B1307" s="400"/>
      <c r="C1307" s="400"/>
      <c r="D1307" s="400"/>
      <c r="E1307" s="400"/>
      <c r="F1307" s="400"/>
      <c r="G1307" s="415" t="s">
        <v>1378</v>
      </c>
    </row>
    <row r="1308" spans="1:7" ht="13.5" thickBot="1" x14ac:dyDescent="0.25">
      <c r="A1308" s="448" t="s">
        <v>1646</v>
      </c>
      <c r="B1308" s="449"/>
      <c r="C1308" s="449"/>
      <c r="D1308" s="449"/>
      <c r="E1308" s="411" t="s">
        <v>1647</v>
      </c>
      <c r="F1308" s="412"/>
      <c r="G1308" s="413"/>
    </row>
    <row r="1309" spans="1:7" ht="13.5" thickBot="1" x14ac:dyDescent="0.25">
      <c r="A1309" s="400"/>
      <c r="B1309" s="400"/>
      <c r="C1309" s="400"/>
      <c r="D1309" s="400"/>
      <c r="E1309" s="400"/>
      <c r="F1309" s="400"/>
      <c r="G1309" s="415" t="s">
        <v>1378</v>
      </c>
    </row>
    <row r="1311" spans="1:7" x14ac:dyDescent="0.2">
      <c r="A1311" s="382" t="s">
        <v>1648</v>
      </c>
    </row>
    <row r="1313" spans="1:7" x14ac:dyDescent="0.2">
      <c r="A1313" s="382" t="s">
        <v>302</v>
      </c>
    </row>
    <row r="1315" spans="1:7" x14ac:dyDescent="0.2">
      <c r="A1315" s="382" t="s">
        <v>303</v>
      </c>
    </row>
    <row r="1317" spans="1:7" ht="13.5" thickBot="1" x14ac:dyDescent="0.25">
      <c r="A1317" s="440" t="s">
        <v>1649</v>
      </c>
      <c r="B1317" s="441"/>
      <c r="C1317" s="441"/>
      <c r="D1317" s="441"/>
      <c r="E1317" s="441"/>
      <c r="F1317" s="441"/>
      <c r="G1317" s="442"/>
    </row>
    <row r="1318" spans="1:7" ht="13.5" thickBot="1" x14ac:dyDescent="0.25">
      <c r="A1318" s="400"/>
      <c r="B1318" s="400"/>
      <c r="C1318" s="400"/>
      <c r="D1318" s="400"/>
      <c r="E1318" s="400"/>
      <c r="F1318" s="400"/>
      <c r="G1318" s="415" t="s">
        <v>1378</v>
      </c>
    </row>
    <row r="1319" spans="1:7" ht="13.5" thickBot="1" x14ac:dyDescent="0.25">
      <c r="A1319" s="448" t="s">
        <v>1650</v>
      </c>
      <c r="B1319" s="449"/>
      <c r="C1319" s="449"/>
      <c r="D1319" s="449"/>
      <c r="E1319" s="411" t="s">
        <v>1651</v>
      </c>
      <c r="F1319" s="412"/>
      <c r="G1319" s="413"/>
    </row>
    <row r="1320" spans="1:7" ht="13.5" thickBot="1" x14ac:dyDescent="0.25">
      <c r="A1320" s="400"/>
      <c r="B1320" s="400"/>
      <c r="C1320" s="400"/>
      <c r="D1320" s="400"/>
      <c r="E1320" s="400"/>
      <c r="F1320" s="400"/>
      <c r="G1320" s="415" t="s">
        <v>1378</v>
      </c>
    </row>
    <row r="1321" spans="1:7" ht="13.5" thickBot="1" x14ac:dyDescent="0.25">
      <c r="A1321" s="443" t="s">
        <v>1652</v>
      </c>
      <c r="B1321" s="444"/>
      <c r="C1321" s="444"/>
      <c r="D1321" s="444"/>
      <c r="E1321" s="444"/>
      <c r="F1321" s="444"/>
      <c r="G1321" s="445"/>
    </row>
    <row r="1322" spans="1:7" ht="13.5" thickBot="1" x14ac:dyDescent="0.25">
      <c r="A1322" s="400"/>
      <c r="B1322" s="400"/>
      <c r="C1322" s="400"/>
      <c r="D1322" s="400"/>
      <c r="E1322" s="400"/>
      <c r="F1322" s="400"/>
      <c r="G1322" s="415" t="s">
        <v>1378</v>
      </c>
    </row>
    <row r="1323" spans="1:7" ht="13.5" thickBot="1" x14ac:dyDescent="0.25">
      <c r="A1323" s="443" t="s">
        <v>1653</v>
      </c>
      <c r="B1323" s="444"/>
      <c r="C1323" s="444"/>
      <c r="D1323" s="444"/>
      <c r="E1323" s="444"/>
      <c r="F1323" s="444"/>
      <c r="G1323" s="445"/>
    </row>
    <row r="1324" spans="1:7" ht="13.5" thickBot="1" x14ac:dyDescent="0.25">
      <c r="A1324" s="400"/>
      <c r="B1324" s="400"/>
      <c r="C1324" s="400"/>
      <c r="D1324" s="400"/>
      <c r="E1324" s="400"/>
      <c r="F1324" s="400"/>
      <c r="G1324" s="415" t="s">
        <v>1378</v>
      </c>
    </row>
    <row r="1325" spans="1:7" ht="13.5" thickBot="1" x14ac:dyDescent="0.25">
      <c r="A1325" s="443" t="s">
        <v>1654</v>
      </c>
      <c r="B1325" s="444"/>
      <c r="C1325" s="444"/>
      <c r="D1325" s="444"/>
      <c r="E1325" s="444"/>
      <c r="F1325" s="444"/>
      <c r="G1325" s="445"/>
    </row>
    <row r="1326" spans="1:7" ht="13.5" thickBot="1" x14ac:dyDescent="0.25">
      <c r="A1326" s="400"/>
      <c r="B1326" s="400"/>
      <c r="C1326" s="400"/>
      <c r="D1326" s="400"/>
      <c r="E1326" s="400"/>
      <c r="F1326" s="400"/>
      <c r="G1326" s="415" t="s">
        <v>1378</v>
      </c>
    </row>
    <row r="1327" spans="1:7" ht="13.5" thickBot="1" x14ac:dyDescent="0.25">
      <c r="A1327" s="443" t="s">
        <v>1655</v>
      </c>
      <c r="B1327" s="444"/>
      <c r="C1327" s="444"/>
      <c r="D1327" s="444"/>
      <c r="E1327" s="444"/>
      <c r="F1327" s="444"/>
      <c r="G1327" s="445"/>
    </row>
    <row r="1328" spans="1:7" ht="13.5" thickBot="1" x14ac:dyDescent="0.25">
      <c r="A1328" s="400"/>
      <c r="B1328" s="400"/>
      <c r="C1328" s="400"/>
      <c r="D1328" s="400"/>
      <c r="E1328" s="400"/>
      <c r="F1328" s="400"/>
      <c r="G1328" s="415" t="s">
        <v>1378</v>
      </c>
    </row>
    <row r="1329" spans="1:7" ht="13.5" thickBot="1" x14ac:dyDescent="0.25">
      <c r="A1329" s="443" t="s">
        <v>1656</v>
      </c>
      <c r="B1329" s="444"/>
      <c r="C1329" s="444"/>
      <c r="D1329" s="444"/>
      <c r="E1329" s="444"/>
      <c r="F1329" s="444"/>
      <c r="G1329" s="445"/>
    </row>
    <row r="1330" spans="1:7" ht="13.5" thickBot="1" x14ac:dyDescent="0.25">
      <c r="A1330" s="400"/>
      <c r="B1330" s="400"/>
      <c r="C1330" s="400"/>
      <c r="D1330" s="400"/>
      <c r="E1330" s="400"/>
      <c r="F1330" s="400"/>
      <c r="G1330" s="415" t="s">
        <v>1378</v>
      </c>
    </row>
    <row r="1331" spans="1:7" ht="13.5" thickBot="1" x14ac:dyDescent="0.25">
      <c r="A1331" s="443" t="s">
        <v>1657</v>
      </c>
      <c r="B1331" s="444"/>
      <c r="C1331" s="444"/>
      <c r="D1331" s="444"/>
      <c r="E1331" s="444"/>
      <c r="F1331" s="444"/>
      <c r="G1331" s="445"/>
    </row>
    <row r="1332" spans="1:7" ht="13.5" thickBot="1" x14ac:dyDescent="0.25">
      <c r="A1332" s="400"/>
      <c r="B1332" s="400"/>
      <c r="C1332" s="400"/>
      <c r="D1332" s="400"/>
      <c r="E1332" s="400"/>
      <c r="F1332" s="400"/>
      <c r="G1332" s="415" t="s">
        <v>1378</v>
      </c>
    </row>
    <row r="1333" spans="1:7" ht="13.5" thickBot="1" x14ac:dyDescent="0.25">
      <c r="A1333" s="443" t="s">
        <v>1658</v>
      </c>
      <c r="B1333" s="444"/>
      <c r="C1333" s="444"/>
      <c r="D1333" s="444"/>
      <c r="E1333" s="444"/>
      <c r="F1333" s="444"/>
      <c r="G1333" s="445"/>
    </row>
    <row r="1334" spans="1:7" ht="13.5" thickBot="1" x14ac:dyDescent="0.25">
      <c r="A1334" s="400"/>
      <c r="B1334" s="400"/>
      <c r="C1334" s="400"/>
      <c r="D1334" s="400"/>
      <c r="E1334" s="400"/>
      <c r="F1334" s="400"/>
      <c r="G1334" s="415" t="s">
        <v>1378</v>
      </c>
    </row>
    <row r="1335" spans="1:7" ht="13.5" thickBot="1" x14ac:dyDescent="0.25">
      <c r="A1335" s="443" t="s">
        <v>1659</v>
      </c>
      <c r="B1335" s="444"/>
      <c r="C1335" s="444"/>
      <c r="D1335" s="444"/>
      <c r="E1335" s="444"/>
      <c r="F1335" s="444"/>
      <c r="G1335" s="445"/>
    </row>
    <row r="1336" spans="1:7" ht="13.5" thickBot="1" x14ac:dyDescent="0.25">
      <c r="A1336" s="400"/>
      <c r="B1336" s="400"/>
      <c r="C1336" s="400"/>
      <c r="D1336" s="400"/>
      <c r="E1336" s="400"/>
      <c r="F1336" s="400"/>
      <c r="G1336" s="415" t="s">
        <v>1378</v>
      </c>
    </row>
    <row r="1337" spans="1:7" ht="13.5" thickBot="1" x14ac:dyDescent="0.25">
      <c r="A1337" s="443" t="s">
        <v>1660</v>
      </c>
      <c r="B1337" s="444"/>
      <c r="C1337" s="444"/>
      <c r="D1337" s="444"/>
      <c r="E1337" s="444"/>
      <c r="F1337" s="444"/>
      <c r="G1337" s="445"/>
    </row>
    <row r="1338" spans="1:7" ht="13.5" thickBot="1" x14ac:dyDescent="0.25">
      <c r="A1338" s="400"/>
      <c r="B1338" s="400"/>
      <c r="C1338" s="400"/>
      <c r="D1338" s="400"/>
      <c r="E1338" s="400"/>
      <c r="F1338" s="400"/>
      <c r="G1338" s="415" t="s">
        <v>1378</v>
      </c>
    </row>
    <row r="1339" spans="1:7" ht="13.5" thickBot="1" x14ac:dyDescent="0.25">
      <c r="A1339" s="448" t="s">
        <v>1661</v>
      </c>
      <c r="B1339" s="449"/>
      <c r="C1339" s="449"/>
      <c r="D1339" s="449"/>
      <c r="E1339" s="411" t="s">
        <v>1662</v>
      </c>
      <c r="F1339" s="412"/>
      <c r="G1339" s="413"/>
    </row>
    <row r="1340" spans="1:7" ht="13.5" thickBot="1" x14ac:dyDescent="0.25">
      <c r="A1340" s="400"/>
      <c r="B1340" s="400"/>
      <c r="C1340" s="400"/>
      <c r="D1340" s="400"/>
      <c r="E1340" s="400"/>
      <c r="F1340" s="400"/>
      <c r="G1340" s="415" t="s">
        <v>1378</v>
      </c>
    </row>
    <row r="1341" spans="1:7" ht="13.5" thickBot="1" x14ac:dyDescent="0.25">
      <c r="A1341" s="443" t="s">
        <v>1663</v>
      </c>
      <c r="B1341" s="444"/>
      <c r="C1341" s="444"/>
      <c r="D1341" s="444"/>
      <c r="E1341" s="444"/>
      <c r="F1341" s="444"/>
      <c r="G1341" s="445"/>
    </row>
    <row r="1342" spans="1:7" ht="13.5" thickBot="1" x14ac:dyDescent="0.25">
      <c r="A1342" s="400"/>
      <c r="B1342" s="400"/>
      <c r="C1342" s="400"/>
      <c r="D1342" s="400"/>
      <c r="E1342" s="400"/>
      <c r="F1342" s="400"/>
      <c r="G1342" s="415" t="s">
        <v>1378</v>
      </c>
    </row>
    <row r="1343" spans="1:7" ht="13.5" thickBot="1" x14ac:dyDescent="0.25">
      <c r="A1343" s="443" t="s">
        <v>1664</v>
      </c>
      <c r="B1343" s="444"/>
      <c r="C1343" s="444"/>
      <c r="D1343" s="444"/>
      <c r="E1343" s="444"/>
      <c r="F1343" s="444"/>
      <c r="G1343" s="445"/>
    </row>
    <row r="1345" spans="1:7" x14ac:dyDescent="0.2">
      <c r="A1345" s="382" t="s">
        <v>1665</v>
      </c>
    </row>
    <row r="1347" spans="1:7" x14ac:dyDescent="0.2">
      <c r="A1347" s="382" t="s">
        <v>302</v>
      </c>
    </row>
    <row r="1349" spans="1:7" x14ac:dyDescent="0.2">
      <c r="A1349" s="382" t="s">
        <v>303</v>
      </c>
    </row>
    <row r="1351" spans="1:7" ht="13.5" thickBot="1" x14ac:dyDescent="0.25">
      <c r="A1351" s="400"/>
      <c r="B1351" s="400"/>
      <c r="C1351" s="400"/>
      <c r="D1351" s="400"/>
      <c r="E1351" s="400"/>
      <c r="F1351" s="400"/>
      <c r="G1351" s="415" t="s">
        <v>1378</v>
      </c>
    </row>
    <row r="1352" spans="1:7" ht="13.5" thickBot="1" x14ac:dyDescent="0.25">
      <c r="A1352" s="443" t="s">
        <v>1666</v>
      </c>
      <c r="B1352" s="444"/>
      <c r="C1352" s="444"/>
      <c r="D1352" s="444"/>
      <c r="E1352" s="444"/>
      <c r="F1352" s="444"/>
      <c r="G1352" s="445"/>
    </row>
    <row r="1353" spans="1:7" ht="13.5" thickBot="1" x14ac:dyDescent="0.25">
      <c r="A1353" s="400"/>
      <c r="B1353" s="400"/>
      <c r="C1353" s="400"/>
      <c r="D1353" s="400"/>
      <c r="E1353" s="400"/>
      <c r="F1353" s="400"/>
      <c r="G1353" s="415" t="s">
        <v>1378</v>
      </c>
    </row>
    <row r="1354" spans="1:7" ht="13.5" thickBot="1" x14ac:dyDescent="0.25">
      <c r="A1354" s="443" t="s">
        <v>1667</v>
      </c>
      <c r="B1354" s="444"/>
      <c r="C1354" s="444"/>
      <c r="D1354" s="444"/>
      <c r="E1354" s="444"/>
      <c r="F1354" s="444"/>
      <c r="G1354" s="445"/>
    </row>
    <row r="1355" spans="1:7" ht="13.5" thickBot="1" x14ac:dyDescent="0.25">
      <c r="A1355" s="400"/>
      <c r="B1355" s="400"/>
      <c r="C1355" s="400"/>
      <c r="D1355" s="400"/>
      <c r="E1355" s="400"/>
      <c r="F1355" s="400"/>
      <c r="G1355" s="415" t="s">
        <v>1378</v>
      </c>
    </row>
    <row r="1356" spans="1:7" ht="13.5" thickBot="1" x14ac:dyDescent="0.25">
      <c r="A1356" s="443" t="s">
        <v>1668</v>
      </c>
      <c r="B1356" s="444"/>
      <c r="C1356" s="444"/>
      <c r="D1356" s="444"/>
      <c r="E1356" s="444"/>
      <c r="F1356" s="444"/>
      <c r="G1356" s="445"/>
    </row>
    <row r="1357" spans="1:7" ht="13.5" thickBot="1" x14ac:dyDescent="0.25">
      <c r="A1357" s="400"/>
      <c r="B1357" s="400"/>
      <c r="C1357" s="400"/>
      <c r="D1357" s="400"/>
      <c r="E1357" s="400"/>
      <c r="F1357" s="400"/>
      <c r="G1357" s="415" t="s">
        <v>1378</v>
      </c>
    </row>
    <row r="1358" spans="1:7" ht="13.5" thickBot="1" x14ac:dyDescent="0.25">
      <c r="A1358" s="443" t="s">
        <v>1669</v>
      </c>
      <c r="B1358" s="444"/>
      <c r="C1358" s="444"/>
      <c r="D1358" s="444"/>
      <c r="E1358" s="444"/>
      <c r="F1358" s="444"/>
      <c r="G1358" s="445"/>
    </row>
    <row r="1359" spans="1:7" ht="13.5" thickBot="1" x14ac:dyDescent="0.25">
      <c r="A1359" s="400"/>
      <c r="B1359" s="400"/>
      <c r="C1359" s="400"/>
      <c r="D1359" s="400"/>
      <c r="E1359" s="400"/>
      <c r="F1359" s="400"/>
      <c r="G1359" s="415" t="s">
        <v>1378</v>
      </c>
    </row>
    <row r="1360" spans="1:7" ht="13.5" thickBot="1" x14ac:dyDescent="0.25">
      <c r="A1360" s="443" t="s">
        <v>1670</v>
      </c>
      <c r="B1360" s="444"/>
      <c r="C1360" s="444"/>
      <c r="D1360" s="444"/>
      <c r="E1360" s="444"/>
      <c r="F1360" s="444"/>
      <c r="G1360" s="445"/>
    </row>
    <row r="1361" spans="1:7" ht="13.5" thickBot="1" x14ac:dyDescent="0.25">
      <c r="A1361" s="400"/>
      <c r="B1361" s="400"/>
      <c r="C1361" s="400"/>
      <c r="D1361" s="400"/>
      <c r="E1361" s="400"/>
      <c r="F1361" s="400"/>
      <c r="G1361" s="415" t="s">
        <v>1378</v>
      </c>
    </row>
    <row r="1362" spans="1:7" ht="13.5" thickBot="1" x14ac:dyDescent="0.25">
      <c r="A1362" s="443" t="s">
        <v>1671</v>
      </c>
      <c r="B1362" s="444"/>
      <c r="C1362" s="444"/>
      <c r="D1362" s="444"/>
      <c r="E1362" s="444"/>
      <c r="F1362" s="444"/>
      <c r="G1362" s="445"/>
    </row>
    <row r="1363" spans="1:7" ht="13.5" thickBot="1" x14ac:dyDescent="0.25">
      <c r="A1363" s="400"/>
      <c r="B1363" s="400"/>
      <c r="C1363" s="400"/>
      <c r="D1363" s="400"/>
      <c r="E1363" s="400"/>
      <c r="F1363" s="400"/>
      <c r="G1363" s="415" t="s">
        <v>1378</v>
      </c>
    </row>
    <row r="1364" spans="1:7" ht="13.5" thickBot="1" x14ac:dyDescent="0.25">
      <c r="A1364" s="443" t="s">
        <v>1672</v>
      </c>
      <c r="B1364" s="444"/>
      <c r="C1364" s="444"/>
      <c r="D1364" s="444"/>
      <c r="E1364" s="444"/>
      <c r="F1364" s="444"/>
      <c r="G1364" s="445"/>
    </row>
    <row r="1365" spans="1:7" ht="13.5" thickBot="1" x14ac:dyDescent="0.25">
      <c r="A1365" s="400"/>
      <c r="B1365" s="400"/>
      <c r="C1365" s="400"/>
      <c r="D1365" s="400"/>
      <c r="E1365" s="400"/>
      <c r="F1365" s="400"/>
      <c r="G1365" s="415" t="s">
        <v>1378</v>
      </c>
    </row>
    <row r="1366" spans="1:7" ht="13.5" thickBot="1" x14ac:dyDescent="0.25">
      <c r="A1366" s="443" t="s">
        <v>1673</v>
      </c>
      <c r="B1366" s="444"/>
      <c r="C1366" s="444"/>
      <c r="D1366" s="444"/>
      <c r="E1366" s="444"/>
      <c r="F1366" s="444"/>
      <c r="G1366" s="445"/>
    </row>
    <row r="1367" spans="1:7" ht="13.5" thickBot="1" x14ac:dyDescent="0.25">
      <c r="A1367" s="400"/>
      <c r="B1367" s="400"/>
      <c r="C1367" s="400"/>
      <c r="D1367" s="400"/>
      <c r="E1367" s="400"/>
      <c r="F1367" s="400"/>
      <c r="G1367" s="415" t="s">
        <v>1378</v>
      </c>
    </row>
    <row r="1368" spans="1:7" ht="13.5" thickBot="1" x14ac:dyDescent="0.25">
      <c r="A1368" s="443" t="s">
        <v>1674</v>
      </c>
      <c r="B1368" s="444"/>
      <c r="C1368" s="444"/>
      <c r="D1368" s="444"/>
      <c r="E1368" s="444"/>
      <c r="F1368" s="444"/>
      <c r="G1368" s="445"/>
    </row>
    <row r="1369" spans="1:7" ht="13.5" thickBot="1" x14ac:dyDescent="0.25">
      <c r="A1369" s="400"/>
      <c r="B1369" s="400"/>
      <c r="C1369" s="400"/>
      <c r="D1369" s="400"/>
      <c r="E1369" s="400"/>
      <c r="F1369" s="400"/>
      <c r="G1369" s="415" t="s">
        <v>1378</v>
      </c>
    </row>
    <row r="1370" spans="1:7" ht="13.5" thickBot="1" x14ac:dyDescent="0.25">
      <c r="A1370" s="443" t="s">
        <v>1675</v>
      </c>
      <c r="B1370" s="444"/>
      <c r="C1370" s="444"/>
      <c r="D1370" s="444"/>
      <c r="E1370" s="444"/>
      <c r="F1370" s="444"/>
      <c r="G1370" s="445"/>
    </row>
    <row r="1371" spans="1:7" ht="13.5" thickBot="1" x14ac:dyDescent="0.25">
      <c r="A1371" s="400"/>
      <c r="B1371" s="400"/>
      <c r="C1371" s="400"/>
      <c r="D1371" s="400"/>
      <c r="E1371" s="400"/>
      <c r="F1371" s="400"/>
      <c r="G1371" s="415" t="s">
        <v>1378</v>
      </c>
    </row>
    <row r="1372" spans="1:7" ht="13.5" thickBot="1" x14ac:dyDescent="0.25">
      <c r="A1372" s="443" t="s">
        <v>1676</v>
      </c>
      <c r="B1372" s="444"/>
      <c r="C1372" s="444"/>
      <c r="D1372" s="444"/>
      <c r="E1372" s="444"/>
      <c r="F1372" s="444"/>
      <c r="G1372" s="445"/>
    </row>
    <row r="1373" spans="1:7" ht="13.5" thickBot="1" x14ac:dyDescent="0.25">
      <c r="A1373" s="400"/>
      <c r="B1373" s="400"/>
      <c r="C1373" s="400"/>
      <c r="D1373" s="400"/>
      <c r="E1373" s="400"/>
      <c r="F1373" s="400"/>
      <c r="G1373" s="415" t="s">
        <v>1378</v>
      </c>
    </row>
    <row r="1374" spans="1:7" ht="13.5" thickBot="1" x14ac:dyDescent="0.25">
      <c r="A1374" s="443" t="s">
        <v>1677</v>
      </c>
      <c r="B1374" s="444"/>
      <c r="C1374" s="444"/>
      <c r="D1374" s="444"/>
      <c r="E1374" s="444"/>
      <c r="F1374" s="444"/>
      <c r="G1374" s="445"/>
    </row>
    <row r="1375" spans="1:7" ht="13.5" thickBot="1" x14ac:dyDescent="0.25">
      <c r="A1375" s="400"/>
      <c r="B1375" s="400"/>
      <c r="C1375" s="400"/>
      <c r="D1375" s="400"/>
      <c r="E1375" s="400"/>
      <c r="F1375" s="400"/>
      <c r="G1375" s="415" t="s">
        <v>1378</v>
      </c>
    </row>
    <row r="1376" spans="1:7" ht="13.5" thickBot="1" x14ac:dyDescent="0.25">
      <c r="A1376" s="448" t="s">
        <v>1678</v>
      </c>
      <c r="B1376" s="449"/>
      <c r="C1376" s="449"/>
      <c r="D1376" s="449"/>
      <c r="E1376" s="411" t="s">
        <v>1679</v>
      </c>
      <c r="F1376" s="412"/>
      <c r="G1376" s="413"/>
    </row>
    <row r="1377" spans="1:7" ht="13.5" thickBot="1" x14ac:dyDescent="0.25">
      <c r="A1377" s="400"/>
      <c r="B1377" s="400"/>
      <c r="C1377" s="400"/>
      <c r="D1377" s="400"/>
      <c r="E1377" s="400"/>
      <c r="F1377" s="400"/>
      <c r="G1377" s="415" t="s">
        <v>1378</v>
      </c>
    </row>
    <row r="1379" spans="1:7" x14ac:dyDescent="0.2">
      <c r="A1379" s="382" t="s">
        <v>1680</v>
      </c>
    </row>
    <row r="1381" spans="1:7" x14ac:dyDescent="0.2">
      <c r="A1381" s="382" t="s">
        <v>302</v>
      </c>
    </row>
    <row r="1383" spans="1:7" x14ac:dyDescent="0.2">
      <c r="A1383" s="382" t="s">
        <v>303</v>
      </c>
    </row>
    <row r="1385" spans="1:7" ht="13.5" thickBot="1" x14ac:dyDescent="0.25">
      <c r="A1385" s="440" t="s">
        <v>1681</v>
      </c>
      <c r="B1385" s="441"/>
      <c r="C1385" s="441"/>
      <c r="D1385" s="441"/>
      <c r="E1385" s="441"/>
      <c r="F1385" s="441"/>
      <c r="G1385" s="442"/>
    </row>
    <row r="1386" spans="1:7" ht="13.5" thickBot="1" x14ac:dyDescent="0.25">
      <c r="A1386" s="400"/>
      <c r="B1386" s="400"/>
      <c r="C1386" s="400"/>
      <c r="D1386" s="400"/>
      <c r="E1386" s="400"/>
      <c r="F1386" s="400"/>
      <c r="G1386" s="415" t="s">
        <v>1378</v>
      </c>
    </row>
    <row r="1387" spans="1:7" ht="13.5" thickBot="1" x14ac:dyDescent="0.25">
      <c r="A1387" s="448" t="s">
        <v>1682</v>
      </c>
      <c r="B1387" s="449"/>
      <c r="C1387" s="449"/>
      <c r="D1387" s="449"/>
      <c r="E1387" s="411" t="s">
        <v>1683</v>
      </c>
      <c r="F1387" s="412"/>
      <c r="G1387" s="413"/>
    </row>
    <row r="1388" spans="1:7" ht="13.5" thickBot="1" x14ac:dyDescent="0.25">
      <c r="A1388" s="400"/>
      <c r="B1388" s="400"/>
      <c r="C1388" s="400"/>
      <c r="D1388" s="400"/>
      <c r="E1388" s="400"/>
      <c r="F1388" s="400"/>
      <c r="G1388" s="415" t="s">
        <v>1378</v>
      </c>
    </row>
    <row r="1389" spans="1:7" ht="13.5" thickBot="1" x14ac:dyDescent="0.25">
      <c r="A1389" s="443" t="s">
        <v>1684</v>
      </c>
      <c r="B1389" s="444"/>
      <c r="C1389" s="444"/>
      <c r="D1389" s="444"/>
      <c r="E1389" s="444"/>
      <c r="F1389" s="444"/>
      <c r="G1389" s="445"/>
    </row>
    <row r="1390" spans="1:7" ht="13.5" thickBot="1" x14ac:dyDescent="0.25">
      <c r="A1390" s="400"/>
      <c r="B1390" s="400"/>
      <c r="C1390" s="400"/>
      <c r="D1390" s="400"/>
      <c r="E1390" s="400"/>
      <c r="F1390" s="400"/>
      <c r="G1390" s="415" t="s">
        <v>1378</v>
      </c>
    </row>
    <row r="1391" spans="1:7" ht="13.5" thickBot="1" x14ac:dyDescent="0.25">
      <c r="A1391" s="443" t="s">
        <v>1685</v>
      </c>
      <c r="B1391" s="444"/>
      <c r="C1391" s="444"/>
      <c r="D1391" s="444"/>
      <c r="E1391" s="444"/>
      <c r="F1391" s="444"/>
      <c r="G1391" s="445"/>
    </row>
    <row r="1392" spans="1:7" ht="13.5" thickBot="1" x14ac:dyDescent="0.25">
      <c r="A1392" s="400"/>
      <c r="B1392" s="400"/>
      <c r="C1392" s="400"/>
      <c r="D1392" s="400"/>
      <c r="E1392" s="400"/>
      <c r="F1392" s="400"/>
      <c r="G1392" s="415" t="s">
        <v>1378</v>
      </c>
    </row>
    <row r="1393" spans="1:7" ht="13.5" thickBot="1" x14ac:dyDescent="0.25">
      <c r="A1393" s="443" t="s">
        <v>1686</v>
      </c>
      <c r="B1393" s="444"/>
      <c r="C1393" s="444"/>
      <c r="D1393" s="444"/>
      <c r="E1393" s="444"/>
      <c r="F1393" s="444"/>
      <c r="G1393" s="445"/>
    </row>
    <row r="1394" spans="1:7" ht="13.5" thickBot="1" x14ac:dyDescent="0.25">
      <c r="A1394" s="400"/>
      <c r="B1394" s="400"/>
      <c r="C1394" s="400"/>
      <c r="D1394" s="400"/>
      <c r="E1394" s="400"/>
      <c r="F1394" s="400"/>
      <c r="G1394" s="415" t="s">
        <v>1378</v>
      </c>
    </row>
    <row r="1395" spans="1:7" ht="13.5" thickBot="1" x14ac:dyDescent="0.25">
      <c r="A1395" s="448" t="s">
        <v>1687</v>
      </c>
      <c r="B1395" s="449"/>
      <c r="C1395" s="449"/>
      <c r="D1395" s="449"/>
      <c r="E1395" s="411" t="s">
        <v>1688</v>
      </c>
      <c r="F1395" s="412"/>
      <c r="G1395" s="413"/>
    </row>
    <row r="1396" spans="1:7" ht="13.5" thickBot="1" x14ac:dyDescent="0.25">
      <c r="A1396" s="400"/>
      <c r="B1396" s="400"/>
      <c r="C1396" s="400"/>
      <c r="D1396" s="400"/>
      <c r="E1396" s="400"/>
      <c r="F1396" s="400"/>
      <c r="G1396" s="415" t="s">
        <v>1378</v>
      </c>
    </row>
    <row r="1397" spans="1:7" ht="13.5" thickBot="1" x14ac:dyDescent="0.25">
      <c r="A1397" s="443" t="s">
        <v>1689</v>
      </c>
      <c r="B1397" s="444"/>
      <c r="C1397" s="444"/>
      <c r="D1397" s="444"/>
      <c r="E1397" s="444"/>
      <c r="F1397" s="444"/>
      <c r="G1397" s="445"/>
    </row>
    <row r="1398" spans="1:7" ht="13.5" thickBot="1" x14ac:dyDescent="0.25">
      <c r="A1398" s="400"/>
      <c r="B1398" s="400"/>
      <c r="C1398" s="400"/>
      <c r="D1398" s="400"/>
      <c r="E1398" s="400"/>
      <c r="F1398" s="400"/>
      <c r="G1398" s="415" t="s">
        <v>1378</v>
      </c>
    </row>
    <row r="1399" spans="1:7" ht="13.5" thickBot="1" x14ac:dyDescent="0.25">
      <c r="A1399" s="443" t="s">
        <v>1690</v>
      </c>
      <c r="B1399" s="444"/>
      <c r="C1399" s="444"/>
      <c r="D1399" s="444"/>
      <c r="E1399" s="444"/>
      <c r="F1399" s="444"/>
      <c r="G1399" s="445"/>
    </row>
    <row r="1400" spans="1:7" ht="13.5" thickBot="1" x14ac:dyDescent="0.25">
      <c r="A1400" s="400"/>
      <c r="B1400" s="400"/>
      <c r="C1400" s="400"/>
      <c r="D1400" s="400"/>
      <c r="E1400" s="400"/>
      <c r="F1400" s="400"/>
      <c r="G1400" s="415" t="s">
        <v>1378</v>
      </c>
    </row>
    <row r="1401" spans="1:7" ht="13.5" thickBot="1" x14ac:dyDescent="0.25">
      <c r="A1401" s="448" t="s">
        <v>1691</v>
      </c>
      <c r="B1401" s="449"/>
      <c r="C1401" s="449"/>
      <c r="D1401" s="449"/>
      <c r="E1401" s="411" t="s">
        <v>1692</v>
      </c>
      <c r="F1401" s="412"/>
      <c r="G1401" s="413"/>
    </row>
    <row r="1402" spans="1:7" ht="13.5" thickBot="1" x14ac:dyDescent="0.25">
      <c r="A1402" s="400"/>
      <c r="B1402" s="400"/>
      <c r="C1402" s="400"/>
      <c r="D1402" s="400"/>
      <c r="E1402" s="400"/>
      <c r="F1402" s="400"/>
      <c r="G1402" s="415" t="s">
        <v>1378</v>
      </c>
    </row>
    <row r="1403" spans="1:7" ht="13.5" thickBot="1" x14ac:dyDescent="0.25">
      <c r="A1403" s="443" t="s">
        <v>1693</v>
      </c>
      <c r="B1403" s="444"/>
      <c r="C1403" s="444"/>
      <c r="D1403" s="444"/>
      <c r="E1403" s="444"/>
      <c r="F1403" s="444"/>
      <c r="G1403" s="445"/>
    </row>
    <row r="1404" spans="1:7" ht="13.5" thickBot="1" x14ac:dyDescent="0.25">
      <c r="A1404" s="400"/>
      <c r="B1404" s="400"/>
      <c r="C1404" s="400"/>
      <c r="D1404" s="400"/>
      <c r="E1404" s="400"/>
      <c r="F1404" s="400"/>
      <c r="G1404" s="415" t="s">
        <v>1378</v>
      </c>
    </row>
    <row r="1405" spans="1:7" ht="13.5" thickBot="1" x14ac:dyDescent="0.25">
      <c r="A1405" s="443" t="s">
        <v>1694</v>
      </c>
      <c r="B1405" s="444"/>
      <c r="C1405" s="444"/>
      <c r="D1405" s="444"/>
      <c r="E1405" s="444"/>
      <c r="F1405" s="444"/>
      <c r="G1405" s="445"/>
    </row>
    <row r="1406" spans="1:7" ht="13.5" thickBot="1" x14ac:dyDescent="0.25">
      <c r="A1406" s="400"/>
      <c r="B1406" s="400"/>
      <c r="C1406" s="400"/>
      <c r="D1406" s="400"/>
      <c r="E1406" s="400"/>
      <c r="F1406" s="400"/>
      <c r="G1406" s="415" t="s">
        <v>1378</v>
      </c>
    </row>
    <row r="1407" spans="1:7" ht="13.5" thickBot="1" x14ac:dyDescent="0.25">
      <c r="A1407" s="443" t="s">
        <v>1695</v>
      </c>
      <c r="B1407" s="444"/>
      <c r="C1407" s="444"/>
      <c r="D1407" s="444"/>
      <c r="E1407" s="444"/>
      <c r="F1407" s="444"/>
      <c r="G1407" s="445"/>
    </row>
    <row r="1408" spans="1:7" ht="13.5" thickBot="1" x14ac:dyDescent="0.25">
      <c r="A1408" s="400"/>
      <c r="B1408" s="400"/>
      <c r="C1408" s="400"/>
      <c r="D1408" s="400"/>
      <c r="E1408" s="400"/>
      <c r="F1408" s="400"/>
      <c r="G1408" s="415" t="s">
        <v>1378</v>
      </c>
    </row>
    <row r="1409" spans="1:7" ht="13.5" thickBot="1" x14ac:dyDescent="0.25">
      <c r="A1409" s="443" t="s">
        <v>1696</v>
      </c>
      <c r="B1409" s="444"/>
      <c r="C1409" s="444"/>
      <c r="D1409" s="444"/>
      <c r="E1409" s="444"/>
      <c r="F1409" s="444"/>
      <c r="G1409" s="445"/>
    </row>
    <row r="1410" spans="1:7" ht="13.5" thickBot="1" x14ac:dyDescent="0.25">
      <c r="A1410" s="400"/>
      <c r="B1410" s="400"/>
      <c r="C1410" s="400"/>
      <c r="D1410" s="400"/>
      <c r="E1410" s="400"/>
      <c r="F1410" s="400"/>
      <c r="G1410" s="415" t="s">
        <v>1378</v>
      </c>
    </row>
    <row r="1411" spans="1:7" ht="13.5" thickBot="1" x14ac:dyDescent="0.25">
      <c r="A1411" s="443" t="s">
        <v>1697</v>
      </c>
      <c r="B1411" s="444"/>
      <c r="C1411" s="444"/>
      <c r="D1411" s="444"/>
      <c r="E1411" s="444"/>
      <c r="F1411" s="444"/>
      <c r="G1411" s="445"/>
    </row>
    <row r="1413" spans="1:7" x14ac:dyDescent="0.2">
      <c r="A1413" s="382" t="s">
        <v>1698</v>
      </c>
    </row>
    <row r="1415" spans="1:7" x14ac:dyDescent="0.2">
      <c r="A1415" s="382" t="s">
        <v>302</v>
      </c>
    </row>
    <row r="1417" spans="1:7" x14ac:dyDescent="0.2">
      <c r="A1417" s="382" t="s">
        <v>303</v>
      </c>
    </row>
    <row r="1419" spans="1:7" ht="13.5" thickBot="1" x14ac:dyDescent="0.25">
      <c r="A1419" s="400"/>
      <c r="B1419" s="400"/>
      <c r="C1419" s="400"/>
      <c r="D1419" s="400"/>
      <c r="E1419" s="400"/>
      <c r="F1419" s="400"/>
      <c r="G1419" s="415" t="s">
        <v>1378</v>
      </c>
    </row>
    <row r="1420" spans="1:7" ht="13.5" thickBot="1" x14ac:dyDescent="0.25">
      <c r="A1420" s="443" t="s">
        <v>1699</v>
      </c>
      <c r="B1420" s="444"/>
      <c r="C1420" s="444"/>
      <c r="D1420" s="444"/>
      <c r="E1420" s="444"/>
      <c r="F1420" s="444"/>
      <c r="G1420" s="445"/>
    </row>
    <row r="1421" spans="1:7" ht="13.5" thickBot="1" x14ac:dyDescent="0.25">
      <c r="A1421" s="400"/>
      <c r="B1421" s="400"/>
      <c r="C1421" s="400"/>
      <c r="D1421" s="400"/>
      <c r="E1421" s="400"/>
      <c r="F1421" s="400"/>
      <c r="G1421" s="415" t="s">
        <v>1378</v>
      </c>
    </row>
    <row r="1422" spans="1:7" ht="13.5" thickBot="1" x14ac:dyDescent="0.25">
      <c r="A1422" s="443" t="s">
        <v>1700</v>
      </c>
      <c r="B1422" s="444"/>
      <c r="C1422" s="444"/>
      <c r="D1422" s="444"/>
      <c r="E1422" s="444"/>
      <c r="F1422" s="444"/>
      <c r="G1422" s="445"/>
    </row>
    <row r="1423" spans="1:7" ht="13.5" thickBot="1" x14ac:dyDescent="0.25">
      <c r="A1423" s="400"/>
      <c r="B1423" s="400"/>
      <c r="C1423" s="400"/>
      <c r="D1423" s="400"/>
      <c r="E1423" s="400"/>
      <c r="F1423" s="400"/>
      <c r="G1423" s="415" t="s">
        <v>1378</v>
      </c>
    </row>
    <row r="1424" spans="1:7" ht="13.5" thickBot="1" x14ac:dyDescent="0.25">
      <c r="A1424" s="443" t="s">
        <v>1701</v>
      </c>
      <c r="B1424" s="444"/>
      <c r="C1424" s="444"/>
      <c r="D1424" s="444"/>
      <c r="E1424" s="444"/>
      <c r="F1424" s="444"/>
      <c r="G1424" s="445"/>
    </row>
    <row r="1425" spans="1:7" ht="13.5" thickBot="1" x14ac:dyDescent="0.25">
      <c r="A1425" s="400"/>
      <c r="B1425" s="400"/>
      <c r="C1425" s="400"/>
      <c r="D1425" s="400"/>
      <c r="E1425" s="400"/>
      <c r="F1425" s="400"/>
      <c r="G1425" s="415" t="s">
        <v>1378</v>
      </c>
    </row>
    <row r="1426" spans="1:7" ht="13.5" thickBot="1" x14ac:dyDescent="0.25">
      <c r="A1426" s="443" t="s">
        <v>1702</v>
      </c>
      <c r="B1426" s="444"/>
      <c r="C1426" s="444"/>
      <c r="D1426" s="444"/>
      <c r="E1426" s="444"/>
      <c r="F1426" s="444"/>
      <c r="G1426" s="445"/>
    </row>
    <row r="1427" spans="1:7" ht="13.5" thickBot="1" x14ac:dyDescent="0.25">
      <c r="A1427" s="400"/>
      <c r="B1427" s="400"/>
      <c r="C1427" s="400"/>
      <c r="D1427" s="400"/>
      <c r="E1427" s="400"/>
      <c r="F1427" s="400"/>
      <c r="G1427" s="415" t="s">
        <v>1378</v>
      </c>
    </row>
    <row r="1428" spans="1:7" ht="13.5" thickBot="1" x14ac:dyDescent="0.25">
      <c r="A1428" s="443" t="s">
        <v>1703</v>
      </c>
      <c r="B1428" s="444"/>
      <c r="C1428" s="444"/>
      <c r="D1428" s="444"/>
      <c r="E1428" s="444"/>
      <c r="F1428" s="444"/>
      <c r="G1428" s="445"/>
    </row>
    <row r="1429" spans="1:7" ht="13.5" thickBot="1" x14ac:dyDescent="0.25">
      <c r="A1429" s="400"/>
      <c r="B1429" s="400"/>
      <c r="C1429" s="400"/>
      <c r="D1429" s="400"/>
      <c r="E1429" s="400"/>
      <c r="F1429" s="400"/>
      <c r="G1429" s="415" t="s">
        <v>1378</v>
      </c>
    </row>
    <row r="1430" spans="1:7" ht="13.5" thickBot="1" x14ac:dyDescent="0.25">
      <c r="A1430" s="443" t="s">
        <v>1704</v>
      </c>
      <c r="B1430" s="444"/>
      <c r="C1430" s="444"/>
      <c r="D1430" s="444"/>
      <c r="E1430" s="444"/>
      <c r="F1430" s="444"/>
      <c r="G1430" s="445"/>
    </row>
    <row r="1431" spans="1:7" ht="13.5" thickBot="1" x14ac:dyDescent="0.25">
      <c r="A1431" s="400"/>
      <c r="B1431" s="400"/>
      <c r="C1431" s="400"/>
      <c r="D1431" s="400"/>
      <c r="E1431" s="400"/>
      <c r="F1431" s="400"/>
      <c r="G1431" s="415" t="s">
        <v>1378</v>
      </c>
    </row>
    <row r="1432" spans="1:7" ht="13.5" thickBot="1" x14ac:dyDescent="0.25">
      <c r="A1432" s="443" t="s">
        <v>1705</v>
      </c>
      <c r="B1432" s="444"/>
      <c r="C1432" s="444"/>
      <c r="D1432" s="444"/>
      <c r="E1432" s="444"/>
      <c r="F1432" s="444"/>
      <c r="G1432" s="445"/>
    </row>
    <row r="1433" spans="1:7" ht="13.5" thickBot="1" x14ac:dyDescent="0.25">
      <c r="A1433" s="400"/>
      <c r="B1433" s="400"/>
      <c r="C1433" s="400"/>
      <c r="D1433" s="400"/>
      <c r="E1433" s="400"/>
      <c r="F1433" s="400"/>
      <c r="G1433" s="415" t="s">
        <v>1378</v>
      </c>
    </row>
    <row r="1434" spans="1:7" ht="13.5" thickBot="1" x14ac:dyDescent="0.25">
      <c r="A1434" s="443" t="s">
        <v>1706</v>
      </c>
      <c r="B1434" s="444"/>
      <c r="C1434" s="444"/>
      <c r="D1434" s="444"/>
      <c r="E1434" s="444"/>
      <c r="F1434" s="444"/>
      <c r="G1434" s="445"/>
    </row>
    <row r="1435" spans="1:7" ht="13.5" thickBot="1" x14ac:dyDescent="0.25">
      <c r="A1435" s="400"/>
      <c r="B1435" s="400"/>
      <c r="C1435" s="400"/>
      <c r="D1435" s="400"/>
      <c r="E1435" s="400"/>
      <c r="F1435" s="400"/>
      <c r="G1435" s="415" t="s">
        <v>1378</v>
      </c>
    </row>
    <row r="1436" spans="1:7" ht="13.5" thickBot="1" x14ac:dyDescent="0.25">
      <c r="A1436" s="448" t="s">
        <v>1678</v>
      </c>
      <c r="B1436" s="449"/>
      <c r="C1436" s="449"/>
      <c r="D1436" s="449"/>
      <c r="E1436" s="411" t="s">
        <v>1707</v>
      </c>
      <c r="F1436" s="412"/>
      <c r="G1436" s="413"/>
    </row>
    <row r="1437" spans="1:7" ht="13.5" thickBot="1" x14ac:dyDescent="0.25">
      <c r="A1437" s="400"/>
      <c r="B1437" s="400"/>
      <c r="C1437" s="400"/>
      <c r="D1437" s="400"/>
      <c r="E1437" s="400"/>
      <c r="F1437" s="400"/>
      <c r="G1437" s="415" t="s">
        <v>1378</v>
      </c>
    </row>
    <row r="1438" spans="1:7" ht="13.5" thickBot="1" x14ac:dyDescent="0.25">
      <c r="A1438" s="448" t="s">
        <v>1708</v>
      </c>
      <c r="B1438" s="449"/>
      <c r="C1438" s="449"/>
      <c r="D1438" s="449"/>
      <c r="E1438" s="411" t="s">
        <v>1709</v>
      </c>
      <c r="F1438" s="412"/>
      <c r="G1438" s="413"/>
    </row>
    <row r="1439" spans="1:7" ht="13.5" thickBot="1" x14ac:dyDescent="0.25">
      <c r="A1439" s="400"/>
      <c r="B1439" s="400"/>
      <c r="C1439" s="400"/>
      <c r="D1439" s="400"/>
      <c r="E1439" s="400"/>
      <c r="F1439" s="400"/>
      <c r="G1439" s="415" t="s">
        <v>1378</v>
      </c>
    </row>
    <row r="1440" spans="1:7" ht="13.5" thickBot="1" x14ac:dyDescent="0.25">
      <c r="A1440" s="443" t="s">
        <v>1710</v>
      </c>
      <c r="B1440" s="444"/>
      <c r="C1440" s="444"/>
      <c r="D1440" s="444"/>
      <c r="E1440" s="444"/>
      <c r="F1440" s="444"/>
      <c r="G1440" s="445"/>
    </row>
    <row r="1441" spans="1:7" ht="13.5" thickBot="1" x14ac:dyDescent="0.25">
      <c r="A1441" s="400"/>
      <c r="B1441" s="400"/>
      <c r="C1441" s="400"/>
      <c r="D1441" s="400"/>
      <c r="E1441" s="400"/>
      <c r="F1441" s="400"/>
      <c r="G1441" s="415" t="s">
        <v>1378</v>
      </c>
    </row>
    <row r="1442" spans="1:7" ht="13.5" thickBot="1" x14ac:dyDescent="0.25">
      <c r="A1442" s="443" t="s">
        <v>1711</v>
      </c>
      <c r="B1442" s="444"/>
      <c r="C1442" s="444"/>
      <c r="D1442" s="444"/>
      <c r="E1442" s="444"/>
      <c r="F1442" s="444"/>
      <c r="G1442" s="445"/>
    </row>
    <row r="1443" spans="1:7" ht="13.5" thickBot="1" x14ac:dyDescent="0.25">
      <c r="A1443" s="400"/>
      <c r="B1443" s="400"/>
      <c r="C1443" s="400"/>
      <c r="D1443" s="400"/>
      <c r="E1443" s="400"/>
      <c r="F1443" s="400"/>
      <c r="G1443" s="415" t="s">
        <v>1378</v>
      </c>
    </row>
    <row r="1444" spans="1:7" ht="13.5" thickBot="1" x14ac:dyDescent="0.25">
      <c r="A1444" s="443" t="s">
        <v>1712</v>
      </c>
      <c r="B1444" s="444"/>
      <c r="C1444" s="444"/>
      <c r="D1444" s="444"/>
      <c r="E1444" s="444"/>
      <c r="F1444" s="444"/>
      <c r="G1444" s="445"/>
    </row>
    <row r="1445" spans="1:7" ht="13.5" thickBot="1" x14ac:dyDescent="0.25">
      <c r="A1445" s="400"/>
      <c r="B1445" s="400"/>
      <c r="C1445" s="400"/>
      <c r="D1445" s="400"/>
      <c r="E1445" s="400"/>
      <c r="F1445" s="400"/>
      <c r="G1445" s="415" t="s">
        <v>1378</v>
      </c>
    </row>
    <row r="1447" spans="1:7" x14ac:dyDescent="0.2">
      <c r="A1447" s="382" t="s">
        <v>1713</v>
      </c>
    </row>
    <row r="1449" spans="1:7" x14ac:dyDescent="0.2">
      <c r="A1449" s="382" t="s">
        <v>302</v>
      </c>
    </row>
    <row r="1451" spans="1:7" x14ac:dyDescent="0.2">
      <c r="A1451" s="382" t="s">
        <v>303</v>
      </c>
    </row>
    <row r="1453" spans="1:7" ht="13.5" thickBot="1" x14ac:dyDescent="0.25">
      <c r="A1453" s="440" t="s">
        <v>1714</v>
      </c>
      <c r="B1453" s="441"/>
      <c r="C1453" s="441"/>
      <c r="D1453" s="441"/>
      <c r="E1453" s="441"/>
      <c r="F1453" s="441"/>
      <c r="G1453" s="442"/>
    </row>
    <row r="1454" spans="1:7" ht="13.5" thickBot="1" x14ac:dyDescent="0.25">
      <c r="A1454" s="400"/>
      <c r="B1454" s="400"/>
      <c r="C1454" s="400"/>
      <c r="D1454" s="400"/>
      <c r="E1454" s="400"/>
      <c r="F1454" s="400"/>
      <c r="G1454" s="415" t="s">
        <v>1378</v>
      </c>
    </row>
    <row r="1455" spans="1:7" ht="13.5" thickBot="1" x14ac:dyDescent="0.25">
      <c r="A1455" s="443" t="s">
        <v>1715</v>
      </c>
      <c r="B1455" s="444"/>
      <c r="C1455" s="444"/>
      <c r="D1455" s="444"/>
      <c r="E1455" s="444"/>
      <c r="F1455" s="444"/>
      <c r="G1455" s="445"/>
    </row>
    <row r="1456" spans="1:7" ht="13.5" thickBot="1" x14ac:dyDescent="0.25">
      <c r="A1456" s="400"/>
      <c r="B1456" s="400"/>
      <c r="C1456" s="400"/>
      <c r="D1456" s="400"/>
      <c r="E1456" s="400"/>
      <c r="F1456" s="400"/>
      <c r="G1456" s="415" t="s">
        <v>1378</v>
      </c>
    </row>
    <row r="1457" spans="1:7" ht="13.5" thickBot="1" x14ac:dyDescent="0.25">
      <c r="A1457" s="443" t="s">
        <v>1716</v>
      </c>
      <c r="B1457" s="444"/>
      <c r="C1457" s="444"/>
      <c r="D1457" s="444"/>
      <c r="E1457" s="444"/>
      <c r="F1457" s="444"/>
      <c r="G1457" s="445"/>
    </row>
    <row r="1458" spans="1:7" ht="13.5" thickBot="1" x14ac:dyDescent="0.25">
      <c r="A1458" s="400"/>
      <c r="B1458" s="400"/>
      <c r="C1458" s="400"/>
      <c r="D1458" s="400"/>
      <c r="E1458" s="400"/>
      <c r="F1458" s="400"/>
      <c r="G1458" s="415" t="s">
        <v>1378</v>
      </c>
    </row>
    <row r="1459" spans="1:7" ht="13.5" thickBot="1" x14ac:dyDescent="0.25">
      <c r="A1459" s="443" t="s">
        <v>1717</v>
      </c>
      <c r="B1459" s="444"/>
      <c r="C1459" s="444"/>
      <c r="D1459" s="444"/>
      <c r="E1459" s="444"/>
      <c r="F1459" s="444"/>
      <c r="G1459" s="445"/>
    </row>
    <row r="1460" spans="1:7" ht="13.5" thickBot="1" x14ac:dyDescent="0.25">
      <c r="A1460" s="400"/>
      <c r="B1460" s="400"/>
      <c r="C1460" s="400"/>
      <c r="D1460" s="400"/>
      <c r="E1460" s="400"/>
      <c r="F1460" s="400"/>
      <c r="G1460" s="415" t="s">
        <v>1378</v>
      </c>
    </row>
    <row r="1461" spans="1:7" ht="13.5" thickBot="1" x14ac:dyDescent="0.25">
      <c r="A1461" s="443" t="s">
        <v>1718</v>
      </c>
      <c r="B1461" s="444"/>
      <c r="C1461" s="444"/>
      <c r="D1461" s="444"/>
      <c r="E1461" s="444"/>
      <c r="F1461" s="444"/>
      <c r="G1461" s="445"/>
    </row>
    <row r="1462" spans="1:7" ht="13.5" thickBot="1" x14ac:dyDescent="0.25">
      <c r="A1462" s="400"/>
      <c r="B1462" s="400"/>
      <c r="C1462" s="400"/>
      <c r="D1462" s="400"/>
      <c r="E1462" s="400"/>
      <c r="F1462" s="400"/>
      <c r="G1462" s="415" t="s">
        <v>1378</v>
      </c>
    </row>
    <row r="1463" spans="1:7" ht="13.5" thickBot="1" x14ac:dyDescent="0.25">
      <c r="A1463" s="443" t="s">
        <v>1719</v>
      </c>
      <c r="B1463" s="444"/>
      <c r="C1463" s="444"/>
      <c r="D1463" s="444"/>
      <c r="E1463" s="444"/>
      <c r="F1463" s="444"/>
      <c r="G1463" s="445"/>
    </row>
    <row r="1464" spans="1:7" ht="13.5" thickBot="1" x14ac:dyDescent="0.25">
      <c r="A1464" s="400"/>
      <c r="B1464" s="400"/>
      <c r="C1464" s="400"/>
      <c r="D1464" s="400"/>
      <c r="E1464" s="400"/>
      <c r="F1464" s="400"/>
      <c r="G1464" s="415" t="s">
        <v>1378</v>
      </c>
    </row>
    <row r="1465" spans="1:7" ht="13.5" thickBot="1" x14ac:dyDescent="0.25">
      <c r="A1465" s="443" t="s">
        <v>1720</v>
      </c>
      <c r="B1465" s="444"/>
      <c r="C1465" s="444"/>
      <c r="D1465" s="444"/>
      <c r="E1465" s="444"/>
      <c r="F1465" s="444"/>
      <c r="G1465" s="445"/>
    </row>
    <row r="1466" spans="1:7" ht="13.5" thickBot="1" x14ac:dyDescent="0.25">
      <c r="A1466" s="400"/>
      <c r="B1466" s="400"/>
      <c r="C1466" s="400"/>
      <c r="D1466" s="400"/>
      <c r="E1466" s="400"/>
      <c r="F1466" s="400"/>
      <c r="G1466" s="415" t="s">
        <v>1378</v>
      </c>
    </row>
    <row r="1467" spans="1:7" ht="13.5" thickBot="1" x14ac:dyDescent="0.25">
      <c r="A1467" s="443" t="s">
        <v>1721</v>
      </c>
      <c r="B1467" s="444"/>
      <c r="C1467" s="444"/>
      <c r="D1467" s="444"/>
      <c r="E1467" s="444"/>
      <c r="F1467" s="444"/>
      <c r="G1467" s="445"/>
    </row>
    <row r="1468" spans="1:7" ht="13.5" thickBot="1" x14ac:dyDescent="0.25">
      <c r="A1468" s="400"/>
      <c r="B1468" s="400"/>
      <c r="C1468" s="400"/>
      <c r="D1468" s="400"/>
      <c r="E1468" s="400"/>
      <c r="F1468" s="400"/>
      <c r="G1468" s="415" t="s">
        <v>1378</v>
      </c>
    </row>
    <row r="1469" spans="1:7" ht="13.5" thickBot="1" x14ac:dyDescent="0.25">
      <c r="A1469" s="443" t="s">
        <v>1722</v>
      </c>
      <c r="B1469" s="444"/>
      <c r="C1469" s="444"/>
      <c r="D1469" s="444"/>
      <c r="E1469" s="444"/>
      <c r="F1469" s="444"/>
      <c r="G1469" s="445"/>
    </row>
    <row r="1470" spans="1:7" ht="13.5" thickBot="1" x14ac:dyDescent="0.25">
      <c r="A1470" s="400"/>
      <c r="B1470" s="400"/>
      <c r="C1470" s="400"/>
      <c r="D1470" s="400"/>
      <c r="E1470" s="400"/>
      <c r="F1470" s="400"/>
      <c r="G1470" s="415" t="s">
        <v>1378</v>
      </c>
    </row>
    <row r="1471" spans="1:7" ht="13.5" thickBot="1" x14ac:dyDescent="0.25">
      <c r="A1471" s="443" t="s">
        <v>1723</v>
      </c>
      <c r="B1471" s="444"/>
      <c r="C1471" s="444"/>
      <c r="D1471" s="444"/>
      <c r="E1471" s="444"/>
      <c r="F1471" s="444"/>
      <c r="G1471" s="445"/>
    </row>
    <row r="1472" spans="1:7" ht="13.5" thickBot="1" x14ac:dyDescent="0.25">
      <c r="A1472" s="400"/>
      <c r="B1472" s="400"/>
      <c r="C1472" s="400"/>
      <c r="D1472" s="400"/>
      <c r="E1472" s="400"/>
      <c r="F1472" s="400"/>
      <c r="G1472" s="415" t="s">
        <v>1378</v>
      </c>
    </row>
    <row r="1473" spans="1:7" ht="13.5" thickBot="1" x14ac:dyDescent="0.25">
      <c r="A1473" s="443" t="s">
        <v>1724</v>
      </c>
      <c r="B1473" s="444"/>
      <c r="C1473" s="444"/>
      <c r="D1473" s="444"/>
      <c r="E1473" s="444"/>
      <c r="F1473" s="444"/>
      <c r="G1473" s="445"/>
    </row>
    <row r="1474" spans="1:7" ht="13.5" thickBot="1" x14ac:dyDescent="0.25">
      <c r="A1474" s="400"/>
      <c r="B1474" s="400"/>
      <c r="C1474" s="400"/>
      <c r="D1474" s="400"/>
      <c r="E1474" s="400"/>
      <c r="F1474" s="400"/>
      <c r="G1474" s="415" t="s">
        <v>1378</v>
      </c>
    </row>
    <row r="1475" spans="1:7" ht="13.5" thickBot="1" x14ac:dyDescent="0.25">
      <c r="A1475" s="443" t="s">
        <v>1725</v>
      </c>
      <c r="B1475" s="444"/>
      <c r="C1475" s="444"/>
      <c r="D1475" s="444"/>
      <c r="E1475" s="444"/>
      <c r="F1475" s="444"/>
      <c r="G1475" s="445"/>
    </row>
    <row r="1476" spans="1:7" ht="13.5" thickBot="1" x14ac:dyDescent="0.25">
      <c r="A1476" s="400"/>
      <c r="B1476" s="400"/>
      <c r="C1476" s="400"/>
      <c r="D1476" s="400"/>
      <c r="E1476" s="400"/>
      <c r="F1476" s="400"/>
      <c r="G1476" s="415" t="s">
        <v>1378</v>
      </c>
    </row>
    <row r="1477" spans="1:7" ht="13.5" thickBot="1" x14ac:dyDescent="0.25">
      <c r="A1477" s="443" t="s">
        <v>1726</v>
      </c>
      <c r="B1477" s="444"/>
      <c r="C1477" s="444"/>
      <c r="D1477" s="444"/>
      <c r="E1477" s="444"/>
      <c r="F1477" s="444"/>
      <c r="G1477" s="445"/>
    </row>
    <row r="1478" spans="1:7" ht="13.5" thickBot="1" x14ac:dyDescent="0.25">
      <c r="A1478" s="400"/>
      <c r="B1478" s="400"/>
      <c r="C1478" s="400"/>
      <c r="D1478" s="400"/>
      <c r="E1478" s="400"/>
      <c r="F1478" s="400"/>
      <c r="G1478" s="415" t="s">
        <v>1378</v>
      </c>
    </row>
    <row r="1479" spans="1:7" ht="13.5" thickBot="1" x14ac:dyDescent="0.25">
      <c r="A1479" s="443" t="s">
        <v>1727</v>
      </c>
      <c r="B1479" s="444"/>
      <c r="C1479" s="444"/>
      <c r="D1479" s="444"/>
      <c r="E1479" s="444"/>
      <c r="F1479" s="444"/>
      <c r="G1479" s="445"/>
    </row>
    <row r="1481" spans="1:7" x14ac:dyDescent="0.2">
      <c r="A1481" s="382" t="s">
        <v>1728</v>
      </c>
    </row>
    <row r="1483" spans="1:7" x14ac:dyDescent="0.2">
      <c r="A1483" s="382" t="s">
        <v>302</v>
      </c>
    </row>
    <row r="1485" spans="1:7" x14ac:dyDescent="0.2">
      <c r="A1485" s="382" t="s">
        <v>303</v>
      </c>
    </row>
    <row r="1487" spans="1:7" ht="13.5" thickBot="1" x14ac:dyDescent="0.25">
      <c r="A1487" s="400"/>
      <c r="B1487" s="400"/>
      <c r="C1487" s="400"/>
      <c r="D1487" s="400"/>
      <c r="E1487" s="400"/>
      <c r="F1487" s="400"/>
      <c r="G1487" s="415" t="s">
        <v>1378</v>
      </c>
    </row>
    <row r="1488" spans="1:7" ht="13.5" thickBot="1" x14ac:dyDescent="0.25">
      <c r="A1488" s="443" t="s">
        <v>1729</v>
      </c>
      <c r="B1488" s="444"/>
      <c r="C1488" s="444"/>
      <c r="D1488" s="444"/>
      <c r="E1488" s="444"/>
      <c r="F1488" s="444"/>
      <c r="G1488" s="445"/>
    </row>
    <row r="1489" spans="1:7" ht="13.5" thickBot="1" x14ac:dyDescent="0.25">
      <c r="A1489" s="400"/>
      <c r="B1489" s="400"/>
      <c r="C1489" s="400"/>
      <c r="D1489" s="400"/>
      <c r="E1489" s="400"/>
      <c r="F1489" s="400"/>
      <c r="G1489" s="415" t="s">
        <v>1378</v>
      </c>
    </row>
    <row r="1490" spans="1:7" ht="13.5" thickBot="1" x14ac:dyDescent="0.25">
      <c r="A1490" s="448" t="s">
        <v>1730</v>
      </c>
      <c r="B1490" s="449"/>
      <c r="C1490" s="449"/>
      <c r="D1490" s="449"/>
      <c r="E1490" s="450"/>
      <c r="F1490" s="451"/>
      <c r="G1490" s="452"/>
    </row>
    <row r="1491" spans="1:7" ht="13.5" thickBot="1" x14ac:dyDescent="0.25">
      <c r="A1491" s="400"/>
      <c r="B1491" s="400"/>
      <c r="C1491" s="400"/>
      <c r="D1491" s="400"/>
      <c r="E1491" s="400"/>
      <c r="F1491" s="400"/>
      <c r="G1491" s="415" t="s">
        <v>1378</v>
      </c>
    </row>
    <row r="1492" spans="1:7" ht="13.5" thickBot="1" x14ac:dyDescent="0.25">
      <c r="A1492" s="443" t="s">
        <v>1731</v>
      </c>
      <c r="B1492" s="444"/>
      <c r="C1492" s="444"/>
      <c r="D1492" s="444"/>
      <c r="E1492" s="444"/>
      <c r="F1492" s="444"/>
      <c r="G1492" s="445"/>
    </row>
    <row r="1493" spans="1:7" ht="13.5" thickBot="1" x14ac:dyDescent="0.25">
      <c r="A1493" s="400"/>
      <c r="B1493" s="400"/>
      <c r="C1493" s="400"/>
      <c r="D1493" s="400"/>
      <c r="E1493" s="400"/>
      <c r="F1493" s="400"/>
      <c r="G1493" s="415" t="s">
        <v>1378</v>
      </c>
    </row>
    <row r="1494" spans="1:7" ht="13.5" thickBot="1" x14ac:dyDescent="0.25">
      <c r="A1494" s="443" t="s">
        <v>1732</v>
      </c>
      <c r="B1494" s="444"/>
      <c r="C1494" s="444"/>
      <c r="D1494" s="444"/>
      <c r="E1494" s="444"/>
      <c r="F1494" s="444"/>
      <c r="G1494" s="445"/>
    </row>
    <row r="1495" spans="1:7" ht="13.5" thickBot="1" x14ac:dyDescent="0.25">
      <c r="A1495" s="400"/>
      <c r="B1495" s="400"/>
      <c r="C1495" s="400"/>
      <c r="D1495" s="400"/>
      <c r="E1495" s="400"/>
      <c r="F1495" s="400"/>
      <c r="G1495" s="415" t="s">
        <v>1378</v>
      </c>
    </row>
    <row r="1496" spans="1:7" ht="13.5" thickBot="1" x14ac:dyDescent="0.25">
      <c r="A1496" s="443" t="s">
        <v>1733</v>
      </c>
      <c r="B1496" s="444"/>
      <c r="C1496" s="444"/>
      <c r="D1496" s="444"/>
      <c r="E1496" s="444"/>
      <c r="F1496" s="444"/>
      <c r="G1496" s="445"/>
    </row>
    <row r="1497" spans="1:7" ht="13.5" thickBot="1" x14ac:dyDescent="0.25">
      <c r="A1497" s="400"/>
      <c r="B1497" s="400"/>
      <c r="C1497" s="400"/>
      <c r="D1497" s="400"/>
      <c r="E1497" s="400"/>
      <c r="F1497" s="400"/>
      <c r="G1497" s="415" t="s">
        <v>1378</v>
      </c>
    </row>
    <row r="1498" spans="1:7" ht="13.5" thickBot="1" x14ac:dyDescent="0.25">
      <c r="A1498" s="443" t="s">
        <v>1734</v>
      </c>
      <c r="B1498" s="444"/>
      <c r="C1498" s="444"/>
      <c r="D1498" s="444"/>
      <c r="E1498" s="444"/>
      <c r="F1498" s="444"/>
      <c r="G1498" s="445"/>
    </row>
    <row r="1499" spans="1:7" ht="13.5" thickBot="1" x14ac:dyDescent="0.25">
      <c r="A1499" s="400"/>
      <c r="B1499" s="400"/>
      <c r="C1499" s="400"/>
      <c r="D1499" s="400"/>
      <c r="E1499" s="400"/>
      <c r="F1499" s="400"/>
      <c r="G1499" s="415" t="s">
        <v>1378</v>
      </c>
    </row>
    <row r="1500" spans="1:7" ht="13.5" thickBot="1" x14ac:dyDescent="0.25">
      <c r="A1500" s="443" t="s">
        <v>1735</v>
      </c>
      <c r="B1500" s="444"/>
      <c r="C1500" s="444"/>
      <c r="D1500" s="444"/>
      <c r="E1500" s="444"/>
      <c r="F1500" s="444"/>
      <c r="G1500" s="445"/>
    </row>
    <row r="1501" spans="1:7" ht="13.5" thickBot="1" x14ac:dyDescent="0.25">
      <c r="A1501" s="400"/>
      <c r="B1501" s="400"/>
      <c r="C1501" s="400"/>
      <c r="D1501" s="400"/>
      <c r="E1501" s="400"/>
      <c r="F1501" s="400"/>
      <c r="G1501" s="415" t="s">
        <v>1378</v>
      </c>
    </row>
    <row r="1502" spans="1:7" ht="13.5" thickBot="1" x14ac:dyDescent="0.25">
      <c r="A1502" s="443" t="s">
        <v>1736</v>
      </c>
      <c r="B1502" s="444"/>
      <c r="C1502" s="444"/>
      <c r="D1502" s="444"/>
      <c r="E1502" s="444"/>
      <c r="F1502" s="444"/>
      <c r="G1502" s="445"/>
    </row>
    <row r="1503" spans="1:7" ht="13.5" thickBot="1" x14ac:dyDescent="0.25">
      <c r="A1503" s="400"/>
      <c r="B1503" s="400"/>
      <c r="C1503" s="400"/>
      <c r="D1503" s="400"/>
      <c r="E1503" s="400"/>
      <c r="F1503" s="400"/>
      <c r="G1503" s="415" t="s">
        <v>1378</v>
      </c>
    </row>
    <row r="1504" spans="1:7" ht="13.5" thickBot="1" x14ac:dyDescent="0.25">
      <c r="A1504" s="440" t="s">
        <v>1737</v>
      </c>
      <c r="B1504" s="441"/>
      <c r="C1504" s="441"/>
      <c r="D1504" s="441"/>
      <c r="E1504" s="441"/>
      <c r="F1504" s="441"/>
      <c r="G1504" s="442"/>
    </row>
    <row r="1505" spans="1:7" ht="13.5" thickBot="1" x14ac:dyDescent="0.25">
      <c r="A1505" s="400"/>
      <c r="B1505" s="400"/>
      <c r="C1505" s="400"/>
      <c r="D1505" s="400"/>
      <c r="E1505" s="400"/>
      <c r="F1505" s="400"/>
      <c r="G1505" s="415" t="s">
        <v>1378</v>
      </c>
    </row>
    <row r="1506" spans="1:7" ht="13.5" thickBot="1" x14ac:dyDescent="0.25">
      <c r="A1506" s="443" t="s">
        <v>1738</v>
      </c>
      <c r="B1506" s="444"/>
      <c r="C1506" s="444"/>
      <c r="D1506" s="444"/>
      <c r="E1506" s="444"/>
      <c r="F1506" s="444"/>
      <c r="G1506" s="445"/>
    </row>
    <row r="1507" spans="1:7" ht="13.5" thickBot="1" x14ac:dyDescent="0.25">
      <c r="A1507" s="400"/>
      <c r="B1507" s="400"/>
      <c r="C1507" s="400"/>
      <c r="D1507" s="400"/>
      <c r="E1507" s="400"/>
      <c r="F1507" s="400"/>
      <c r="G1507" s="415" t="s">
        <v>1378</v>
      </c>
    </row>
    <row r="1508" spans="1:7" ht="13.5" thickBot="1" x14ac:dyDescent="0.25">
      <c r="A1508" s="440" t="s">
        <v>1739</v>
      </c>
      <c r="B1508" s="441"/>
      <c r="C1508" s="441"/>
      <c r="D1508" s="441"/>
      <c r="E1508" s="441"/>
      <c r="F1508" s="441"/>
      <c r="G1508" s="442"/>
    </row>
    <row r="1509" spans="1:7" ht="13.5" thickBot="1" x14ac:dyDescent="0.25">
      <c r="A1509" s="400"/>
      <c r="B1509" s="400"/>
      <c r="C1509" s="400"/>
      <c r="D1509" s="400"/>
      <c r="E1509" s="440" t="s">
        <v>1740</v>
      </c>
      <c r="F1509" s="442"/>
      <c r="G1509" s="415" t="s">
        <v>1378</v>
      </c>
    </row>
    <row r="1510" spans="1:7" ht="13.5" thickBot="1" x14ac:dyDescent="0.25">
      <c r="A1510" s="443" t="s">
        <v>1741</v>
      </c>
      <c r="B1510" s="444"/>
      <c r="C1510" s="444"/>
      <c r="D1510" s="444"/>
      <c r="E1510" s="444"/>
      <c r="F1510" s="444"/>
      <c r="G1510" s="445"/>
    </row>
    <row r="1511" spans="1:7" ht="13.5" thickBot="1" x14ac:dyDescent="0.25">
      <c r="A1511" s="400"/>
      <c r="B1511" s="400"/>
      <c r="C1511" s="400"/>
      <c r="D1511" s="400"/>
      <c r="E1511" s="400"/>
      <c r="F1511" s="400"/>
      <c r="G1511" s="415" t="s">
        <v>1378</v>
      </c>
    </row>
    <row r="1512" spans="1:7" ht="13.5" thickBot="1" x14ac:dyDescent="0.25">
      <c r="A1512" s="443" t="s">
        <v>1742</v>
      </c>
      <c r="B1512" s="444"/>
      <c r="C1512" s="444"/>
      <c r="D1512" s="444"/>
      <c r="E1512" s="444"/>
      <c r="F1512" s="444"/>
      <c r="G1512" s="445"/>
    </row>
    <row r="1513" spans="1:7" ht="13.5" thickBot="1" x14ac:dyDescent="0.25">
      <c r="A1513" s="400"/>
      <c r="B1513" s="400"/>
      <c r="C1513" s="400"/>
      <c r="D1513" s="400"/>
      <c r="E1513" s="400"/>
      <c r="F1513" s="400"/>
      <c r="G1513" s="415" t="s">
        <v>1378</v>
      </c>
    </row>
    <row r="1515" spans="1:7" x14ac:dyDescent="0.2">
      <c r="A1515" s="382" t="s">
        <v>1743</v>
      </c>
    </row>
    <row r="1517" spans="1:7" x14ac:dyDescent="0.2">
      <c r="A1517" s="382" t="s">
        <v>302</v>
      </c>
    </row>
    <row r="1519" spans="1:7" x14ac:dyDescent="0.2">
      <c r="A1519" s="382" t="s">
        <v>303</v>
      </c>
    </row>
    <row r="1521" spans="1:7" ht="13.5" thickBot="1" x14ac:dyDescent="0.25">
      <c r="A1521" s="440" t="s">
        <v>1744</v>
      </c>
      <c r="B1521" s="441"/>
      <c r="C1521" s="441"/>
      <c r="D1521" s="441"/>
      <c r="E1521" s="441"/>
      <c r="F1521" s="441"/>
      <c r="G1521" s="442"/>
    </row>
    <row r="1522" spans="1:7" ht="13.5" thickBot="1" x14ac:dyDescent="0.25">
      <c r="A1522" s="400"/>
      <c r="B1522" s="400"/>
      <c r="C1522" s="400"/>
      <c r="D1522" s="400"/>
      <c r="E1522" s="400"/>
      <c r="F1522" s="400"/>
      <c r="G1522" s="415" t="s">
        <v>1378</v>
      </c>
    </row>
    <row r="1523" spans="1:7" ht="13.5" thickBot="1" x14ac:dyDescent="0.25">
      <c r="A1523" s="443" t="s">
        <v>1745</v>
      </c>
      <c r="B1523" s="444"/>
      <c r="C1523" s="444"/>
      <c r="D1523" s="444"/>
      <c r="E1523" s="444"/>
      <c r="F1523" s="444"/>
      <c r="G1523" s="445"/>
    </row>
    <row r="1524" spans="1:7" ht="13.5" thickBot="1" x14ac:dyDescent="0.25">
      <c r="A1524" s="400"/>
      <c r="B1524" s="400"/>
      <c r="C1524" s="400"/>
      <c r="D1524" s="400"/>
      <c r="E1524" s="400"/>
      <c r="F1524" s="400"/>
      <c r="G1524" s="415" t="s">
        <v>1378</v>
      </c>
    </row>
    <row r="1525" spans="1:7" ht="13.5" thickBot="1" x14ac:dyDescent="0.25">
      <c r="A1525" s="443" t="s">
        <v>1746</v>
      </c>
      <c r="B1525" s="444"/>
      <c r="C1525" s="444"/>
      <c r="D1525" s="444"/>
      <c r="E1525" s="444"/>
      <c r="F1525" s="444"/>
      <c r="G1525" s="445"/>
    </row>
    <row r="1526" spans="1:7" ht="13.5" thickBot="1" x14ac:dyDescent="0.25">
      <c r="A1526" s="400"/>
      <c r="B1526" s="400"/>
      <c r="C1526" s="400"/>
      <c r="D1526" s="400"/>
      <c r="E1526" s="400"/>
      <c r="F1526" s="400"/>
      <c r="G1526" s="415" t="s">
        <v>1378</v>
      </c>
    </row>
    <row r="1527" spans="1:7" ht="13.5" thickBot="1" x14ac:dyDescent="0.25">
      <c r="A1527" s="443" t="s">
        <v>1747</v>
      </c>
      <c r="B1527" s="444"/>
      <c r="C1527" s="444"/>
      <c r="D1527" s="444"/>
      <c r="E1527" s="444"/>
      <c r="F1527" s="444"/>
      <c r="G1527" s="445"/>
    </row>
    <row r="1528" spans="1:7" ht="13.5" thickBot="1" x14ac:dyDescent="0.25">
      <c r="A1528" s="400"/>
      <c r="B1528" s="400"/>
      <c r="C1528" s="400"/>
      <c r="D1528" s="400"/>
      <c r="E1528" s="400"/>
      <c r="F1528" s="400"/>
      <c r="G1528" s="415" t="s">
        <v>1378</v>
      </c>
    </row>
    <row r="1529" spans="1:7" ht="13.5" thickBot="1" x14ac:dyDescent="0.25">
      <c r="A1529" s="443" t="s">
        <v>1748</v>
      </c>
      <c r="B1529" s="444"/>
      <c r="C1529" s="444"/>
      <c r="D1529" s="444"/>
      <c r="E1529" s="444"/>
      <c r="F1529" s="444"/>
      <c r="G1529" s="445"/>
    </row>
    <row r="1530" spans="1:7" ht="13.5" thickBot="1" x14ac:dyDescent="0.25">
      <c r="A1530" s="400"/>
      <c r="B1530" s="400"/>
      <c r="C1530" s="400"/>
      <c r="D1530" s="400"/>
      <c r="E1530" s="400"/>
      <c r="F1530" s="400"/>
      <c r="G1530" s="415" t="s">
        <v>1378</v>
      </c>
    </row>
    <row r="1531" spans="1:7" ht="13.5" thickBot="1" x14ac:dyDescent="0.25">
      <c r="A1531" s="443" t="s">
        <v>1749</v>
      </c>
      <c r="B1531" s="444"/>
      <c r="C1531" s="444"/>
      <c r="D1531" s="444"/>
      <c r="E1531" s="444"/>
      <c r="F1531" s="444"/>
      <c r="G1531" s="445"/>
    </row>
    <row r="1532" spans="1:7" ht="13.5" thickBot="1" x14ac:dyDescent="0.25">
      <c r="A1532" s="400"/>
      <c r="B1532" s="400"/>
      <c r="C1532" s="400"/>
      <c r="D1532" s="400"/>
      <c r="E1532" s="400"/>
      <c r="F1532" s="400"/>
      <c r="G1532" s="415" t="s">
        <v>1378</v>
      </c>
    </row>
    <row r="1533" spans="1:7" ht="13.5" thickBot="1" x14ac:dyDescent="0.25">
      <c r="A1533" s="443" t="s">
        <v>1750</v>
      </c>
      <c r="B1533" s="444"/>
      <c r="C1533" s="444"/>
      <c r="D1533" s="444"/>
      <c r="E1533" s="444"/>
      <c r="F1533" s="444"/>
      <c r="G1533" s="445"/>
    </row>
    <row r="1534" spans="1:7" ht="13.5" thickBot="1" x14ac:dyDescent="0.25">
      <c r="A1534" s="400"/>
      <c r="B1534" s="400"/>
      <c r="C1534" s="400"/>
      <c r="D1534" s="400"/>
      <c r="E1534" s="400"/>
      <c r="F1534" s="400"/>
      <c r="G1534" s="415" t="s">
        <v>1378</v>
      </c>
    </row>
    <row r="1535" spans="1:7" ht="13.5" thickBot="1" x14ac:dyDescent="0.25">
      <c r="A1535" s="440" t="s">
        <v>1751</v>
      </c>
      <c r="B1535" s="441"/>
      <c r="C1535" s="441"/>
      <c r="D1535" s="441"/>
      <c r="E1535" s="441"/>
      <c r="F1535" s="441"/>
      <c r="G1535" s="442"/>
    </row>
    <row r="1536" spans="1:7" ht="13.5" thickBot="1" x14ac:dyDescent="0.25">
      <c r="A1536" s="400"/>
      <c r="B1536" s="400"/>
      <c r="C1536" s="400"/>
      <c r="D1536" s="400"/>
      <c r="E1536" s="400"/>
      <c r="F1536" s="400"/>
      <c r="G1536" s="415" t="s">
        <v>1378</v>
      </c>
    </row>
    <row r="1537" spans="1:7" ht="13.5" thickBot="1" x14ac:dyDescent="0.25">
      <c r="A1537" s="443" t="s">
        <v>1752</v>
      </c>
      <c r="B1537" s="444"/>
      <c r="C1537" s="444"/>
      <c r="D1537" s="444"/>
      <c r="E1537" s="444"/>
      <c r="F1537" s="444"/>
      <c r="G1537" s="445"/>
    </row>
    <row r="1538" spans="1:7" ht="13.5" thickBot="1" x14ac:dyDescent="0.25">
      <c r="A1538" s="400"/>
      <c r="B1538" s="400"/>
      <c r="C1538" s="400"/>
      <c r="D1538" s="400"/>
      <c r="E1538" s="400"/>
      <c r="F1538" s="400"/>
      <c r="G1538" s="415" t="s">
        <v>1378</v>
      </c>
    </row>
    <row r="1539" spans="1:7" ht="13.5" thickBot="1" x14ac:dyDescent="0.25">
      <c r="A1539" s="443" t="s">
        <v>1753</v>
      </c>
      <c r="B1539" s="444"/>
      <c r="C1539" s="444"/>
      <c r="D1539" s="444"/>
      <c r="E1539" s="444"/>
      <c r="F1539" s="444"/>
      <c r="G1539" s="445"/>
    </row>
    <row r="1540" spans="1:7" ht="13.5" thickBot="1" x14ac:dyDescent="0.25">
      <c r="A1540" s="400"/>
      <c r="B1540" s="400"/>
      <c r="C1540" s="400"/>
      <c r="D1540" s="400"/>
      <c r="E1540" s="400"/>
      <c r="F1540" s="400"/>
      <c r="G1540" s="415" t="s">
        <v>1378</v>
      </c>
    </row>
    <row r="1541" spans="1:7" ht="13.5" thickBot="1" x14ac:dyDescent="0.25">
      <c r="A1541" s="443" t="s">
        <v>1754</v>
      </c>
      <c r="B1541" s="444"/>
      <c r="C1541" s="444"/>
      <c r="D1541" s="444"/>
      <c r="E1541" s="444"/>
      <c r="F1541" s="444"/>
      <c r="G1541" s="445"/>
    </row>
    <row r="1542" spans="1:7" ht="13.5" thickBot="1" x14ac:dyDescent="0.25">
      <c r="A1542" s="400"/>
      <c r="B1542" s="400"/>
      <c r="C1542" s="400"/>
      <c r="D1542" s="400"/>
      <c r="E1542" s="400"/>
      <c r="F1542" s="400"/>
      <c r="G1542" s="415" t="s">
        <v>1378</v>
      </c>
    </row>
    <row r="1543" spans="1:7" ht="13.5" thickBot="1" x14ac:dyDescent="0.25">
      <c r="A1543" s="443" t="s">
        <v>1755</v>
      </c>
      <c r="B1543" s="444"/>
      <c r="C1543" s="444"/>
      <c r="D1543" s="444"/>
      <c r="E1543" s="444"/>
      <c r="F1543" s="444"/>
      <c r="G1543" s="445"/>
    </row>
    <row r="1544" spans="1:7" ht="13.5" thickBot="1" x14ac:dyDescent="0.25">
      <c r="A1544" s="400"/>
      <c r="B1544" s="400"/>
      <c r="C1544" s="400"/>
      <c r="D1544" s="400"/>
      <c r="E1544" s="400"/>
      <c r="F1544" s="400"/>
      <c r="G1544" s="415" t="s">
        <v>1378</v>
      </c>
    </row>
    <row r="1545" spans="1:7" ht="13.5" thickBot="1" x14ac:dyDescent="0.25">
      <c r="A1545" s="443" t="s">
        <v>1756</v>
      </c>
      <c r="B1545" s="444"/>
      <c r="C1545" s="444"/>
      <c r="D1545" s="444"/>
      <c r="E1545" s="444"/>
      <c r="F1545" s="444"/>
      <c r="G1545" s="445"/>
    </row>
    <row r="1546" spans="1:7" ht="13.5" thickBot="1" x14ac:dyDescent="0.25">
      <c r="A1546" s="400"/>
      <c r="B1546" s="400"/>
      <c r="C1546" s="400"/>
      <c r="D1546" s="400"/>
      <c r="E1546" s="400"/>
      <c r="F1546" s="400"/>
      <c r="G1546" s="415" t="s">
        <v>1378</v>
      </c>
    </row>
    <row r="1547" spans="1:7" ht="13.5" thickBot="1" x14ac:dyDescent="0.25">
      <c r="A1547" s="443" t="s">
        <v>1757</v>
      </c>
      <c r="B1547" s="444"/>
      <c r="C1547" s="444"/>
      <c r="D1547" s="444"/>
      <c r="E1547" s="444"/>
      <c r="F1547" s="444"/>
      <c r="G1547" s="445"/>
    </row>
    <row r="1549" spans="1:7" x14ac:dyDescent="0.2">
      <c r="A1549" s="382" t="s">
        <v>1758</v>
      </c>
    </row>
    <row r="1551" spans="1:7" x14ac:dyDescent="0.2">
      <c r="A1551" s="382" t="s">
        <v>302</v>
      </c>
    </row>
    <row r="1553" spans="1:7" x14ac:dyDescent="0.2">
      <c r="A1553" s="382" t="s">
        <v>303</v>
      </c>
    </row>
    <row r="1555" spans="1:7" ht="13.5" thickBot="1" x14ac:dyDescent="0.25">
      <c r="A1555" s="400"/>
      <c r="B1555" s="400"/>
      <c r="C1555" s="400"/>
      <c r="D1555" s="400"/>
      <c r="E1555" s="400"/>
      <c r="F1555" s="400"/>
      <c r="G1555" s="415" t="s">
        <v>1378</v>
      </c>
    </row>
    <row r="1556" spans="1:7" ht="13.5" thickBot="1" x14ac:dyDescent="0.25">
      <c r="A1556" s="443" t="s">
        <v>1759</v>
      </c>
      <c r="B1556" s="444"/>
      <c r="C1556" s="444"/>
      <c r="D1556" s="444"/>
      <c r="E1556" s="444"/>
      <c r="F1556" s="444"/>
      <c r="G1556" s="445"/>
    </row>
    <row r="1557" spans="1:7" ht="13.5" thickBot="1" x14ac:dyDescent="0.25">
      <c r="A1557" s="400"/>
      <c r="B1557" s="400"/>
      <c r="C1557" s="400"/>
      <c r="D1557" s="400"/>
      <c r="E1557" s="400"/>
      <c r="F1557" s="400"/>
      <c r="G1557" s="415" t="s">
        <v>1378</v>
      </c>
    </row>
    <row r="1558" spans="1:7" ht="13.5" thickBot="1" x14ac:dyDescent="0.25">
      <c r="A1558" s="443" t="s">
        <v>1760</v>
      </c>
      <c r="B1558" s="444"/>
      <c r="C1558" s="444"/>
      <c r="D1558" s="444"/>
      <c r="E1558" s="444"/>
      <c r="F1558" s="444"/>
      <c r="G1558" s="445"/>
    </row>
    <row r="1559" spans="1:7" ht="13.5" thickBot="1" x14ac:dyDescent="0.25">
      <c r="A1559" s="400"/>
      <c r="B1559" s="400"/>
      <c r="C1559" s="400"/>
      <c r="D1559" s="400"/>
      <c r="E1559" s="400"/>
      <c r="F1559" s="400"/>
      <c r="G1559" s="415" t="s">
        <v>1378</v>
      </c>
    </row>
    <row r="1560" spans="1:7" ht="13.5" thickBot="1" x14ac:dyDescent="0.25">
      <c r="A1560" s="443" t="s">
        <v>1761</v>
      </c>
      <c r="B1560" s="444"/>
      <c r="C1560" s="444"/>
      <c r="D1560" s="444"/>
      <c r="E1560" s="444"/>
      <c r="F1560" s="444"/>
      <c r="G1560" s="445"/>
    </row>
    <row r="1561" spans="1:7" ht="13.5" thickBot="1" x14ac:dyDescent="0.25">
      <c r="A1561" s="400"/>
      <c r="B1561" s="400"/>
      <c r="C1561" s="400"/>
      <c r="D1561" s="400"/>
      <c r="E1561" s="400"/>
      <c r="F1561" s="400"/>
      <c r="G1561" s="415" t="s">
        <v>1378</v>
      </c>
    </row>
    <row r="1562" spans="1:7" ht="13.5" thickBot="1" x14ac:dyDescent="0.25">
      <c r="A1562" s="443" t="s">
        <v>1762</v>
      </c>
      <c r="B1562" s="444"/>
      <c r="C1562" s="444"/>
      <c r="D1562" s="444"/>
      <c r="E1562" s="444"/>
      <c r="F1562" s="444"/>
      <c r="G1562" s="445"/>
    </row>
    <row r="1563" spans="1:7" ht="13.5" thickBot="1" x14ac:dyDescent="0.25">
      <c r="A1563" s="400"/>
      <c r="B1563" s="400"/>
      <c r="C1563" s="400"/>
      <c r="D1563" s="400"/>
      <c r="E1563" s="400"/>
      <c r="F1563" s="400"/>
      <c r="G1563" s="415" t="s">
        <v>1378</v>
      </c>
    </row>
    <row r="1564" spans="1:7" ht="13.5" thickBot="1" x14ac:dyDescent="0.25">
      <c r="A1564" s="443" t="s">
        <v>1763</v>
      </c>
      <c r="B1564" s="444"/>
      <c r="C1564" s="444"/>
      <c r="D1564" s="444"/>
      <c r="E1564" s="444"/>
      <c r="F1564" s="444"/>
      <c r="G1564" s="445"/>
    </row>
    <row r="1565" spans="1:7" ht="13.5" thickBot="1" x14ac:dyDescent="0.25">
      <c r="A1565" s="400"/>
      <c r="B1565" s="400"/>
      <c r="C1565" s="400"/>
      <c r="D1565" s="400"/>
      <c r="E1565" s="400"/>
      <c r="F1565" s="400"/>
      <c r="G1565" s="415" t="s">
        <v>1378</v>
      </c>
    </row>
    <row r="1566" spans="1:7" ht="13.5" thickBot="1" x14ac:dyDescent="0.25">
      <c r="A1566" s="440" t="s">
        <v>1764</v>
      </c>
      <c r="B1566" s="441"/>
      <c r="C1566" s="441"/>
      <c r="D1566" s="441"/>
      <c r="E1566" s="441"/>
      <c r="F1566" s="441"/>
      <c r="G1566" s="442"/>
    </row>
    <row r="1567" spans="1:7" ht="13.5" thickBot="1" x14ac:dyDescent="0.25">
      <c r="A1567" s="400"/>
      <c r="B1567" s="400"/>
      <c r="C1567" s="400"/>
      <c r="D1567" s="400"/>
      <c r="E1567" s="400"/>
      <c r="F1567" s="400"/>
      <c r="G1567" s="415" t="s">
        <v>1378</v>
      </c>
    </row>
    <row r="1568" spans="1:7" ht="13.5" thickBot="1" x14ac:dyDescent="0.25">
      <c r="A1568" s="443" t="s">
        <v>1765</v>
      </c>
      <c r="B1568" s="444"/>
      <c r="C1568" s="444"/>
      <c r="D1568" s="444"/>
      <c r="E1568" s="444"/>
      <c r="F1568" s="444"/>
      <c r="G1568" s="445"/>
    </row>
    <row r="1569" spans="1:7" ht="13.5" thickBot="1" x14ac:dyDescent="0.25">
      <c r="A1569" s="400"/>
      <c r="B1569" s="400"/>
      <c r="C1569" s="400"/>
      <c r="D1569" s="400"/>
      <c r="E1569" s="400"/>
      <c r="F1569" s="400"/>
      <c r="G1569" s="415" t="s">
        <v>1378</v>
      </c>
    </row>
    <row r="1570" spans="1:7" ht="13.5" thickBot="1" x14ac:dyDescent="0.25">
      <c r="A1570" s="443" t="s">
        <v>1766</v>
      </c>
      <c r="B1570" s="444"/>
      <c r="C1570" s="444"/>
      <c r="D1570" s="444"/>
      <c r="E1570" s="444"/>
      <c r="F1570" s="444"/>
      <c r="G1570" s="445"/>
    </row>
    <row r="1571" spans="1:7" ht="13.5" thickBot="1" x14ac:dyDescent="0.25">
      <c r="A1571" s="400"/>
      <c r="B1571" s="400"/>
      <c r="C1571" s="400"/>
      <c r="D1571" s="400"/>
      <c r="E1571" s="400"/>
      <c r="F1571" s="400"/>
      <c r="G1571" s="415" t="s">
        <v>1378</v>
      </c>
    </row>
    <row r="1572" spans="1:7" ht="13.5" thickBot="1" x14ac:dyDescent="0.25">
      <c r="A1572" s="443" t="s">
        <v>1767</v>
      </c>
      <c r="B1572" s="444"/>
      <c r="C1572" s="444"/>
      <c r="D1572" s="444"/>
      <c r="E1572" s="444"/>
      <c r="F1572" s="444"/>
      <c r="G1572" s="445"/>
    </row>
    <row r="1573" spans="1:7" ht="13.5" thickBot="1" x14ac:dyDescent="0.25">
      <c r="A1573" s="400"/>
      <c r="B1573" s="400"/>
      <c r="C1573" s="400"/>
      <c r="D1573" s="400"/>
      <c r="E1573" s="400"/>
      <c r="F1573" s="400"/>
      <c r="G1573" s="415" t="s">
        <v>1378</v>
      </c>
    </row>
    <row r="1574" spans="1:7" ht="13.5" thickBot="1" x14ac:dyDescent="0.25">
      <c r="A1574" s="440" t="s">
        <v>1768</v>
      </c>
      <c r="B1574" s="441"/>
      <c r="C1574" s="441"/>
      <c r="D1574" s="441"/>
      <c r="E1574" s="441"/>
      <c r="F1574" s="441"/>
      <c r="G1574" s="442"/>
    </row>
    <row r="1575" spans="1:7" ht="13.5" thickBot="1" x14ac:dyDescent="0.25">
      <c r="A1575" s="400"/>
      <c r="B1575" s="400"/>
      <c r="C1575" s="400"/>
      <c r="D1575" s="400"/>
      <c r="E1575" s="400"/>
      <c r="F1575" s="400"/>
      <c r="G1575" s="415" t="s">
        <v>1378</v>
      </c>
    </row>
    <row r="1576" spans="1:7" ht="13.5" thickBot="1" x14ac:dyDescent="0.25">
      <c r="A1576" s="443" t="s">
        <v>1769</v>
      </c>
      <c r="B1576" s="444"/>
      <c r="C1576" s="444"/>
      <c r="D1576" s="444"/>
      <c r="E1576" s="444"/>
      <c r="F1576" s="444"/>
      <c r="G1576" s="445"/>
    </row>
    <row r="1577" spans="1:7" ht="13.5" thickBot="1" x14ac:dyDescent="0.25">
      <c r="A1577" s="400"/>
      <c r="B1577" s="400"/>
      <c r="C1577" s="400"/>
      <c r="D1577" s="400"/>
      <c r="E1577" s="400"/>
      <c r="F1577" s="400"/>
      <c r="G1577" s="415" t="s">
        <v>1378</v>
      </c>
    </row>
    <row r="1578" spans="1:7" ht="13.5" thickBot="1" x14ac:dyDescent="0.25">
      <c r="A1578" s="443" t="s">
        <v>1770</v>
      </c>
      <c r="B1578" s="444"/>
      <c r="C1578" s="444"/>
      <c r="D1578" s="444"/>
      <c r="E1578" s="444"/>
      <c r="F1578" s="444"/>
      <c r="G1578" s="445"/>
    </row>
    <row r="1579" spans="1:7" ht="13.5" thickBot="1" x14ac:dyDescent="0.25">
      <c r="A1579" s="400"/>
      <c r="B1579" s="400"/>
      <c r="C1579" s="400"/>
      <c r="D1579" s="400"/>
      <c r="E1579" s="440" t="s">
        <v>1740</v>
      </c>
      <c r="F1579" s="442"/>
      <c r="G1579" s="415" t="s">
        <v>1378</v>
      </c>
    </row>
    <row r="1580" spans="1:7" ht="13.5" thickBot="1" x14ac:dyDescent="0.25">
      <c r="A1580" s="440" t="s">
        <v>1771</v>
      </c>
      <c r="B1580" s="441"/>
      <c r="C1580" s="441"/>
      <c r="D1580" s="441"/>
      <c r="E1580" s="441"/>
      <c r="F1580" s="441"/>
      <c r="G1580" s="442"/>
    </row>
    <row r="1581" spans="1:7" ht="13.5" thickBot="1" x14ac:dyDescent="0.25">
      <c r="A1581" s="400"/>
      <c r="B1581" s="400"/>
      <c r="C1581" s="400"/>
      <c r="D1581" s="400"/>
      <c r="E1581" s="400"/>
      <c r="F1581" s="400"/>
      <c r="G1581" s="415" t="s">
        <v>1378</v>
      </c>
    </row>
    <row r="1583" spans="1:7" x14ac:dyDescent="0.2">
      <c r="A1583" s="382" t="s">
        <v>1772</v>
      </c>
    </row>
    <row r="1585" spans="1:7" x14ac:dyDescent="0.2">
      <c r="A1585" s="382" t="s">
        <v>302</v>
      </c>
    </row>
    <row r="1587" spans="1:7" x14ac:dyDescent="0.2">
      <c r="A1587" s="382" t="s">
        <v>303</v>
      </c>
    </row>
    <row r="1589" spans="1:7" ht="13.5" thickBot="1" x14ac:dyDescent="0.25">
      <c r="A1589" s="440" t="s">
        <v>1773</v>
      </c>
      <c r="B1589" s="441"/>
      <c r="C1589" s="441"/>
      <c r="D1589" s="441"/>
      <c r="E1589" s="441"/>
      <c r="F1589" s="441"/>
      <c r="G1589" s="442"/>
    </row>
    <row r="1590" spans="1:7" ht="13.5" thickBot="1" x14ac:dyDescent="0.25">
      <c r="A1590" s="400"/>
      <c r="B1590" s="400"/>
      <c r="C1590" s="400"/>
      <c r="D1590" s="400"/>
      <c r="E1590" s="400"/>
      <c r="F1590" s="400"/>
      <c r="G1590" s="415" t="s">
        <v>1378</v>
      </c>
    </row>
    <row r="1591" spans="1:7" ht="13.5" thickBot="1" x14ac:dyDescent="0.25">
      <c r="A1591" s="443" t="s">
        <v>1774</v>
      </c>
      <c r="B1591" s="444"/>
      <c r="C1591" s="444"/>
      <c r="D1591" s="444"/>
      <c r="E1591" s="444"/>
      <c r="F1591" s="444"/>
      <c r="G1591" s="445"/>
    </row>
    <row r="1592" spans="1:7" ht="13.5" thickBot="1" x14ac:dyDescent="0.25">
      <c r="A1592" s="400"/>
      <c r="B1592" s="400"/>
      <c r="C1592" s="400"/>
      <c r="D1592" s="400"/>
      <c r="E1592" s="400"/>
      <c r="F1592" s="400"/>
      <c r="G1592" s="415" t="s">
        <v>1378</v>
      </c>
    </row>
    <row r="1593" spans="1:7" ht="13.5" thickBot="1" x14ac:dyDescent="0.25">
      <c r="A1593" s="443" t="s">
        <v>1775</v>
      </c>
      <c r="B1593" s="444"/>
      <c r="C1593" s="444"/>
      <c r="D1593" s="444"/>
      <c r="E1593" s="444"/>
      <c r="F1593" s="444"/>
      <c r="G1593" s="445"/>
    </row>
    <row r="1594" spans="1:7" ht="13.5" thickBot="1" x14ac:dyDescent="0.25">
      <c r="A1594" s="400"/>
      <c r="B1594" s="400"/>
      <c r="C1594" s="400"/>
      <c r="D1594" s="400"/>
      <c r="E1594" s="400"/>
      <c r="F1594" s="400"/>
      <c r="G1594" s="415" t="s">
        <v>1378</v>
      </c>
    </row>
    <row r="1595" spans="1:7" ht="13.5" thickBot="1" x14ac:dyDescent="0.25">
      <c r="A1595" s="443" t="s">
        <v>1776</v>
      </c>
      <c r="B1595" s="444"/>
      <c r="C1595" s="444"/>
      <c r="D1595" s="444"/>
      <c r="E1595" s="444"/>
      <c r="F1595" s="444"/>
      <c r="G1595" s="445"/>
    </row>
    <row r="1596" spans="1:7" ht="13.5" thickBot="1" x14ac:dyDescent="0.25">
      <c r="A1596" s="400"/>
      <c r="B1596" s="400"/>
      <c r="C1596" s="400"/>
      <c r="D1596" s="400"/>
      <c r="E1596" s="400"/>
      <c r="F1596" s="400"/>
      <c r="G1596" s="415" t="s">
        <v>1378</v>
      </c>
    </row>
    <row r="1597" spans="1:7" ht="13.5" thickBot="1" x14ac:dyDescent="0.25">
      <c r="A1597" s="443" t="s">
        <v>1777</v>
      </c>
      <c r="B1597" s="444"/>
      <c r="C1597" s="444"/>
      <c r="D1597" s="444"/>
      <c r="E1597" s="444"/>
      <c r="F1597" s="444"/>
      <c r="G1597" s="445"/>
    </row>
    <row r="1598" spans="1:7" ht="13.5" thickBot="1" x14ac:dyDescent="0.25">
      <c r="A1598" s="400"/>
      <c r="B1598" s="400"/>
      <c r="C1598" s="400"/>
      <c r="D1598" s="400"/>
      <c r="E1598" s="400"/>
      <c r="F1598" s="400"/>
      <c r="G1598" s="415" t="s">
        <v>1378</v>
      </c>
    </row>
    <row r="1599" spans="1:7" ht="13.5" thickBot="1" x14ac:dyDescent="0.25">
      <c r="A1599" s="443" t="s">
        <v>1778</v>
      </c>
      <c r="B1599" s="444"/>
      <c r="C1599" s="444"/>
      <c r="D1599" s="444"/>
      <c r="E1599" s="444"/>
      <c r="F1599" s="444"/>
      <c r="G1599" s="445"/>
    </row>
    <row r="1600" spans="1:7" ht="20.25" thickBot="1" x14ac:dyDescent="0.35">
      <c r="A1600" s="400"/>
      <c r="B1600" s="400"/>
      <c r="C1600" s="400"/>
      <c r="D1600" s="400"/>
      <c r="E1600" s="400"/>
      <c r="F1600" s="446" t="s">
        <v>1779</v>
      </c>
      <c r="G1600" s="447"/>
    </row>
    <row r="1601" spans="1:7" ht="13.5" thickBot="1" x14ac:dyDescent="0.25">
      <c r="A1601" s="443" t="s">
        <v>1780</v>
      </c>
      <c r="B1601" s="444"/>
      <c r="C1601" s="444"/>
      <c r="D1601" s="444"/>
      <c r="E1601" s="444"/>
      <c r="F1601" s="444"/>
      <c r="G1601" s="445"/>
    </row>
    <row r="1602" spans="1:7" ht="13.5" thickBot="1" x14ac:dyDescent="0.25">
      <c r="A1602" s="400"/>
      <c r="B1602" s="400"/>
      <c r="C1602" s="400"/>
      <c r="D1602" s="400"/>
      <c r="E1602" s="400"/>
      <c r="F1602" s="400"/>
      <c r="G1602" s="415" t="s">
        <v>1378</v>
      </c>
    </row>
    <row r="1603" spans="1:7" ht="13.5" thickBot="1" x14ac:dyDescent="0.25">
      <c r="A1603" s="443" t="s">
        <v>1781</v>
      </c>
      <c r="B1603" s="444"/>
      <c r="C1603" s="444"/>
      <c r="D1603" s="444"/>
      <c r="E1603" s="444"/>
      <c r="F1603" s="444"/>
      <c r="G1603" s="445"/>
    </row>
    <row r="1604" spans="1:7" ht="13.5" thickBot="1" x14ac:dyDescent="0.25">
      <c r="A1604" s="400"/>
      <c r="B1604" s="400"/>
      <c r="C1604" s="400"/>
      <c r="D1604" s="400"/>
      <c r="E1604" s="400"/>
      <c r="F1604" s="400"/>
      <c r="G1604" s="415" t="s">
        <v>1378</v>
      </c>
    </row>
    <row r="1605" spans="1:7" ht="13.5" thickBot="1" x14ac:dyDescent="0.25">
      <c r="A1605" s="443" t="s">
        <v>1782</v>
      </c>
      <c r="B1605" s="444"/>
      <c r="C1605" s="444"/>
      <c r="D1605" s="444"/>
      <c r="E1605" s="444"/>
      <c r="F1605" s="444"/>
      <c r="G1605" s="445"/>
    </row>
    <row r="1606" spans="1:7" ht="13.5" thickBot="1" x14ac:dyDescent="0.25">
      <c r="A1606" s="400"/>
      <c r="B1606" s="400"/>
      <c r="C1606" s="400"/>
      <c r="D1606" s="400"/>
      <c r="E1606" s="400"/>
      <c r="F1606" s="400"/>
      <c r="G1606" s="415" t="s">
        <v>1378</v>
      </c>
    </row>
    <row r="1607" spans="1:7" ht="13.5" thickBot="1" x14ac:dyDescent="0.25">
      <c r="A1607" s="443" t="s">
        <v>1783</v>
      </c>
      <c r="B1607" s="444"/>
      <c r="C1607" s="444"/>
      <c r="D1607" s="444"/>
      <c r="E1607" s="444"/>
      <c r="F1607" s="444"/>
      <c r="G1607" s="445"/>
    </row>
    <row r="1608" spans="1:7" ht="13.5" thickBot="1" x14ac:dyDescent="0.25">
      <c r="A1608" s="400"/>
      <c r="B1608" s="400"/>
      <c r="C1608" s="400"/>
      <c r="D1608" s="400"/>
      <c r="E1608" s="400"/>
      <c r="F1608" s="400"/>
      <c r="G1608" s="415" t="s">
        <v>1378</v>
      </c>
    </row>
    <row r="1609" spans="1:7" ht="13.5" thickBot="1" x14ac:dyDescent="0.25">
      <c r="A1609" s="443" t="s">
        <v>1784</v>
      </c>
      <c r="B1609" s="444"/>
      <c r="C1609" s="444"/>
      <c r="D1609" s="444"/>
      <c r="E1609" s="444"/>
      <c r="F1609" s="444"/>
      <c r="G1609" s="445"/>
    </row>
    <row r="1610" spans="1:7" ht="13.5" thickBot="1" x14ac:dyDescent="0.25">
      <c r="A1610" s="400"/>
      <c r="B1610" s="400"/>
      <c r="C1610" s="400"/>
      <c r="D1610" s="400"/>
      <c r="E1610" s="440" t="s">
        <v>1740</v>
      </c>
      <c r="F1610" s="442"/>
      <c r="G1610" s="415" t="s">
        <v>1378</v>
      </c>
    </row>
    <row r="1611" spans="1:7" ht="13.5" thickBot="1" x14ac:dyDescent="0.25">
      <c r="A1611" s="440" t="s">
        <v>1785</v>
      </c>
      <c r="B1611" s="441"/>
      <c r="C1611" s="441"/>
      <c r="D1611" s="441"/>
      <c r="E1611" s="441"/>
      <c r="F1611" s="441"/>
      <c r="G1611" s="442"/>
    </row>
    <row r="1612" spans="1:7" ht="13.5" thickBot="1" x14ac:dyDescent="0.25">
      <c r="A1612" s="400"/>
      <c r="B1612" s="400"/>
      <c r="C1612" s="400"/>
      <c r="D1612" s="400"/>
      <c r="E1612" s="400"/>
      <c r="F1612" s="400"/>
      <c r="G1612" s="415" t="s">
        <v>1378</v>
      </c>
    </row>
    <row r="1613" spans="1:7" ht="13.5" thickBot="1" x14ac:dyDescent="0.25">
      <c r="A1613" s="443" t="s">
        <v>1786</v>
      </c>
      <c r="B1613" s="444"/>
      <c r="C1613" s="444"/>
      <c r="D1613" s="444"/>
      <c r="E1613" s="444"/>
      <c r="F1613" s="444"/>
      <c r="G1613" s="445"/>
    </row>
    <row r="1614" spans="1:7" ht="13.5" thickBot="1" x14ac:dyDescent="0.25">
      <c r="A1614" s="400"/>
      <c r="B1614" s="400"/>
      <c r="C1614" s="400"/>
      <c r="D1614" s="400"/>
      <c r="E1614" s="400"/>
      <c r="F1614" s="400"/>
      <c r="G1614" s="415" t="s">
        <v>1378</v>
      </c>
    </row>
    <row r="1615" spans="1:7" ht="13.5" thickBot="1" x14ac:dyDescent="0.25">
      <c r="A1615" s="443" t="s">
        <v>1787</v>
      </c>
      <c r="B1615" s="444"/>
      <c r="C1615" s="444"/>
      <c r="D1615" s="444"/>
      <c r="E1615" s="444"/>
      <c r="F1615" s="444"/>
      <c r="G1615" s="445"/>
    </row>
    <row r="1617" spans="1:7" x14ac:dyDescent="0.2">
      <c r="A1617" s="382" t="s">
        <v>1788</v>
      </c>
    </row>
    <row r="1619" spans="1:7" x14ac:dyDescent="0.2">
      <c r="A1619" s="382" t="s">
        <v>302</v>
      </c>
    </row>
    <row r="1621" spans="1:7" x14ac:dyDescent="0.2">
      <c r="A1621" s="382" t="s">
        <v>303</v>
      </c>
    </row>
    <row r="1623" spans="1:7" ht="13.5" thickBot="1" x14ac:dyDescent="0.25">
      <c r="A1623" s="400"/>
      <c r="B1623" s="400"/>
      <c r="C1623" s="400"/>
      <c r="D1623" s="400"/>
      <c r="E1623" s="400"/>
      <c r="F1623" s="400"/>
      <c r="G1623" s="415" t="s">
        <v>1378</v>
      </c>
    </row>
    <row r="1624" spans="1:7" ht="13.5" thickBot="1" x14ac:dyDescent="0.25">
      <c r="A1624" s="443" t="s">
        <v>1789</v>
      </c>
      <c r="B1624" s="444"/>
      <c r="C1624" s="444"/>
      <c r="D1624" s="444"/>
      <c r="E1624" s="444"/>
      <c r="F1624" s="444"/>
      <c r="G1624" s="445"/>
    </row>
    <row r="1625" spans="1:7" ht="13.5" thickBot="1" x14ac:dyDescent="0.25">
      <c r="A1625" s="400"/>
      <c r="B1625" s="400"/>
      <c r="C1625" s="400"/>
      <c r="D1625" s="400"/>
      <c r="E1625" s="400"/>
      <c r="F1625" s="400"/>
      <c r="G1625" s="415" t="s">
        <v>1378</v>
      </c>
    </row>
    <row r="1626" spans="1:7" ht="13.5" thickBot="1" x14ac:dyDescent="0.25">
      <c r="A1626" s="443" t="s">
        <v>1790</v>
      </c>
      <c r="B1626" s="444"/>
      <c r="C1626" s="444"/>
      <c r="D1626" s="444"/>
      <c r="E1626" s="444"/>
      <c r="F1626" s="444"/>
      <c r="G1626" s="445"/>
    </row>
    <row r="1627" spans="1:7" ht="13.5" thickBot="1" x14ac:dyDescent="0.25">
      <c r="A1627" s="400"/>
      <c r="B1627" s="400"/>
      <c r="C1627" s="400"/>
      <c r="D1627" s="400"/>
      <c r="E1627" s="400"/>
      <c r="F1627" s="400"/>
      <c r="G1627" s="415" t="s">
        <v>1378</v>
      </c>
    </row>
    <row r="1628" spans="1:7" ht="13.5" thickBot="1" x14ac:dyDescent="0.25">
      <c r="A1628" s="443" t="s">
        <v>1791</v>
      </c>
      <c r="B1628" s="444"/>
      <c r="C1628" s="444"/>
      <c r="D1628" s="444"/>
      <c r="E1628" s="444"/>
      <c r="F1628" s="444"/>
      <c r="G1628" s="445"/>
    </row>
    <row r="1629" spans="1:7" ht="13.5" thickBot="1" x14ac:dyDescent="0.25">
      <c r="A1629" s="400"/>
      <c r="B1629" s="400"/>
      <c r="C1629" s="400"/>
      <c r="D1629" s="400"/>
      <c r="E1629" s="400"/>
      <c r="F1629" s="400"/>
      <c r="G1629" s="415" t="s">
        <v>1378</v>
      </c>
    </row>
    <row r="1630" spans="1:7" ht="13.5" thickBot="1" x14ac:dyDescent="0.25">
      <c r="A1630" s="443" t="s">
        <v>1792</v>
      </c>
      <c r="B1630" s="444"/>
      <c r="C1630" s="444"/>
      <c r="D1630" s="444"/>
      <c r="E1630" s="444"/>
      <c r="F1630" s="444"/>
      <c r="G1630" s="445"/>
    </row>
    <row r="1631" spans="1:7" ht="13.5" thickBot="1" x14ac:dyDescent="0.25">
      <c r="A1631" s="400"/>
      <c r="B1631" s="400"/>
      <c r="C1631" s="400"/>
      <c r="D1631" s="400"/>
      <c r="E1631" s="400"/>
      <c r="F1631" s="400"/>
      <c r="G1631" s="415" t="s">
        <v>1378</v>
      </c>
    </row>
    <row r="1632" spans="1:7" ht="13.5" thickBot="1" x14ac:dyDescent="0.25">
      <c r="A1632" s="443" t="s">
        <v>1793</v>
      </c>
      <c r="B1632" s="444"/>
      <c r="C1632" s="444"/>
      <c r="D1632" s="444"/>
      <c r="E1632" s="444"/>
      <c r="F1632" s="444"/>
      <c r="G1632" s="445"/>
    </row>
    <row r="1633" spans="1:7" ht="13.5" thickBot="1" x14ac:dyDescent="0.25">
      <c r="A1633" s="400"/>
      <c r="B1633" s="400"/>
      <c r="C1633" s="400"/>
      <c r="D1633" s="400"/>
      <c r="E1633" s="400"/>
      <c r="F1633" s="400"/>
      <c r="G1633" s="415" t="s">
        <v>1378</v>
      </c>
    </row>
    <row r="1634" spans="1:7" ht="13.5" thickBot="1" x14ac:dyDescent="0.25">
      <c r="A1634" s="443" t="s">
        <v>1794</v>
      </c>
      <c r="B1634" s="444"/>
      <c r="C1634" s="444"/>
      <c r="D1634" s="444"/>
      <c r="E1634" s="444"/>
      <c r="F1634" s="444"/>
      <c r="G1634" s="445"/>
    </row>
    <row r="1635" spans="1:7" ht="13.5" thickBot="1" x14ac:dyDescent="0.25">
      <c r="A1635" s="400"/>
      <c r="B1635" s="400"/>
      <c r="C1635" s="400"/>
      <c r="D1635" s="400"/>
      <c r="E1635" s="400"/>
      <c r="F1635" s="400"/>
      <c r="G1635" s="415" t="s">
        <v>1378</v>
      </c>
    </row>
    <row r="1636" spans="1:7" ht="13.5" thickBot="1" x14ac:dyDescent="0.25">
      <c r="A1636" s="443" t="s">
        <v>1795</v>
      </c>
      <c r="B1636" s="444"/>
      <c r="C1636" s="444"/>
      <c r="D1636" s="444"/>
      <c r="E1636" s="444"/>
      <c r="F1636" s="444"/>
      <c r="G1636" s="445"/>
    </row>
    <row r="1637" spans="1:7" ht="13.5" thickBot="1" x14ac:dyDescent="0.25">
      <c r="A1637" s="400"/>
      <c r="B1637" s="400"/>
      <c r="C1637" s="400"/>
      <c r="D1637" s="400"/>
      <c r="E1637" s="400"/>
      <c r="F1637" s="400"/>
      <c r="G1637" s="415" t="s">
        <v>1378</v>
      </c>
    </row>
    <row r="1638" spans="1:7" ht="13.5" thickBot="1" x14ac:dyDescent="0.25">
      <c r="A1638" s="443" t="s">
        <v>1796</v>
      </c>
      <c r="B1638" s="444"/>
      <c r="C1638" s="444"/>
      <c r="D1638" s="444"/>
      <c r="E1638" s="444"/>
      <c r="F1638" s="444"/>
      <c r="G1638" s="445"/>
    </row>
    <row r="1639" spans="1:7" ht="13.5" thickBot="1" x14ac:dyDescent="0.25">
      <c r="A1639" s="400"/>
      <c r="B1639" s="400"/>
      <c r="C1639" s="400"/>
      <c r="D1639" s="400"/>
      <c r="E1639" s="400"/>
      <c r="F1639" s="400"/>
      <c r="G1639" s="415" t="s">
        <v>1378</v>
      </c>
    </row>
    <row r="1640" spans="1:7" ht="13.5" thickBot="1" x14ac:dyDescent="0.25">
      <c r="A1640" s="443" t="s">
        <v>1797</v>
      </c>
      <c r="B1640" s="444"/>
      <c r="C1640" s="444"/>
      <c r="D1640" s="444"/>
      <c r="E1640" s="444"/>
      <c r="F1640" s="444"/>
      <c r="G1640" s="445"/>
    </row>
    <row r="1641" spans="1:7" ht="13.5" thickBot="1" x14ac:dyDescent="0.25">
      <c r="A1641" s="400"/>
      <c r="B1641" s="400"/>
      <c r="C1641" s="400"/>
      <c r="D1641" s="400"/>
      <c r="E1641" s="400"/>
      <c r="F1641" s="400"/>
      <c r="G1641" s="415" t="s">
        <v>1378</v>
      </c>
    </row>
    <row r="1642" spans="1:7" ht="13.5" thickBot="1" x14ac:dyDescent="0.25">
      <c r="A1642" s="443" t="s">
        <v>1798</v>
      </c>
      <c r="B1642" s="444"/>
      <c r="C1642" s="444"/>
      <c r="D1642" s="444"/>
      <c r="E1642" s="444"/>
      <c r="F1642" s="444"/>
      <c r="G1642" s="445"/>
    </row>
    <row r="1643" spans="1:7" ht="13.5" thickBot="1" x14ac:dyDescent="0.25">
      <c r="A1643" s="400"/>
      <c r="B1643" s="400"/>
      <c r="C1643" s="400"/>
      <c r="D1643" s="400"/>
      <c r="E1643" s="400"/>
      <c r="F1643" s="400"/>
      <c r="G1643" s="415" t="s">
        <v>1378</v>
      </c>
    </row>
    <row r="1644" spans="1:7" ht="13.5" thickBot="1" x14ac:dyDescent="0.25">
      <c r="A1644" s="443" t="s">
        <v>1799</v>
      </c>
      <c r="B1644" s="444"/>
      <c r="C1644" s="444"/>
      <c r="D1644" s="444"/>
      <c r="E1644" s="444"/>
      <c r="F1644" s="444"/>
      <c r="G1644" s="445"/>
    </row>
    <row r="1645" spans="1:7" ht="13.5" thickBot="1" x14ac:dyDescent="0.25">
      <c r="A1645" s="400"/>
      <c r="B1645" s="400"/>
      <c r="C1645" s="400"/>
      <c r="D1645" s="400"/>
      <c r="E1645" s="400"/>
      <c r="F1645" s="400"/>
      <c r="G1645" s="415" t="s">
        <v>1378</v>
      </c>
    </row>
    <row r="1646" spans="1:7" ht="13.5" thickBot="1" x14ac:dyDescent="0.25">
      <c r="A1646" s="443" t="s">
        <v>1800</v>
      </c>
      <c r="B1646" s="444"/>
      <c r="C1646" s="444"/>
      <c r="D1646" s="444"/>
      <c r="E1646" s="444"/>
      <c r="F1646" s="444"/>
      <c r="G1646" s="445"/>
    </row>
    <row r="1647" spans="1:7" ht="13.5" thickBot="1" x14ac:dyDescent="0.25">
      <c r="A1647" s="400"/>
      <c r="B1647" s="400"/>
      <c r="C1647" s="400"/>
      <c r="D1647" s="400"/>
      <c r="E1647" s="400"/>
      <c r="F1647" s="400"/>
      <c r="G1647" s="415" t="s">
        <v>1378</v>
      </c>
    </row>
    <row r="1648" spans="1:7" ht="13.5" thickBot="1" x14ac:dyDescent="0.25">
      <c r="A1648" s="443" t="s">
        <v>1801</v>
      </c>
      <c r="B1648" s="444"/>
      <c r="C1648" s="444"/>
      <c r="D1648" s="444"/>
      <c r="E1648" s="444"/>
      <c r="F1648" s="444"/>
      <c r="G1648" s="445"/>
    </row>
    <row r="1649" spans="1:7" ht="13.5" thickBot="1" x14ac:dyDescent="0.25">
      <c r="A1649" s="400"/>
      <c r="B1649" s="400"/>
      <c r="C1649" s="400"/>
      <c r="D1649" s="400"/>
      <c r="E1649" s="400"/>
      <c r="F1649" s="400"/>
      <c r="G1649" s="415" t="s">
        <v>1378</v>
      </c>
    </row>
    <row r="1651" spans="1:7" x14ac:dyDescent="0.2">
      <c r="A1651" s="382" t="s">
        <v>1802</v>
      </c>
    </row>
    <row r="1653" spans="1:7" x14ac:dyDescent="0.2">
      <c r="A1653" s="382" t="s">
        <v>302</v>
      </c>
    </row>
    <row r="1655" spans="1:7" x14ac:dyDescent="0.2">
      <c r="A1655" s="382" t="s">
        <v>303</v>
      </c>
    </row>
    <row r="1657" spans="1:7" ht="13.5" thickBot="1" x14ac:dyDescent="0.25">
      <c r="A1657" s="440" t="s">
        <v>1803</v>
      </c>
      <c r="B1657" s="441"/>
      <c r="C1657" s="441"/>
      <c r="D1657" s="441"/>
      <c r="E1657" s="441"/>
      <c r="F1657" s="441"/>
      <c r="G1657" s="442"/>
    </row>
    <row r="1658" spans="1:7" ht="13.5" thickBot="1" x14ac:dyDescent="0.25">
      <c r="A1658" s="400"/>
      <c r="B1658" s="400"/>
      <c r="C1658" s="400"/>
      <c r="D1658" s="400"/>
      <c r="E1658" s="400"/>
      <c r="F1658" s="400"/>
      <c r="G1658" s="415" t="s">
        <v>1378</v>
      </c>
    </row>
    <row r="1659" spans="1:7" ht="13.5" thickBot="1" x14ac:dyDescent="0.25">
      <c r="A1659" s="443" t="s">
        <v>1804</v>
      </c>
      <c r="B1659" s="444"/>
      <c r="C1659" s="444"/>
      <c r="D1659" s="444"/>
      <c r="E1659" s="444"/>
      <c r="F1659" s="444"/>
      <c r="G1659" s="445"/>
    </row>
    <row r="1660" spans="1:7" ht="13.5" thickBot="1" x14ac:dyDescent="0.25">
      <c r="A1660" s="400"/>
      <c r="B1660" s="400"/>
      <c r="C1660" s="400"/>
      <c r="D1660" s="400"/>
      <c r="E1660" s="400"/>
      <c r="F1660" s="400"/>
      <c r="G1660" s="415" t="s">
        <v>1378</v>
      </c>
    </row>
    <row r="1661" spans="1:7" ht="13.5" thickBot="1" x14ac:dyDescent="0.25">
      <c r="A1661" s="443" t="s">
        <v>1805</v>
      </c>
      <c r="B1661" s="444"/>
      <c r="C1661" s="444"/>
      <c r="D1661" s="444"/>
      <c r="E1661" s="444"/>
      <c r="F1661" s="444"/>
      <c r="G1661" s="445"/>
    </row>
    <row r="1662" spans="1:7" ht="13.5" thickBot="1" x14ac:dyDescent="0.25">
      <c r="A1662" s="400"/>
      <c r="B1662" s="400"/>
      <c r="C1662" s="400"/>
      <c r="D1662" s="400"/>
      <c r="E1662" s="400"/>
      <c r="F1662" s="400"/>
      <c r="G1662" s="415" t="s">
        <v>1378</v>
      </c>
    </row>
    <row r="1663" spans="1:7" ht="13.5" thickBot="1" x14ac:dyDescent="0.25">
      <c r="A1663" s="443" t="s">
        <v>1806</v>
      </c>
      <c r="B1663" s="444"/>
      <c r="C1663" s="444"/>
      <c r="D1663" s="444"/>
      <c r="E1663" s="444"/>
      <c r="F1663" s="444"/>
      <c r="G1663" s="445"/>
    </row>
    <row r="1664" spans="1:7" ht="13.5" thickBot="1" x14ac:dyDescent="0.25">
      <c r="A1664" s="400"/>
      <c r="B1664" s="400"/>
      <c r="C1664" s="400"/>
      <c r="D1664" s="400"/>
      <c r="E1664" s="400"/>
      <c r="F1664" s="400"/>
      <c r="G1664" s="415" t="s">
        <v>1378</v>
      </c>
    </row>
    <row r="1665" spans="1:7" ht="13.5" thickBot="1" x14ac:dyDescent="0.25">
      <c r="A1665" s="443" t="s">
        <v>1807</v>
      </c>
      <c r="B1665" s="444"/>
      <c r="C1665" s="444"/>
      <c r="D1665" s="444"/>
      <c r="E1665" s="444"/>
      <c r="F1665" s="444"/>
      <c r="G1665" s="445"/>
    </row>
    <row r="1666" spans="1:7" ht="13.5" thickBot="1" x14ac:dyDescent="0.25">
      <c r="A1666" s="400"/>
      <c r="B1666" s="400"/>
      <c r="C1666" s="400"/>
      <c r="D1666" s="400"/>
      <c r="E1666" s="400"/>
      <c r="F1666" s="400"/>
      <c r="G1666" s="415" t="s">
        <v>1378</v>
      </c>
    </row>
    <row r="1667" spans="1:7" ht="13.5" thickBot="1" x14ac:dyDescent="0.25">
      <c r="A1667" s="443" t="s">
        <v>1808</v>
      </c>
      <c r="B1667" s="444"/>
      <c r="C1667" s="444"/>
      <c r="D1667" s="444"/>
      <c r="E1667" s="444"/>
      <c r="F1667" s="444"/>
      <c r="G1667" s="445"/>
    </row>
    <row r="1668" spans="1:7" ht="13.5" thickBot="1" x14ac:dyDescent="0.25">
      <c r="A1668" s="400"/>
      <c r="B1668" s="400"/>
      <c r="C1668" s="400"/>
      <c r="D1668" s="400"/>
      <c r="E1668" s="400"/>
      <c r="F1668" s="400"/>
      <c r="G1668" s="415" t="s">
        <v>1378</v>
      </c>
    </row>
    <row r="1669" spans="1:7" ht="13.5" thickBot="1" x14ac:dyDescent="0.25">
      <c r="A1669" s="443" t="s">
        <v>1809</v>
      </c>
      <c r="B1669" s="444"/>
      <c r="C1669" s="444"/>
      <c r="D1669" s="444"/>
      <c r="E1669" s="444"/>
      <c r="F1669" s="444"/>
      <c r="G1669" s="445"/>
    </row>
    <row r="1670" spans="1:7" ht="13.5" thickBot="1" x14ac:dyDescent="0.25">
      <c r="A1670" s="400"/>
      <c r="B1670" s="400"/>
      <c r="C1670" s="400"/>
      <c r="D1670" s="400"/>
      <c r="E1670" s="400"/>
      <c r="F1670" s="400"/>
      <c r="G1670" s="415" t="s">
        <v>1378</v>
      </c>
    </row>
    <row r="1671" spans="1:7" ht="13.5" thickBot="1" x14ac:dyDescent="0.25">
      <c r="A1671" s="440" t="s">
        <v>1810</v>
      </c>
      <c r="B1671" s="441"/>
      <c r="C1671" s="441"/>
      <c r="D1671" s="441"/>
      <c r="E1671" s="441"/>
      <c r="F1671" s="441"/>
      <c r="G1671" s="442"/>
    </row>
    <row r="1672" spans="1:7" ht="13.5" thickBot="1" x14ac:dyDescent="0.25">
      <c r="A1672" s="400"/>
      <c r="B1672" s="400"/>
      <c r="C1672" s="400"/>
      <c r="D1672" s="400"/>
      <c r="E1672" s="400"/>
      <c r="F1672" s="400"/>
      <c r="G1672" s="415" t="s">
        <v>1378</v>
      </c>
    </row>
    <row r="1673" spans="1:7" ht="13.5" thickBot="1" x14ac:dyDescent="0.25">
      <c r="A1673" s="443" t="s">
        <v>1811</v>
      </c>
      <c r="B1673" s="444"/>
      <c r="C1673" s="444"/>
      <c r="D1673" s="444"/>
      <c r="E1673" s="444"/>
      <c r="F1673" s="444"/>
      <c r="G1673" s="445"/>
    </row>
    <row r="1674" spans="1:7" ht="13.5" thickBot="1" x14ac:dyDescent="0.25">
      <c r="A1674" s="400"/>
      <c r="B1674" s="400"/>
      <c r="C1674" s="400"/>
      <c r="D1674" s="400"/>
      <c r="E1674" s="400"/>
      <c r="F1674" s="400"/>
      <c r="G1674" s="415" t="s">
        <v>1378</v>
      </c>
    </row>
    <row r="1675" spans="1:7" ht="13.5" thickBot="1" x14ac:dyDescent="0.25">
      <c r="A1675" s="443" t="s">
        <v>1812</v>
      </c>
      <c r="B1675" s="444"/>
      <c r="C1675" s="444"/>
      <c r="D1675" s="444"/>
      <c r="E1675" s="444"/>
      <c r="F1675" s="444"/>
      <c r="G1675" s="445"/>
    </row>
    <row r="1676" spans="1:7" ht="13.5" thickBot="1" x14ac:dyDescent="0.25">
      <c r="A1676" s="400"/>
      <c r="B1676" s="400"/>
      <c r="C1676" s="400"/>
      <c r="D1676" s="400"/>
      <c r="E1676" s="400"/>
      <c r="F1676" s="400"/>
      <c r="G1676" s="415" t="s">
        <v>1378</v>
      </c>
    </row>
    <row r="1677" spans="1:7" ht="13.5" thickBot="1" x14ac:dyDescent="0.25">
      <c r="A1677" s="443" t="s">
        <v>1813</v>
      </c>
      <c r="B1677" s="444"/>
      <c r="C1677" s="444"/>
      <c r="D1677" s="444"/>
      <c r="E1677" s="444"/>
      <c r="F1677" s="444"/>
      <c r="G1677" s="445"/>
    </row>
    <row r="1678" spans="1:7" ht="13.5" thickBot="1" x14ac:dyDescent="0.25">
      <c r="A1678" s="400"/>
      <c r="B1678" s="400"/>
      <c r="C1678" s="400"/>
      <c r="D1678" s="400"/>
      <c r="E1678" s="400"/>
      <c r="F1678" s="400"/>
      <c r="G1678" s="415" t="s">
        <v>1378</v>
      </c>
    </row>
    <row r="1679" spans="1:7" ht="13.5" thickBot="1" x14ac:dyDescent="0.25">
      <c r="A1679" s="440" t="s">
        <v>1814</v>
      </c>
      <c r="B1679" s="441"/>
      <c r="C1679" s="441"/>
      <c r="D1679" s="441"/>
      <c r="E1679" s="441"/>
      <c r="F1679" s="441"/>
      <c r="G1679" s="442"/>
    </row>
    <row r="1680" spans="1:7" ht="13.5" thickBot="1" x14ac:dyDescent="0.25">
      <c r="A1680" s="400"/>
      <c r="B1680" s="400"/>
      <c r="C1680" s="400"/>
      <c r="D1680" s="400"/>
      <c r="E1680" s="400"/>
      <c r="F1680" s="400"/>
      <c r="G1680" s="415" t="s">
        <v>1378</v>
      </c>
    </row>
    <row r="1681" spans="1:7" ht="13.5" thickBot="1" x14ac:dyDescent="0.25">
      <c r="A1681" s="443" t="s">
        <v>1815</v>
      </c>
      <c r="B1681" s="444"/>
      <c r="C1681" s="444"/>
      <c r="D1681" s="444"/>
      <c r="E1681" s="444"/>
      <c r="F1681" s="444"/>
      <c r="G1681" s="445"/>
    </row>
    <row r="1682" spans="1:7" ht="13.5" thickBot="1" x14ac:dyDescent="0.25">
      <c r="A1682" s="400"/>
      <c r="B1682" s="400"/>
      <c r="C1682" s="400"/>
      <c r="D1682" s="400"/>
      <c r="E1682" s="400"/>
      <c r="F1682" s="400"/>
      <c r="G1682" s="415" t="s">
        <v>1378</v>
      </c>
    </row>
    <row r="1683" spans="1:7" ht="13.5" thickBot="1" x14ac:dyDescent="0.25">
      <c r="A1683" s="443" t="s">
        <v>1816</v>
      </c>
      <c r="B1683" s="444"/>
      <c r="C1683" s="444"/>
      <c r="D1683" s="444"/>
      <c r="E1683" s="444"/>
      <c r="F1683" s="444"/>
      <c r="G1683" s="445"/>
    </row>
    <row r="1685" spans="1:7" x14ac:dyDescent="0.2">
      <c r="A1685" s="382" t="s">
        <v>1817</v>
      </c>
    </row>
    <row r="1687" spans="1:7" x14ac:dyDescent="0.2">
      <c r="A1687" s="382" t="s">
        <v>302</v>
      </c>
    </row>
    <row r="1689" spans="1:7" x14ac:dyDescent="0.2">
      <c r="A1689" s="382" t="s">
        <v>303</v>
      </c>
    </row>
    <row r="1691" spans="1:7" ht="13.5" thickBot="1" x14ac:dyDescent="0.25">
      <c r="A1691" s="400"/>
      <c r="B1691" s="400"/>
      <c r="C1691" s="400"/>
      <c r="D1691" s="400"/>
      <c r="E1691" s="400"/>
      <c r="F1691" s="400"/>
      <c r="G1691" s="415" t="s">
        <v>1378</v>
      </c>
    </row>
    <row r="1692" spans="1:7" ht="13.5" thickBot="1" x14ac:dyDescent="0.25">
      <c r="A1692" s="443" t="s">
        <v>1818</v>
      </c>
      <c r="B1692" s="444"/>
      <c r="C1692" s="444"/>
      <c r="D1692" s="444"/>
      <c r="E1692" s="444"/>
      <c r="F1692" s="444"/>
      <c r="G1692" s="445"/>
    </row>
    <row r="1693" spans="1:7" ht="13.5" thickBot="1" x14ac:dyDescent="0.25">
      <c r="A1693" s="400"/>
      <c r="B1693" s="400"/>
      <c r="C1693" s="400"/>
      <c r="D1693" s="400"/>
      <c r="E1693" s="400"/>
      <c r="F1693" s="400"/>
      <c r="G1693" s="415" t="s">
        <v>1378</v>
      </c>
    </row>
    <row r="1694" spans="1:7" ht="13.5" thickBot="1" x14ac:dyDescent="0.25">
      <c r="A1694" s="440" t="s">
        <v>1819</v>
      </c>
      <c r="B1694" s="441"/>
      <c r="C1694" s="441"/>
      <c r="D1694" s="441"/>
      <c r="E1694" s="441"/>
      <c r="F1694" s="441"/>
      <c r="G1694" s="442"/>
    </row>
    <row r="1695" spans="1:7" ht="13.5" thickBot="1" x14ac:dyDescent="0.25">
      <c r="A1695" s="400"/>
      <c r="B1695" s="400"/>
      <c r="C1695" s="400"/>
      <c r="D1695" s="400"/>
      <c r="E1695" s="400"/>
      <c r="F1695" s="400"/>
      <c r="G1695" s="415" t="s">
        <v>1378</v>
      </c>
    </row>
    <row r="1696" spans="1:7" ht="13.5" thickBot="1" x14ac:dyDescent="0.25">
      <c r="A1696" s="443" t="s">
        <v>1820</v>
      </c>
      <c r="B1696" s="444"/>
      <c r="C1696" s="444"/>
      <c r="D1696" s="444"/>
      <c r="E1696" s="444"/>
      <c r="F1696" s="444"/>
      <c r="G1696" s="445"/>
    </row>
    <row r="1697" spans="1:7" ht="13.5" thickBot="1" x14ac:dyDescent="0.25">
      <c r="A1697" s="400"/>
      <c r="B1697" s="400"/>
      <c r="C1697" s="400"/>
      <c r="D1697" s="400"/>
      <c r="E1697" s="400"/>
      <c r="F1697" s="400"/>
      <c r="G1697" s="415" t="s">
        <v>1378</v>
      </c>
    </row>
    <row r="1698" spans="1:7" ht="13.5" thickBot="1" x14ac:dyDescent="0.25">
      <c r="A1698" s="443" t="s">
        <v>1821</v>
      </c>
      <c r="B1698" s="444"/>
      <c r="C1698" s="444"/>
      <c r="D1698" s="444"/>
      <c r="E1698" s="444"/>
      <c r="F1698" s="444"/>
      <c r="G1698" s="445"/>
    </row>
    <row r="1699" spans="1:7" ht="13.5" thickBot="1" x14ac:dyDescent="0.25">
      <c r="A1699" s="400"/>
      <c r="B1699" s="400"/>
      <c r="C1699" s="400"/>
      <c r="D1699" s="400"/>
      <c r="E1699" s="400"/>
      <c r="F1699" s="400"/>
      <c r="G1699" s="415" t="s">
        <v>1378</v>
      </c>
    </row>
    <row r="1700" spans="1:7" ht="13.5" thickBot="1" x14ac:dyDescent="0.25">
      <c r="A1700" s="443" t="s">
        <v>1822</v>
      </c>
      <c r="B1700" s="444"/>
      <c r="C1700" s="444"/>
      <c r="D1700" s="444"/>
      <c r="E1700" s="444"/>
      <c r="F1700" s="444"/>
      <c r="G1700" s="445"/>
    </row>
    <row r="1701" spans="1:7" ht="13.5" thickBot="1" x14ac:dyDescent="0.25">
      <c r="A1701" s="400"/>
      <c r="B1701" s="400"/>
      <c r="C1701" s="400"/>
      <c r="D1701" s="400"/>
      <c r="E1701" s="400"/>
      <c r="F1701" s="400"/>
      <c r="G1701" s="415" t="s">
        <v>1378</v>
      </c>
    </row>
    <row r="1702" spans="1:7" ht="13.5" thickBot="1" x14ac:dyDescent="0.25">
      <c r="A1702" s="443" t="s">
        <v>1823</v>
      </c>
      <c r="B1702" s="444"/>
      <c r="C1702" s="444"/>
      <c r="D1702" s="444"/>
      <c r="E1702" s="444"/>
      <c r="F1702" s="444"/>
      <c r="G1702" s="445"/>
    </row>
    <row r="1703" spans="1:7" ht="13.5" thickBot="1" x14ac:dyDescent="0.25">
      <c r="A1703" s="400"/>
      <c r="B1703" s="400"/>
      <c r="C1703" s="400"/>
      <c r="D1703" s="400"/>
      <c r="E1703" s="400"/>
      <c r="F1703" s="400"/>
      <c r="G1703" s="415" t="s">
        <v>1378</v>
      </c>
    </row>
    <row r="1704" spans="1:7" ht="13.5" thickBot="1" x14ac:dyDescent="0.25">
      <c r="A1704" s="443" t="s">
        <v>1824</v>
      </c>
      <c r="B1704" s="444"/>
      <c r="C1704" s="444"/>
      <c r="D1704" s="444"/>
      <c r="E1704" s="444"/>
      <c r="F1704" s="444"/>
      <c r="G1704" s="445"/>
    </row>
    <row r="1705" spans="1:7" ht="13.5" thickBot="1" x14ac:dyDescent="0.25">
      <c r="A1705" s="400"/>
      <c r="B1705" s="400"/>
      <c r="C1705" s="400"/>
      <c r="D1705" s="400"/>
      <c r="E1705" s="400"/>
      <c r="F1705" s="400"/>
      <c r="G1705" s="415" t="s">
        <v>1378</v>
      </c>
    </row>
    <row r="1706" spans="1:7" ht="13.5" thickBot="1" x14ac:dyDescent="0.25">
      <c r="A1706" s="440" t="s">
        <v>1825</v>
      </c>
      <c r="B1706" s="441"/>
      <c r="C1706" s="441"/>
      <c r="D1706" s="441"/>
      <c r="E1706" s="441"/>
      <c r="F1706" s="441"/>
      <c r="G1706" s="442"/>
    </row>
    <row r="1707" spans="1:7" ht="13.5" thickBot="1" x14ac:dyDescent="0.25">
      <c r="A1707" s="400"/>
      <c r="B1707" s="400"/>
      <c r="C1707" s="400"/>
      <c r="D1707" s="400"/>
      <c r="E1707" s="400"/>
      <c r="F1707" s="400"/>
      <c r="G1707" s="415" t="s">
        <v>1378</v>
      </c>
    </row>
    <row r="1708" spans="1:7" ht="13.5" thickBot="1" x14ac:dyDescent="0.25">
      <c r="A1708" s="443" t="s">
        <v>1826</v>
      </c>
      <c r="B1708" s="444"/>
      <c r="C1708" s="444"/>
      <c r="D1708" s="444"/>
      <c r="E1708" s="444"/>
      <c r="F1708" s="444"/>
      <c r="G1708" s="445"/>
    </row>
    <row r="1709" spans="1:7" ht="13.5" thickBot="1" x14ac:dyDescent="0.25">
      <c r="A1709" s="400"/>
      <c r="B1709" s="400"/>
      <c r="C1709" s="400"/>
      <c r="D1709" s="400"/>
      <c r="E1709" s="400"/>
      <c r="F1709" s="400"/>
      <c r="G1709" s="415" t="s">
        <v>1378</v>
      </c>
    </row>
    <row r="1710" spans="1:7" ht="13.5" thickBot="1" x14ac:dyDescent="0.25">
      <c r="A1710" s="443" t="s">
        <v>1827</v>
      </c>
      <c r="B1710" s="444"/>
      <c r="C1710" s="444"/>
      <c r="D1710" s="444"/>
      <c r="E1710" s="444"/>
      <c r="F1710" s="444"/>
      <c r="G1710" s="445"/>
    </row>
    <row r="1711" spans="1:7" ht="13.5" thickBot="1" x14ac:dyDescent="0.25">
      <c r="A1711" s="400"/>
      <c r="B1711" s="400"/>
      <c r="C1711" s="400"/>
      <c r="D1711" s="400"/>
      <c r="E1711" s="400"/>
      <c r="F1711" s="400"/>
      <c r="G1711" s="415" t="s">
        <v>1378</v>
      </c>
    </row>
    <row r="1712" spans="1:7" ht="13.5" thickBot="1" x14ac:dyDescent="0.25">
      <c r="A1712" s="443" t="s">
        <v>1828</v>
      </c>
      <c r="B1712" s="444"/>
      <c r="C1712" s="444"/>
      <c r="D1712" s="444"/>
      <c r="E1712" s="444"/>
      <c r="F1712" s="444"/>
      <c r="G1712" s="445"/>
    </row>
    <row r="1713" spans="1:7" ht="13.5" thickBot="1" x14ac:dyDescent="0.25">
      <c r="A1713" s="400"/>
      <c r="B1713" s="400"/>
      <c r="C1713" s="400"/>
      <c r="D1713" s="400"/>
      <c r="E1713" s="400"/>
      <c r="F1713" s="400"/>
      <c r="G1713" s="415" t="s">
        <v>1378</v>
      </c>
    </row>
    <row r="1714" spans="1:7" ht="13.5" thickBot="1" x14ac:dyDescent="0.25">
      <c r="A1714" s="440" t="s">
        <v>1829</v>
      </c>
      <c r="B1714" s="441"/>
      <c r="C1714" s="441"/>
      <c r="D1714" s="441"/>
      <c r="E1714" s="441"/>
      <c r="F1714" s="441"/>
      <c r="G1714" s="442"/>
    </row>
    <row r="1715" spans="1:7" ht="13.5" thickBot="1" x14ac:dyDescent="0.25">
      <c r="A1715" s="400"/>
      <c r="B1715" s="400"/>
      <c r="C1715" s="400"/>
      <c r="D1715" s="400"/>
      <c r="E1715" s="400"/>
      <c r="F1715" s="400"/>
      <c r="G1715" s="415" t="s">
        <v>1378</v>
      </c>
    </row>
    <row r="1716" spans="1:7" ht="13.5" thickBot="1" x14ac:dyDescent="0.25">
      <c r="A1716" s="443" t="s">
        <v>1830</v>
      </c>
      <c r="B1716" s="444"/>
      <c r="C1716" s="444"/>
      <c r="D1716" s="444"/>
      <c r="E1716" s="444"/>
      <c r="F1716" s="444"/>
      <c r="G1716" s="445"/>
    </row>
    <row r="1717" spans="1:7" ht="13.5" thickBot="1" x14ac:dyDescent="0.25">
      <c r="A1717" s="400"/>
      <c r="B1717" s="400"/>
      <c r="C1717" s="400"/>
      <c r="D1717" s="400"/>
      <c r="E1717" s="400"/>
      <c r="F1717" s="400"/>
      <c r="G1717" s="415" t="s">
        <v>1378</v>
      </c>
    </row>
    <row r="1719" spans="1:7" x14ac:dyDescent="0.2">
      <c r="A1719" s="382" t="s">
        <v>1831</v>
      </c>
    </row>
    <row r="1721" spans="1:7" x14ac:dyDescent="0.2">
      <c r="A1721" s="382" t="s">
        <v>302</v>
      </c>
    </row>
    <row r="1723" spans="1:7" x14ac:dyDescent="0.2">
      <c r="A1723" s="382" t="s">
        <v>303</v>
      </c>
    </row>
    <row r="1725" spans="1:7" ht="13.5" thickBot="1" x14ac:dyDescent="0.25">
      <c r="A1725" s="440" t="s">
        <v>1832</v>
      </c>
      <c r="B1725" s="441"/>
      <c r="C1725" s="441"/>
      <c r="D1725" s="441"/>
      <c r="E1725" s="441"/>
      <c r="F1725" s="441"/>
      <c r="G1725" s="442"/>
    </row>
    <row r="1726" spans="1:7" ht="13.5" thickBot="1" x14ac:dyDescent="0.25">
      <c r="A1726" s="400"/>
      <c r="B1726" s="400"/>
      <c r="C1726" s="400"/>
      <c r="D1726" s="400"/>
      <c r="E1726" s="400"/>
      <c r="F1726" s="400"/>
      <c r="G1726" s="415" t="s">
        <v>1378</v>
      </c>
    </row>
    <row r="1727" spans="1:7" ht="13.5" thickBot="1" x14ac:dyDescent="0.25">
      <c r="A1727" s="443" t="s">
        <v>1833</v>
      </c>
      <c r="B1727" s="444"/>
      <c r="C1727" s="444"/>
      <c r="D1727" s="444"/>
      <c r="E1727" s="444"/>
      <c r="F1727" s="444"/>
      <c r="G1727" s="445"/>
    </row>
    <row r="1728" spans="1:7" ht="13.5" thickBot="1" x14ac:dyDescent="0.25">
      <c r="A1728" s="400"/>
      <c r="B1728" s="400"/>
      <c r="C1728" s="400"/>
      <c r="D1728" s="400"/>
      <c r="E1728" s="400"/>
      <c r="F1728" s="400"/>
      <c r="G1728" s="415" t="s">
        <v>1378</v>
      </c>
    </row>
    <row r="1729" spans="1:7" ht="13.5" thickBot="1" x14ac:dyDescent="0.25">
      <c r="A1729" s="443" t="s">
        <v>1834</v>
      </c>
      <c r="B1729" s="444"/>
      <c r="C1729" s="444"/>
      <c r="D1729" s="444"/>
      <c r="E1729" s="444"/>
      <c r="F1729" s="444"/>
      <c r="G1729" s="445"/>
    </row>
    <row r="1730" spans="1:7" ht="13.5" thickBot="1" x14ac:dyDescent="0.25">
      <c r="A1730" s="400"/>
      <c r="B1730" s="400"/>
      <c r="C1730" s="400"/>
      <c r="D1730" s="400"/>
      <c r="E1730" s="400"/>
      <c r="F1730" s="400"/>
      <c r="G1730" s="415" t="s">
        <v>1378</v>
      </c>
    </row>
    <row r="1731" spans="1:7" ht="13.5" thickBot="1" x14ac:dyDescent="0.25">
      <c r="A1731" s="443" t="s">
        <v>1835</v>
      </c>
      <c r="B1731" s="444"/>
      <c r="C1731" s="444"/>
      <c r="D1731" s="444"/>
      <c r="E1731" s="444"/>
      <c r="F1731" s="444"/>
      <c r="G1731" s="445"/>
    </row>
    <row r="1732" spans="1:7" ht="13.5" thickBot="1" x14ac:dyDescent="0.25">
      <c r="A1732" s="400"/>
      <c r="B1732" s="400"/>
      <c r="C1732" s="400"/>
      <c r="D1732" s="400"/>
      <c r="E1732" s="400"/>
      <c r="F1732" s="400"/>
      <c r="G1732" s="415" t="s">
        <v>1378</v>
      </c>
    </row>
    <row r="1733" spans="1:7" ht="13.5" thickBot="1" x14ac:dyDescent="0.25">
      <c r="A1733" s="443" t="s">
        <v>1836</v>
      </c>
      <c r="B1733" s="444"/>
      <c r="C1733" s="444"/>
      <c r="D1733" s="444"/>
      <c r="E1733" s="444"/>
      <c r="F1733" s="444"/>
      <c r="G1733" s="445"/>
    </row>
    <row r="1734" spans="1:7" ht="13.5" thickBot="1" x14ac:dyDescent="0.25">
      <c r="A1734" s="400"/>
      <c r="B1734" s="400"/>
      <c r="C1734" s="400"/>
      <c r="D1734" s="400"/>
      <c r="E1734" s="400"/>
      <c r="F1734" s="400"/>
      <c r="G1734" s="415" t="s">
        <v>1378</v>
      </c>
    </row>
    <row r="1735" spans="1:7" ht="13.5" thickBot="1" x14ac:dyDescent="0.25">
      <c r="A1735" s="443" t="s">
        <v>1837</v>
      </c>
      <c r="B1735" s="444"/>
      <c r="C1735" s="444"/>
      <c r="D1735" s="444"/>
      <c r="E1735" s="444"/>
      <c r="F1735" s="444"/>
      <c r="G1735" s="445"/>
    </row>
    <row r="1736" spans="1:7" ht="13.5" thickBot="1" x14ac:dyDescent="0.25">
      <c r="A1736" s="400"/>
      <c r="B1736" s="400"/>
      <c r="C1736" s="400"/>
      <c r="D1736" s="400"/>
      <c r="E1736" s="400"/>
      <c r="F1736" s="400"/>
      <c r="G1736" s="415" t="s">
        <v>1378</v>
      </c>
    </row>
    <row r="1737" spans="1:7" ht="13.5" thickBot="1" x14ac:dyDescent="0.25">
      <c r="A1737" s="443" t="s">
        <v>1838</v>
      </c>
      <c r="B1737" s="444"/>
      <c r="C1737" s="444"/>
      <c r="D1737" s="444"/>
      <c r="E1737" s="444"/>
      <c r="F1737" s="444"/>
      <c r="G1737" s="445"/>
    </row>
    <row r="1738" spans="1:7" ht="13.5" thickBot="1" x14ac:dyDescent="0.25">
      <c r="A1738" s="400"/>
      <c r="B1738" s="400"/>
      <c r="C1738" s="400"/>
      <c r="D1738" s="400"/>
      <c r="E1738" s="400"/>
      <c r="F1738" s="400"/>
      <c r="G1738" s="415" t="s">
        <v>1378</v>
      </c>
    </row>
    <row r="1739" spans="1:7" ht="13.5" thickBot="1" x14ac:dyDescent="0.25">
      <c r="A1739" s="443" t="s">
        <v>1839</v>
      </c>
      <c r="B1739" s="444"/>
      <c r="C1739" s="444"/>
      <c r="D1739" s="444"/>
      <c r="E1739" s="444"/>
      <c r="F1739" s="444"/>
      <c r="G1739" s="445"/>
    </row>
    <row r="1740" spans="1:7" ht="13.5" thickBot="1" x14ac:dyDescent="0.25">
      <c r="A1740" s="400"/>
      <c r="B1740" s="400"/>
      <c r="C1740" s="400"/>
      <c r="D1740" s="400"/>
      <c r="E1740" s="400"/>
      <c r="F1740" s="400"/>
      <c r="G1740" s="415" t="s">
        <v>1378</v>
      </c>
    </row>
    <row r="1741" spans="1:7" ht="13.5" thickBot="1" x14ac:dyDescent="0.25">
      <c r="A1741" s="443" t="s">
        <v>1840</v>
      </c>
      <c r="B1741" s="444"/>
      <c r="C1741" s="444"/>
      <c r="D1741" s="444"/>
      <c r="E1741" s="444"/>
      <c r="F1741" s="444"/>
      <c r="G1741" s="445"/>
    </row>
    <row r="1742" spans="1:7" ht="13.5" thickBot="1" x14ac:dyDescent="0.25">
      <c r="A1742" s="400"/>
      <c r="B1742" s="400"/>
      <c r="C1742" s="400"/>
      <c r="D1742" s="400"/>
      <c r="E1742" s="400"/>
      <c r="F1742" s="400"/>
      <c r="G1742" s="415" t="s">
        <v>1378</v>
      </c>
    </row>
    <row r="1743" spans="1:7" ht="13.5" thickBot="1" x14ac:dyDescent="0.25">
      <c r="A1743" s="443" t="s">
        <v>1841</v>
      </c>
      <c r="B1743" s="444"/>
      <c r="C1743" s="444"/>
      <c r="D1743" s="444"/>
      <c r="E1743" s="444"/>
      <c r="F1743" s="444"/>
      <c r="G1743" s="445"/>
    </row>
    <row r="1744" spans="1:7" ht="13.5" thickBot="1" x14ac:dyDescent="0.25">
      <c r="A1744" s="400"/>
      <c r="B1744" s="400"/>
      <c r="C1744" s="400"/>
      <c r="D1744" s="400"/>
      <c r="E1744" s="400"/>
      <c r="F1744" s="400"/>
      <c r="G1744" s="415" t="s">
        <v>1378</v>
      </c>
    </row>
    <row r="1745" spans="1:7" ht="13.5" thickBot="1" x14ac:dyDescent="0.25">
      <c r="A1745" s="443" t="s">
        <v>1842</v>
      </c>
      <c r="B1745" s="444"/>
      <c r="C1745" s="444"/>
      <c r="D1745" s="444"/>
      <c r="E1745" s="444"/>
      <c r="F1745" s="444"/>
      <c r="G1745" s="445"/>
    </row>
    <row r="1746" spans="1:7" ht="13.5" thickBot="1" x14ac:dyDescent="0.25">
      <c r="A1746" s="400"/>
      <c r="B1746" s="400"/>
      <c r="C1746" s="400"/>
      <c r="D1746" s="400"/>
      <c r="E1746" s="400"/>
      <c r="F1746" s="400"/>
      <c r="G1746" s="415" t="s">
        <v>1378</v>
      </c>
    </row>
    <row r="1747" spans="1:7" ht="13.5" thickBot="1" x14ac:dyDescent="0.25">
      <c r="A1747" s="443" t="s">
        <v>1843</v>
      </c>
      <c r="B1747" s="444"/>
      <c r="C1747" s="444"/>
      <c r="D1747" s="444"/>
      <c r="E1747" s="444"/>
      <c r="F1747" s="444"/>
      <c r="G1747" s="445"/>
    </row>
    <row r="1748" spans="1:7" ht="13.5" thickBot="1" x14ac:dyDescent="0.25">
      <c r="A1748" s="400"/>
      <c r="B1748" s="400"/>
      <c r="C1748" s="400"/>
      <c r="D1748" s="400"/>
      <c r="E1748" s="400"/>
      <c r="F1748" s="400"/>
      <c r="G1748" s="415" t="s">
        <v>1378</v>
      </c>
    </row>
    <row r="1749" spans="1:7" ht="13.5" thickBot="1" x14ac:dyDescent="0.25">
      <c r="A1749" s="443" t="s">
        <v>1844</v>
      </c>
      <c r="B1749" s="444"/>
      <c r="C1749" s="444"/>
      <c r="D1749" s="444"/>
      <c r="E1749" s="444"/>
      <c r="F1749" s="444"/>
      <c r="G1749" s="445"/>
    </row>
    <row r="1750" spans="1:7" ht="13.5" thickBot="1" x14ac:dyDescent="0.25">
      <c r="A1750" s="400"/>
      <c r="B1750" s="400"/>
      <c r="C1750" s="400"/>
      <c r="D1750" s="400"/>
      <c r="E1750" s="400"/>
      <c r="F1750" s="400"/>
      <c r="G1750" s="415" t="s">
        <v>1378</v>
      </c>
    </row>
    <row r="1751" spans="1:7" ht="13.5" thickBot="1" x14ac:dyDescent="0.25">
      <c r="A1751" s="443" t="s">
        <v>1845</v>
      </c>
      <c r="B1751" s="444"/>
      <c r="C1751" s="444"/>
      <c r="D1751" s="444"/>
      <c r="E1751" s="444"/>
      <c r="F1751" s="444"/>
      <c r="G1751" s="445"/>
    </row>
    <row r="1753" spans="1:7" x14ac:dyDescent="0.2">
      <c r="A1753" s="382" t="s">
        <v>1846</v>
      </c>
    </row>
    <row r="1755" spans="1:7" x14ac:dyDescent="0.2">
      <c r="A1755" s="382" t="s">
        <v>302</v>
      </c>
    </row>
    <row r="1757" spans="1:7" x14ac:dyDescent="0.2">
      <c r="A1757" s="382" t="s">
        <v>303</v>
      </c>
    </row>
    <row r="1759" spans="1:7" ht="13.5" thickBot="1" x14ac:dyDescent="0.25">
      <c r="A1759" s="400"/>
      <c r="B1759" s="400"/>
      <c r="C1759" s="400"/>
      <c r="D1759" s="400"/>
      <c r="E1759" s="400"/>
      <c r="F1759" s="400"/>
      <c r="G1759" s="415" t="s">
        <v>1378</v>
      </c>
    </row>
    <row r="1760" spans="1:7" ht="13.5" thickBot="1" x14ac:dyDescent="0.25">
      <c r="A1760" s="443" t="s">
        <v>1847</v>
      </c>
      <c r="B1760" s="444"/>
      <c r="C1760" s="444"/>
      <c r="D1760" s="444"/>
      <c r="E1760" s="444"/>
      <c r="F1760" s="444"/>
      <c r="G1760" s="445"/>
    </row>
    <row r="1761" spans="1:7" ht="13.5" thickBot="1" x14ac:dyDescent="0.25">
      <c r="A1761" s="400"/>
      <c r="B1761" s="400"/>
      <c r="C1761" s="400"/>
      <c r="D1761" s="400"/>
      <c r="E1761" s="400"/>
      <c r="F1761" s="400"/>
      <c r="G1761" s="415" t="s">
        <v>1378</v>
      </c>
    </row>
    <row r="1762" spans="1:7" ht="13.5" thickBot="1" x14ac:dyDescent="0.25">
      <c r="A1762" s="443" t="s">
        <v>1848</v>
      </c>
      <c r="B1762" s="444"/>
      <c r="C1762" s="444"/>
      <c r="D1762" s="444"/>
      <c r="E1762" s="444"/>
      <c r="F1762" s="444"/>
      <c r="G1762" s="445"/>
    </row>
    <row r="1763" spans="1:7" ht="13.5" thickBot="1" x14ac:dyDescent="0.25">
      <c r="A1763" s="400"/>
      <c r="B1763" s="400"/>
      <c r="C1763" s="400"/>
      <c r="D1763" s="400"/>
      <c r="E1763" s="400"/>
      <c r="F1763" s="400"/>
      <c r="G1763" s="415" t="s">
        <v>1378</v>
      </c>
    </row>
    <row r="1764" spans="1:7" ht="13.5" thickBot="1" x14ac:dyDescent="0.25">
      <c r="A1764" s="443" t="s">
        <v>1849</v>
      </c>
      <c r="B1764" s="444"/>
      <c r="C1764" s="444"/>
      <c r="D1764" s="444"/>
      <c r="E1764" s="444"/>
      <c r="F1764" s="444"/>
      <c r="G1764" s="445"/>
    </row>
    <row r="1765" spans="1:7" ht="13.5" thickBot="1" x14ac:dyDescent="0.25">
      <c r="A1765" s="400"/>
      <c r="B1765" s="400"/>
      <c r="C1765" s="400"/>
      <c r="D1765" s="400"/>
      <c r="E1765" s="400"/>
      <c r="F1765" s="400"/>
      <c r="G1765" s="415" t="s">
        <v>1378</v>
      </c>
    </row>
    <row r="1766" spans="1:7" ht="13.5" thickBot="1" x14ac:dyDescent="0.25">
      <c r="A1766" s="443" t="s">
        <v>1850</v>
      </c>
      <c r="B1766" s="444"/>
      <c r="C1766" s="444"/>
      <c r="D1766" s="444"/>
      <c r="E1766" s="444"/>
      <c r="F1766" s="444"/>
      <c r="G1766" s="445"/>
    </row>
    <row r="1767" spans="1:7" ht="13.5" thickBot="1" x14ac:dyDescent="0.25">
      <c r="A1767" s="400"/>
      <c r="B1767" s="400"/>
      <c r="C1767" s="400"/>
      <c r="D1767" s="400"/>
      <c r="E1767" s="400"/>
      <c r="F1767" s="400"/>
      <c r="G1767" s="415" t="s">
        <v>1378</v>
      </c>
    </row>
    <row r="1768" spans="1:7" ht="13.5" thickBot="1" x14ac:dyDescent="0.25">
      <c r="A1768" s="443" t="s">
        <v>1851</v>
      </c>
      <c r="B1768" s="444"/>
      <c r="C1768" s="444"/>
      <c r="D1768" s="444"/>
      <c r="E1768" s="444"/>
      <c r="F1768" s="444"/>
      <c r="G1768" s="445"/>
    </row>
    <row r="1769" spans="1:7" ht="13.5" thickBot="1" x14ac:dyDescent="0.25">
      <c r="A1769" s="400"/>
      <c r="B1769" s="400"/>
      <c r="C1769" s="400"/>
      <c r="D1769" s="400"/>
      <c r="E1769" s="400"/>
      <c r="F1769" s="400"/>
      <c r="G1769" s="415" t="s">
        <v>1378</v>
      </c>
    </row>
    <row r="1770" spans="1:7" ht="13.5" thickBot="1" x14ac:dyDescent="0.25">
      <c r="A1770" s="443" t="s">
        <v>1852</v>
      </c>
      <c r="B1770" s="444"/>
      <c r="C1770" s="444"/>
      <c r="D1770" s="444"/>
      <c r="E1770" s="444"/>
      <c r="F1770" s="444"/>
      <c r="G1770" s="445"/>
    </row>
    <row r="1771" spans="1:7" ht="13.5" thickBot="1" x14ac:dyDescent="0.25">
      <c r="A1771" s="400"/>
      <c r="B1771" s="400"/>
      <c r="C1771" s="400"/>
      <c r="D1771" s="400"/>
      <c r="E1771" s="400"/>
      <c r="F1771" s="400"/>
      <c r="G1771" s="415" t="s">
        <v>1378</v>
      </c>
    </row>
    <row r="1772" spans="1:7" ht="13.5" thickBot="1" x14ac:dyDescent="0.25">
      <c r="A1772" s="443" t="s">
        <v>1853</v>
      </c>
      <c r="B1772" s="444"/>
      <c r="C1772" s="444"/>
      <c r="D1772" s="444"/>
      <c r="E1772" s="444"/>
      <c r="F1772" s="444"/>
      <c r="G1772" s="445"/>
    </row>
    <row r="1773" spans="1:7" ht="13.5" thickBot="1" x14ac:dyDescent="0.25">
      <c r="A1773" s="400"/>
      <c r="B1773" s="400"/>
      <c r="C1773" s="400"/>
      <c r="D1773" s="400"/>
      <c r="E1773" s="400"/>
      <c r="F1773" s="400"/>
      <c r="G1773" s="415" t="s">
        <v>1378</v>
      </c>
    </row>
    <row r="1774" spans="1:7" ht="13.5" thickBot="1" x14ac:dyDescent="0.25">
      <c r="A1774" s="443" t="s">
        <v>1854</v>
      </c>
      <c r="B1774" s="444"/>
      <c r="C1774" s="444"/>
      <c r="D1774" s="444"/>
      <c r="E1774" s="444"/>
      <c r="F1774" s="444"/>
      <c r="G1774" s="445"/>
    </row>
    <row r="1775" spans="1:7" ht="13.5" thickBot="1" x14ac:dyDescent="0.25">
      <c r="A1775" s="400"/>
      <c r="B1775" s="400"/>
      <c r="C1775" s="400"/>
      <c r="D1775" s="400"/>
      <c r="E1775" s="400"/>
      <c r="F1775" s="400"/>
      <c r="G1775" s="415" t="s">
        <v>1378</v>
      </c>
    </row>
    <row r="1776" spans="1:7" ht="13.5" thickBot="1" x14ac:dyDescent="0.25">
      <c r="A1776" s="443" t="s">
        <v>1855</v>
      </c>
      <c r="B1776" s="444"/>
      <c r="C1776" s="444"/>
      <c r="D1776" s="444"/>
      <c r="E1776" s="444"/>
      <c r="F1776" s="444"/>
      <c r="G1776" s="445"/>
    </row>
    <row r="1777" spans="1:7" ht="13.5" thickBot="1" x14ac:dyDescent="0.25">
      <c r="A1777" s="400"/>
      <c r="B1777" s="400"/>
      <c r="C1777" s="400"/>
      <c r="D1777" s="400"/>
      <c r="E1777" s="400"/>
      <c r="F1777" s="400"/>
      <c r="G1777" s="415" t="s">
        <v>1378</v>
      </c>
    </row>
    <row r="1778" spans="1:7" ht="13.5" thickBot="1" x14ac:dyDescent="0.25">
      <c r="A1778" s="443" t="s">
        <v>1856</v>
      </c>
      <c r="B1778" s="444"/>
      <c r="C1778" s="444"/>
      <c r="D1778" s="444"/>
      <c r="E1778" s="444"/>
      <c r="F1778" s="444"/>
      <c r="G1778" s="445"/>
    </row>
    <row r="1779" spans="1:7" ht="13.5" thickBot="1" x14ac:dyDescent="0.25">
      <c r="A1779" s="400"/>
      <c r="B1779" s="400"/>
      <c r="C1779" s="400"/>
      <c r="D1779" s="400"/>
      <c r="E1779" s="440" t="s">
        <v>1740</v>
      </c>
      <c r="F1779" s="442"/>
      <c r="G1779" s="415" t="s">
        <v>1378</v>
      </c>
    </row>
    <row r="1780" spans="1:7" ht="13.5" thickBot="1" x14ac:dyDescent="0.25">
      <c r="A1780" s="443" t="s">
        <v>1857</v>
      </c>
      <c r="B1780" s="444"/>
      <c r="C1780" s="444"/>
      <c r="D1780" s="444"/>
      <c r="E1780" s="444"/>
      <c r="F1780" s="444"/>
      <c r="G1780" s="445"/>
    </row>
    <row r="1781" spans="1:7" ht="13.5" thickBot="1" x14ac:dyDescent="0.25">
      <c r="A1781" s="400"/>
      <c r="B1781" s="400"/>
      <c r="C1781" s="400"/>
      <c r="D1781" s="400"/>
      <c r="E1781" s="400"/>
      <c r="F1781" s="400"/>
      <c r="G1781" s="415" t="s">
        <v>1378</v>
      </c>
    </row>
    <row r="1782" spans="1:7" ht="13.5" thickBot="1" x14ac:dyDescent="0.25">
      <c r="A1782" s="440" t="s">
        <v>1858</v>
      </c>
      <c r="B1782" s="441"/>
      <c r="C1782" s="441"/>
      <c r="D1782" s="441"/>
      <c r="E1782" s="441"/>
      <c r="F1782" s="441"/>
      <c r="G1782" s="442"/>
    </row>
    <row r="1783" spans="1:7" ht="13.5" thickBot="1" x14ac:dyDescent="0.25">
      <c r="A1783" s="400"/>
      <c r="B1783" s="400"/>
      <c r="C1783" s="400"/>
      <c r="D1783" s="400"/>
      <c r="E1783" s="400"/>
      <c r="F1783" s="400"/>
      <c r="G1783" s="415" t="s">
        <v>1378</v>
      </c>
    </row>
    <row r="1784" spans="1:7" ht="13.5" thickBot="1" x14ac:dyDescent="0.25">
      <c r="A1784" s="443" t="s">
        <v>1859</v>
      </c>
      <c r="B1784" s="444"/>
      <c r="C1784" s="444"/>
      <c r="D1784" s="444"/>
      <c r="E1784" s="444"/>
      <c r="F1784" s="444"/>
      <c r="G1784" s="445"/>
    </row>
    <row r="1785" spans="1:7" ht="13.5" thickBot="1" x14ac:dyDescent="0.25">
      <c r="A1785" s="400"/>
      <c r="B1785" s="400"/>
      <c r="C1785" s="400"/>
      <c r="D1785" s="400"/>
      <c r="E1785" s="400"/>
      <c r="F1785" s="400"/>
      <c r="G1785" s="415" t="s">
        <v>1378</v>
      </c>
    </row>
    <row r="1787" spans="1:7" x14ac:dyDescent="0.2">
      <c r="A1787" s="382" t="s">
        <v>1860</v>
      </c>
    </row>
    <row r="1789" spans="1:7" x14ac:dyDescent="0.2">
      <c r="A1789" s="382" t="s">
        <v>302</v>
      </c>
    </row>
    <row r="1791" spans="1:7" x14ac:dyDescent="0.2">
      <c r="A1791" s="382" t="s">
        <v>303</v>
      </c>
    </row>
    <row r="1793" spans="1:7" ht="13.5" thickBot="1" x14ac:dyDescent="0.25">
      <c r="A1793" s="440" t="s">
        <v>1861</v>
      </c>
      <c r="B1793" s="441"/>
      <c r="C1793" s="441"/>
      <c r="D1793" s="441"/>
      <c r="E1793" s="441"/>
      <c r="F1793" s="441"/>
      <c r="G1793" s="442"/>
    </row>
    <row r="1794" spans="1:7" ht="13.5" thickBot="1" x14ac:dyDescent="0.25">
      <c r="A1794" s="400"/>
      <c r="B1794" s="400"/>
      <c r="C1794" s="400"/>
      <c r="D1794" s="400"/>
      <c r="E1794" s="400"/>
      <c r="F1794" s="400"/>
      <c r="G1794" s="415" t="s">
        <v>1378</v>
      </c>
    </row>
    <row r="1795" spans="1:7" ht="13.5" thickBot="1" x14ac:dyDescent="0.25">
      <c r="A1795" s="443" t="s">
        <v>1862</v>
      </c>
      <c r="B1795" s="444"/>
      <c r="C1795" s="444"/>
      <c r="D1795" s="444"/>
      <c r="E1795" s="444"/>
      <c r="F1795" s="444"/>
      <c r="G1795" s="445"/>
    </row>
    <row r="1796" spans="1:7" ht="13.5" thickBot="1" x14ac:dyDescent="0.25">
      <c r="A1796" s="400"/>
      <c r="B1796" s="400"/>
      <c r="C1796" s="400"/>
      <c r="D1796" s="400"/>
      <c r="E1796" s="400"/>
      <c r="F1796" s="400"/>
      <c r="G1796" s="415" t="s">
        <v>1378</v>
      </c>
    </row>
    <row r="1797" spans="1:7" ht="13.5" thickBot="1" x14ac:dyDescent="0.25">
      <c r="A1797" s="443" t="s">
        <v>1863</v>
      </c>
      <c r="B1797" s="444"/>
      <c r="C1797" s="444"/>
      <c r="D1797" s="444"/>
      <c r="E1797" s="444"/>
      <c r="F1797" s="444"/>
      <c r="G1797" s="445"/>
    </row>
    <row r="1798" spans="1:7" ht="13.5" thickBot="1" x14ac:dyDescent="0.25">
      <c r="A1798" s="400"/>
      <c r="B1798" s="400"/>
      <c r="C1798" s="400"/>
      <c r="D1798" s="400"/>
      <c r="E1798" s="400"/>
      <c r="F1798" s="400"/>
      <c r="G1798" s="415" t="s">
        <v>1378</v>
      </c>
    </row>
    <row r="1799" spans="1:7" ht="13.5" thickBot="1" x14ac:dyDescent="0.25">
      <c r="A1799" s="443" t="s">
        <v>1864</v>
      </c>
      <c r="B1799" s="444"/>
      <c r="C1799" s="444"/>
      <c r="D1799" s="444"/>
      <c r="E1799" s="444"/>
      <c r="F1799" s="444"/>
      <c r="G1799" s="445"/>
    </row>
    <row r="1800" spans="1:7" ht="13.5" thickBot="1" x14ac:dyDescent="0.25">
      <c r="A1800" s="400"/>
      <c r="B1800" s="400"/>
      <c r="C1800" s="400"/>
      <c r="D1800" s="400"/>
      <c r="E1800" s="400"/>
      <c r="F1800" s="400"/>
      <c r="G1800" s="415" t="s">
        <v>1378</v>
      </c>
    </row>
    <row r="1801" spans="1:7" ht="13.5" thickBot="1" x14ac:dyDescent="0.25">
      <c r="A1801" s="443" t="s">
        <v>1865</v>
      </c>
      <c r="B1801" s="444"/>
      <c r="C1801" s="444"/>
      <c r="D1801" s="444"/>
      <c r="E1801" s="444"/>
      <c r="F1801" s="444"/>
      <c r="G1801" s="445"/>
    </row>
    <row r="1802" spans="1:7" ht="13.5" thickBot="1" x14ac:dyDescent="0.25">
      <c r="A1802" s="400"/>
      <c r="B1802" s="400"/>
      <c r="C1802" s="400"/>
      <c r="D1802" s="400"/>
      <c r="E1802" s="400"/>
      <c r="F1802" s="400"/>
      <c r="G1802" s="415" t="s">
        <v>1378</v>
      </c>
    </row>
    <row r="1803" spans="1:7" ht="13.5" thickBot="1" x14ac:dyDescent="0.25">
      <c r="A1803" s="443" t="s">
        <v>1866</v>
      </c>
      <c r="B1803" s="444"/>
      <c r="C1803" s="444"/>
      <c r="D1803" s="444"/>
      <c r="E1803" s="444"/>
      <c r="F1803" s="444"/>
      <c r="G1803" s="445"/>
    </row>
    <row r="1804" spans="1:7" ht="13.5" thickBot="1" x14ac:dyDescent="0.25">
      <c r="A1804" s="400"/>
      <c r="B1804" s="400"/>
      <c r="C1804" s="400"/>
      <c r="D1804" s="400"/>
      <c r="E1804" s="400"/>
      <c r="F1804" s="400"/>
      <c r="G1804" s="415" t="s">
        <v>1378</v>
      </c>
    </row>
    <row r="1805" spans="1:7" ht="13.5" thickBot="1" x14ac:dyDescent="0.25">
      <c r="A1805" s="443" t="s">
        <v>1867</v>
      </c>
      <c r="B1805" s="444"/>
      <c r="C1805" s="444"/>
      <c r="D1805" s="444"/>
      <c r="E1805" s="444"/>
      <c r="F1805" s="444"/>
      <c r="G1805" s="445"/>
    </row>
    <row r="1806" spans="1:7" ht="13.5" thickBot="1" x14ac:dyDescent="0.25">
      <c r="A1806" s="400"/>
      <c r="B1806" s="400"/>
      <c r="C1806" s="400"/>
      <c r="D1806" s="400"/>
      <c r="E1806" s="400"/>
      <c r="F1806" s="400"/>
      <c r="G1806" s="415" t="s">
        <v>1378</v>
      </c>
    </row>
    <row r="1807" spans="1:7" ht="13.5" thickBot="1" x14ac:dyDescent="0.25">
      <c r="A1807" s="443" t="s">
        <v>1868</v>
      </c>
      <c r="B1807" s="444"/>
      <c r="C1807" s="444"/>
      <c r="D1807" s="444"/>
      <c r="E1807" s="444"/>
      <c r="F1807" s="444"/>
      <c r="G1807" s="445"/>
    </row>
    <row r="1808" spans="1:7" ht="13.5" thickBot="1" x14ac:dyDescent="0.25">
      <c r="A1808" s="400"/>
      <c r="B1808" s="400"/>
      <c r="C1808" s="400"/>
      <c r="D1808" s="400"/>
      <c r="E1808" s="400"/>
      <c r="F1808" s="400"/>
      <c r="G1808" s="415" t="s">
        <v>1378</v>
      </c>
    </row>
    <row r="1809" spans="1:7" ht="13.5" thickBot="1" x14ac:dyDescent="0.25">
      <c r="A1809" s="440" t="s">
        <v>1869</v>
      </c>
      <c r="B1809" s="441"/>
      <c r="C1809" s="441"/>
      <c r="D1809" s="441"/>
      <c r="E1809" s="441"/>
      <c r="F1809" s="441"/>
      <c r="G1809" s="442"/>
    </row>
    <row r="1810" spans="1:7" ht="13.5" thickBot="1" x14ac:dyDescent="0.25">
      <c r="A1810" s="400"/>
      <c r="B1810" s="400"/>
      <c r="C1810" s="400"/>
      <c r="D1810" s="400"/>
      <c r="E1810" s="400"/>
      <c r="F1810" s="400"/>
      <c r="G1810" s="415" t="s">
        <v>1378</v>
      </c>
    </row>
    <row r="1811" spans="1:7" ht="13.5" thickBot="1" x14ac:dyDescent="0.25">
      <c r="A1811" s="443" t="s">
        <v>1870</v>
      </c>
      <c r="B1811" s="444"/>
      <c r="C1811" s="444"/>
      <c r="D1811" s="444"/>
      <c r="E1811" s="444"/>
      <c r="F1811" s="444"/>
      <c r="G1811" s="445"/>
    </row>
    <row r="1812" spans="1:7" ht="13.5" thickBot="1" x14ac:dyDescent="0.25">
      <c r="A1812" s="400"/>
      <c r="B1812" s="400"/>
      <c r="C1812" s="400"/>
      <c r="D1812" s="400"/>
      <c r="E1812" s="400"/>
      <c r="F1812" s="400"/>
      <c r="G1812" s="415" t="s">
        <v>1378</v>
      </c>
    </row>
    <row r="1813" spans="1:7" ht="13.5" thickBot="1" x14ac:dyDescent="0.25">
      <c r="A1813" s="443" t="s">
        <v>1871</v>
      </c>
      <c r="B1813" s="444"/>
      <c r="C1813" s="444"/>
      <c r="D1813" s="444"/>
      <c r="E1813" s="444"/>
      <c r="F1813" s="444"/>
      <c r="G1813" s="445"/>
    </row>
    <row r="1814" spans="1:7" ht="13.5" thickBot="1" x14ac:dyDescent="0.25">
      <c r="A1814" s="400"/>
      <c r="B1814" s="400"/>
      <c r="C1814" s="400"/>
      <c r="D1814" s="400"/>
      <c r="E1814" s="400"/>
      <c r="F1814" s="400"/>
      <c r="G1814" s="415" t="s">
        <v>1378</v>
      </c>
    </row>
    <row r="1815" spans="1:7" ht="13.5" thickBot="1" x14ac:dyDescent="0.25">
      <c r="A1815" s="440" t="s">
        <v>1872</v>
      </c>
      <c r="B1815" s="441"/>
      <c r="C1815" s="441"/>
      <c r="D1815" s="441"/>
      <c r="E1815" s="441"/>
      <c r="F1815" s="441"/>
      <c r="G1815" s="442"/>
    </row>
    <row r="1816" spans="1:7" ht="13.5" thickBot="1" x14ac:dyDescent="0.25">
      <c r="A1816" s="400"/>
      <c r="B1816" s="400"/>
      <c r="C1816" s="400"/>
      <c r="D1816" s="400"/>
      <c r="E1816" s="400"/>
      <c r="F1816" s="400"/>
      <c r="G1816" s="415" t="s">
        <v>1378</v>
      </c>
    </row>
    <row r="1817" spans="1:7" ht="13.5" thickBot="1" x14ac:dyDescent="0.25">
      <c r="A1817" s="443" t="s">
        <v>1873</v>
      </c>
      <c r="B1817" s="444"/>
      <c r="C1817" s="444"/>
      <c r="D1817" s="444"/>
      <c r="E1817" s="444"/>
      <c r="F1817" s="444"/>
      <c r="G1817" s="445"/>
    </row>
    <row r="1818" spans="1:7" ht="13.5" thickBot="1" x14ac:dyDescent="0.25">
      <c r="A1818" s="400"/>
      <c r="B1818" s="400"/>
      <c r="C1818" s="400"/>
      <c r="D1818" s="400"/>
      <c r="E1818" s="400"/>
      <c r="F1818" s="400"/>
      <c r="G1818" s="415" t="s">
        <v>1378</v>
      </c>
    </row>
    <row r="1819" spans="1:7" ht="13.5" thickBot="1" x14ac:dyDescent="0.25">
      <c r="A1819" s="443" t="s">
        <v>1874</v>
      </c>
      <c r="B1819" s="444"/>
      <c r="C1819" s="444"/>
      <c r="D1819" s="444"/>
      <c r="E1819" s="444"/>
      <c r="F1819" s="444"/>
      <c r="G1819" s="445"/>
    </row>
    <row r="1821" spans="1:7" x14ac:dyDescent="0.2">
      <c r="A1821" s="382" t="s">
        <v>1875</v>
      </c>
    </row>
    <row r="1823" spans="1:7" x14ac:dyDescent="0.2">
      <c r="A1823" s="382" t="s">
        <v>302</v>
      </c>
    </row>
    <row r="1825" spans="1:7" x14ac:dyDescent="0.2">
      <c r="A1825" s="382" t="s">
        <v>303</v>
      </c>
    </row>
    <row r="1827" spans="1:7" ht="13.5" thickBot="1" x14ac:dyDescent="0.25">
      <c r="A1827" s="400"/>
      <c r="B1827" s="400"/>
      <c r="C1827" s="400"/>
      <c r="D1827" s="400"/>
      <c r="E1827" s="400"/>
      <c r="F1827" s="400"/>
      <c r="G1827" s="415" t="s">
        <v>1378</v>
      </c>
    </row>
    <row r="1828" spans="1:7" ht="13.5" thickBot="1" x14ac:dyDescent="0.25">
      <c r="A1828" s="443" t="s">
        <v>1876</v>
      </c>
      <c r="B1828" s="444"/>
      <c r="C1828" s="444"/>
      <c r="D1828" s="444"/>
      <c r="E1828" s="444"/>
      <c r="F1828" s="444"/>
      <c r="G1828" s="445"/>
    </row>
    <row r="1829" spans="1:7" ht="13.5" thickBot="1" x14ac:dyDescent="0.25">
      <c r="A1829" s="400"/>
      <c r="B1829" s="400"/>
      <c r="C1829" s="400"/>
      <c r="D1829" s="400"/>
      <c r="E1829" s="400"/>
      <c r="F1829" s="400"/>
      <c r="G1829" s="415" t="s">
        <v>1378</v>
      </c>
    </row>
    <row r="1830" spans="1:7" ht="13.5" thickBot="1" x14ac:dyDescent="0.25">
      <c r="A1830" s="443" t="s">
        <v>1877</v>
      </c>
      <c r="B1830" s="444"/>
      <c r="C1830" s="444"/>
      <c r="D1830" s="444"/>
      <c r="E1830" s="444"/>
      <c r="F1830" s="444"/>
      <c r="G1830" s="445"/>
    </row>
    <row r="1831" spans="1:7" ht="13.5" thickBot="1" x14ac:dyDescent="0.25">
      <c r="A1831" s="400"/>
      <c r="B1831" s="400"/>
      <c r="C1831" s="400"/>
      <c r="D1831" s="400"/>
      <c r="E1831" s="440" t="s">
        <v>1740</v>
      </c>
      <c r="F1831" s="442"/>
      <c r="G1831" s="415" t="s">
        <v>1378</v>
      </c>
    </row>
    <row r="1832" spans="1:7" ht="13.5" thickBot="1" x14ac:dyDescent="0.25">
      <c r="A1832" s="443" t="s">
        <v>1878</v>
      </c>
      <c r="B1832" s="444"/>
      <c r="C1832" s="444"/>
      <c r="D1832" s="444"/>
      <c r="E1832" s="444"/>
      <c r="F1832" s="444"/>
      <c r="G1832" s="445"/>
    </row>
    <row r="1833" spans="1:7" ht="13.5" thickBot="1" x14ac:dyDescent="0.25">
      <c r="A1833" s="400"/>
      <c r="B1833" s="400"/>
      <c r="C1833" s="400"/>
      <c r="D1833" s="400"/>
      <c r="E1833" s="400"/>
      <c r="F1833" s="400"/>
      <c r="G1833" s="415" t="s">
        <v>1378</v>
      </c>
    </row>
    <row r="1834" spans="1:7" ht="13.5" thickBot="1" x14ac:dyDescent="0.25">
      <c r="A1834" s="443" t="s">
        <v>1879</v>
      </c>
      <c r="B1834" s="444"/>
      <c r="C1834" s="444"/>
      <c r="D1834" s="444"/>
      <c r="E1834" s="444"/>
      <c r="F1834" s="444"/>
      <c r="G1834" s="445"/>
    </row>
    <row r="1835" spans="1:7" ht="13.5" thickBot="1" x14ac:dyDescent="0.25">
      <c r="A1835" s="400"/>
      <c r="B1835" s="400"/>
      <c r="C1835" s="400"/>
      <c r="D1835" s="400"/>
      <c r="E1835" s="400"/>
      <c r="F1835" s="400"/>
      <c r="G1835" s="415" t="s">
        <v>1378</v>
      </c>
    </row>
    <row r="1836" spans="1:7" ht="13.5" thickBot="1" x14ac:dyDescent="0.25">
      <c r="A1836" s="443" t="s">
        <v>1880</v>
      </c>
      <c r="B1836" s="444"/>
      <c r="C1836" s="444"/>
      <c r="D1836" s="444"/>
      <c r="E1836" s="444"/>
      <c r="F1836" s="444"/>
      <c r="G1836" s="445"/>
    </row>
    <row r="1837" spans="1:7" ht="13.5" thickBot="1" x14ac:dyDescent="0.25">
      <c r="A1837" s="400"/>
      <c r="B1837" s="400"/>
      <c r="C1837" s="400"/>
      <c r="D1837" s="400"/>
      <c r="E1837" s="400"/>
      <c r="F1837" s="400"/>
      <c r="G1837" s="415" t="s">
        <v>1378</v>
      </c>
    </row>
    <row r="1838" spans="1:7" ht="13.5" thickBot="1" x14ac:dyDescent="0.25">
      <c r="A1838" s="443" t="s">
        <v>1881</v>
      </c>
      <c r="B1838" s="444"/>
      <c r="C1838" s="444"/>
      <c r="D1838" s="444"/>
      <c r="E1838" s="444"/>
      <c r="F1838" s="444"/>
      <c r="G1838" s="445"/>
    </row>
    <row r="1839" spans="1:7" ht="13.5" thickBot="1" x14ac:dyDescent="0.25">
      <c r="A1839" s="400"/>
      <c r="B1839" s="400"/>
      <c r="C1839" s="400"/>
      <c r="D1839" s="400"/>
      <c r="E1839" s="400"/>
      <c r="F1839" s="400"/>
      <c r="G1839" s="415" t="s">
        <v>1378</v>
      </c>
    </row>
    <row r="1840" spans="1:7" ht="13.5" thickBot="1" x14ac:dyDescent="0.25">
      <c r="A1840" s="443" t="s">
        <v>1882</v>
      </c>
      <c r="B1840" s="444"/>
      <c r="C1840" s="444"/>
      <c r="D1840" s="444"/>
      <c r="E1840" s="444"/>
      <c r="F1840" s="444"/>
      <c r="G1840" s="445"/>
    </row>
    <row r="1841" spans="1:7" ht="13.5" thickBot="1" x14ac:dyDescent="0.25">
      <c r="A1841" s="400"/>
      <c r="B1841" s="400"/>
      <c r="C1841" s="400"/>
      <c r="D1841" s="400"/>
      <c r="E1841" s="400"/>
      <c r="F1841" s="400"/>
      <c r="G1841" s="415" t="s">
        <v>1378</v>
      </c>
    </row>
    <row r="1842" spans="1:7" ht="13.5" thickBot="1" x14ac:dyDescent="0.25">
      <c r="A1842" s="443" t="s">
        <v>1883</v>
      </c>
      <c r="B1842" s="444"/>
      <c r="C1842" s="444"/>
      <c r="D1842" s="444"/>
      <c r="E1842" s="444"/>
      <c r="F1842" s="444"/>
      <c r="G1842" s="445"/>
    </row>
    <row r="1843" spans="1:7" ht="13.5" thickBot="1" x14ac:dyDescent="0.25">
      <c r="A1843" s="400"/>
      <c r="B1843" s="400"/>
      <c r="C1843" s="400"/>
      <c r="D1843" s="400"/>
      <c r="E1843" s="400"/>
      <c r="F1843" s="400"/>
      <c r="G1843" s="415" t="s">
        <v>1378</v>
      </c>
    </row>
    <row r="1844" spans="1:7" ht="13.5" thickBot="1" x14ac:dyDescent="0.25">
      <c r="A1844" s="443" t="s">
        <v>1884</v>
      </c>
      <c r="B1844" s="444"/>
      <c r="C1844" s="444"/>
      <c r="D1844" s="444"/>
      <c r="E1844" s="444"/>
      <c r="F1844" s="444"/>
      <c r="G1844" s="445"/>
    </row>
    <row r="1845" spans="1:7" ht="13.5" thickBot="1" x14ac:dyDescent="0.25">
      <c r="A1845" s="400"/>
      <c r="B1845" s="400"/>
      <c r="C1845" s="400"/>
      <c r="D1845" s="400"/>
      <c r="E1845" s="400"/>
      <c r="F1845" s="400"/>
      <c r="G1845" s="415" t="s">
        <v>1378</v>
      </c>
    </row>
    <row r="1846" spans="1:7" ht="13.5" thickBot="1" x14ac:dyDescent="0.25">
      <c r="A1846" s="443" t="s">
        <v>1885</v>
      </c>
      <c r="B1846" s="444"/>
      <c r="C1846" s="444"/>
      <c r="D1846" s="444"/>
      <c r="E1846" s="444"/>
      <c r="F1846" s="444"/>
      <c r="G1846" s="445"/>
    </row>
    <row r="1847" spans="1:7" ht="13.5" thickBot="1" x14ac:dyDescent="0.25">
      <c r="A1847" s="400"/>
      <c r="B1847" s="400"/>
      <c r="C1847" s="400"/>
      <c r="D1847" s="400"/>
      <c r="E1847" s="440" t="s">
        <v>1740</v>
      </c>
      <c r="F1847" s="442"/>
      <c r="G1847" s="415" t="s">
        <v>1378</v>
      </c>
    </row>
    <row r="1848" spans="1:7" ht="13.5" thickBot="1" x14ac:dyDescent="0.25">
      <c r="A1848" s="443" t="s">
        <v>1886</v>
      </c>
      <c r="B1848" s="444"/>
      <c r="C1848" s="444"/>
      <c r="D1848" s="444"/>
      <c r="E1848" s="444"/>
      <c r="F1848" s="444"/>
      <c r="G1848" s="445"/>
    </row>
    <row r="1849" spans="1:7" ht="13.5" thickBot="1" x14ac:dyDescent="0.25">
      <c r="A1849" s="400"/>
      <c r="B1849" s="400"/>
      <c r="C1849" s="400"/>
      <c r="D1849" s="400"/>
      <c r="E1849" s="400"/>
      <c r="F1849" s="400"/>
      <c r="G1849" s="415" t="s">
        <v>1378</v>
      </c>
    </row>
    <row r="1850" spans="1:7" ht="13.5" thickBot="1" x14ac:dyDescent="0.25">
      <c r="A1850" s="443" t="s">
        <v>1887</v>
      </c>
      <c r="B1850" s="444"/>
      <c r="C1850" s="444"/>
      <c r="D1850" s="444"/>
      <c r="E1850" s="444"/>
      <c r="F1850" s="444"/>
      <c r="G1850" s="445"/>
    </row>
    <row r="1851" spans="1:7" ht="13.5" thickBot="1" x14ac:dyDescent="0.25">
      <c r="A1851" s="400"/>
      <c r="B1851" s="400"/>
      <c r="C1851" s="400"/>
      <c r="D1851" s="400"/>
      <c r="E1851" s="400"/>
      <c r="F1851" s="400"/>
      <c r="G1851" s="415" t="s">
        <v>1378</v>
      </c>
    </row>
    <row r="1852" spans="1:7" ht="13.5" thickBot="1" x14ac:dyDescent="0.25">
      <c r="A1852" s="443" t="s">
        <v>1888</v>
      </c>
      <c r="B1852" s="444"/>
      <c r="C1852" s="444"/>
      <c r="D1852" s="444"/>
      <c r="E1852" s="444"/>
      <c r="F1852" s="444"/>
      <c r="G1852" s="445"/>
    </row>
    <row r="1853" spans="1:7" ht="13.5" thickBot="1" x14ac:dyDescent="0.25">
      <c r="A1853" s="400"/>
      <c r="B1853" s="400"/>
      <c r="C1853" s="400"/>
      <c r="D1853" s="400"/>
      <c r="E1853" s="400"/>
      <c r="F1853" s="400"/>
      <c r="G1853" s="415" t="s">
        <v>1378</v>
      </c>
    </row>
    <row r="1855" spans="1:7" x14ac:dyDescent="0.2">
      <c r="A1855" s="382" t="s">
        <v>1889</v>
      </c>
    </row>
    <row r="1857" spans="1:7" x14ac:dyDescent="0.2">
      <c r="A1857" s="382" t="s">
        <v>302</v>
      </c>
    </row>
    <row r="1859" spans="1:7" x14ac:dyDescent="0.2">
      <c r="A1859" s="382" t="s">
        <v>303</v>
      </c>
    </row>
    <row r="1861" spans="1:7" ht="13.5" thickBot="1" x14ac:dyDescent="0.25">
      <c r="A1861" s="440" t="s">
        <v>1890</v>
      </c>
      <c r="B1861" s="441"/>
      <c r="C1861" s="441"/>
      <c r="D1861" s="441"/>
      <c r="E1861" s="441"/>
      <c r="F1861" s="441"/>
      <c r="G1861" s="442"/>
    </row>
    <row r="1862" spans="1:7" ht="13.5" thickBot="1" x14ac:dyDescent="0.25">
      <c r="A1862" s="400"/>
      <c r="B1862" s="400"/>
      <c r="C1862" s="400"/>
      <c r="D1862" s="400"/>
      <c r="E1862" s="400"/>
      <c r="F1862" s="400"/>
      <c r="G1862" s="415" t="s">
        <v>1378</v>
      </c>
    </row>
    <row r="1863" spans="1:7" ht="13.5" thickBot="1" x14ac:dyDescent="0.25">
      <c r="A1863" s="443" t="s">
        <v>1891</v>
      </c>
      <c r="B1863" s="444"/>
      <c r="C1863" s="444"/>
      <c r="D1863" s="444"/>
      <c r="E1863" s="444"/>
      <c r="F1863" s="444"/>
      <c r="G1863" s="445"/>
    </row>
    <row r="1864" spans="1:7" ht="13.5" thickBot="1" x14ac:dyDescent="0.25">
      <c r="A1864" s="400"/>
      <c r="B1864" s="400"/>
      <c r="C1864" s="400"/>
      <c r="D1864" s="400"/>
      <c r="E1864" s="400"/>
      <c r="F1864" s="400"/>
      <c r="G1864" s="415" t="s">
        <v>1378</v>
      </c>
    </row>
    <row r="1865" spans="1:7" ht="13.5" thickBot="1" x14ac:dyDescent="0.25">
      <c r="A1865" s="443" t="s">
        <v>1892</v>
      </c>
      <c r="B1865" s="444"/>
      <c r="C1865" s="444"/>
      <c r="D1865" s="444"/>
      <c r="E1865" s="444"/>
      <c r="F1865" s="444"/>
      <c r="G1865" s="445"/>
    </row>
    <row r="1866" spans="1:7" ht="13.5" thickBot="1" x14ac:dyDescent="0.25">
      <c r="A1866" s="400"/>
      <c r="B1866" s="400"/>
      <c r="C1866" s="400"/>
      <c r="D1866" s="400"/>
      <c r="E1866" s="400"/>
      <c r="F1866" s="400"/>
      <c r="G1866" s="415" t="s">
        <v>1378</v>
      </c>
    </row>
    <row r="1867" spans="1:7" ht="13.5" thickBot="1" x14ac:dyDescent="0.25">
      <c r="A1867" s="443" t="s">
        <v>1893</v>
      </c>
      <c r="B1867" s="444"/>
      <c r="C1867" s="444"/>
      <c r="D1867" s="444"/>
      <c r="E1867" s="444"/>
      <c r="F1867" s="444"/>
      <c r="G1867" s="445"/>
    </row>
    <row r="1868" spans="1:7" ht="13.5" thickBot="1" x14ac:dyDescent="0.25">
      <c r="A1868" s="400"/>
      <c r="B1868" s="400"/>
      <c r="C1868" s="400"/>
      <c r="D1868" s="400"/>
      <c r="E1868" s="400"/>
      <c r="F1868" s="400"/>
      <c r="G1868" s="415" t="s">
        <v>1378</v>
      </c>
    </row>
    <row r="1869" spans="1:7" ht="13.5" thickBot="1" x14ac:dyDescent="0.25">
      <c r="A1869" s="443" t="s">
        <v>1894</v>
      </c>
      <c r="B1869" s="444"/>
      <c r="C1869" s="444"/>
      <c r="D1869" s="444"/>
      <c r="E1869" s="444"/>
      <c r="F1869" s="444"/>
      <c r="G1869" s="445"/>
    </row>
    <row r="1870" spans="1:7" ht="13.5" thickBot="1" x14ac:dyDescent="0.25">
      <c r="A1870" s="400"/>
      <c r="B1870" s="400"/>
      <c r="C1870" s="400"/>
      <c r="D1870" s="400"/>
      <c r="E1870" s="400"/>
      <c r="F1870" s="400"/>
      <c r="G1870" s="415" t="s">
        <v>1378</v>
      </c>
    </row>
    <row r="1871" spans="1:7" ht="13.5" thickBot="1" x14ac:dyDescent="0.25">
      <c r="A1871" s="443" t="s">
        <v>1895</v>
      </c>
      <c r="B1871" s="444"/>
      <c r="C1871" s="444"/>
      <c r="D1871" s="444"/>
      <c r="E1871" s="444"/>
      <c r="F1871" s="444"/>
      <c r="G1871" s="445"/>
    </row>
    <row r="1872" spans="1:7" ht="13.5" thickBot="1" x14ac:dyDescent="0.25">
      <c r="A1872" s="400"/>
      <c r="B1872" s="400"/>
      <c r="C1872" s="400"/>
      <c r="D1872" s="400"/>
      <c r="E1872" s="440" t="s">
        <v>1740</v>
      </c>
      <c r="F1872" s="442"/>
      <c r="G1872" s="415" t="s">
        <v>1378</v>
      </c>
    </row>
    <row r="1873" spans="1:7" ht="13.5" thickBot="1" x14ac:dyDescent="0.25">
      <c r="A1873" s="443" t="s">
        <v>1896</v>
      </c>
      <c r="B1873" s="444"/>
      <c r="C1873" s="444"/>
      <c r="D1873" s="444"/>
      <c r="E1873" s="444"/>
      <c r="F1873" s="444"/>
      <c r="G1873" s="445"/>
    </row>
    <row r="1874" spans="1:7" ht="13.5" thickBot="1" x14ac:dyDescent="0.25">
      <c r="A1874" s="400"/>
      <c r="B1874" s="400"/>
      <c r="C1874" s="400"/>
      <c r="D1874" s="400"/>
      <c r="E1874" s="400"/>
      <c r="F1874" s="400"/>
      <c r="G1874" s="415" t="s">
        <v>1378</v>
      </c>
    </row>
    <row r="1875" spans="1:7" ht="13.5" thickBot="1" x14ac:dyDescent="0.25">
      <c r="A1875" s="443" t="s">
        <v>1897</v>
      </c>
      <c r="B1875" s="444"/>
      <c r="C1875" s="444"/>
      <c r="D1875" s="444"/>
      <c r="E1875" s="444"/>
      <c r="F1875" s="444"/>
      <c r="G1875" s="445"/>
    </row>
    <row r="1876" spans="1:7" ht="13.5" thickBot="1" x14ac:dyDescent="0.25">
      <c r="A1876" s="400"/>
      <c r="B1876" s="400"/>
      <c r="C1876" s="400"/>
      <c r="D1876" s="400"/>
      <c r="E1876" s="440" t="s">
        <v>1740</v>
      </c>
      <c r="F1876" s="442"/>
      <c r="G1876" s="415" t="s">
        <v>1378</v>
      </c>
    </row>
    <row r="1877" spans="1:7" ht="13.5" thickBot="1" x14ac:dyDescent="0.25">
      <c r="A1877" s="443" t="s">
        <v>1898</v>
      </c>
      <c r="B1877" s="444"/>
      <c r="C1877" s="444"/>
      <c r="D1877" s="444"/>
      <c r="E1877" s="444"/>
      <c r="F1877" s="444"/>
      <c r="G1877" s="445"/>
    </row>
    <row r="1878" spans="1:7" ht="13.5" thickBot="1" x14ac:dyDescent="0.25">
      <c r="A1878" s="400"/>
      <c r="B1878" s="400"/>
      <c r="C1878" s="400"/>
      <c r="D1878" s="400"/>
      <c r="E1878" s="400"/>
      <c r="F1878" s="400"/>
      <c r="G1878" s="415" t="s">
        <v>1378</v>
      </c>
    </row>
    <row r="1879" spans="1:7" ht="13.5" thickBot="1" x14ac:dyDescent="0.25">
      <c r="A1879" s="443" t="s">
        <v>1899</v>
      </c>
      <c r="B1879" s="444"/>
      <c r="C1879" s="444"/>
      <c r="D1879" s="444"/>
      <c r="E1879" s="444"/>
      <c r="F1879" s="444"/>
      <c r="G1879" s="445"/>
    </row>
    <row r="1880" spans="1:7" ht="13.5" thickBot="1" x14ac:dyDescent="0.25">
      <c r="A1880" s="400"/>
      <c r="B1880" s="400"/>
      <c r="C1880" s="400"/>
      <c r="D1880" s="400"/>
      <c r="E1880" s="400"/>
      <c r="F1880" s="400"/>
      <c r="G1880" s="415" t="s">
        <v>1378</v>
      </c>
    </row>
    <row r="1881" spans="1:7" ht="13.5" thickBot="1" x14ac:dyDescent="0.25">
      <c r="A1881" s="443" t="s">
        <v>1900</v>
      </c>
      <c r="B1881" s="444"/>
      <c r="C1881" s="444"/>
      <c r="D1881" s="444"/>
      <c r="E1881" s="444"/>
      <c r="F1881" s="444"/>
      <c r="G1881" s="445"/>
    </row>
    <row r="1882" spans="1:7" ht="13.5" thickBot="1" x14ac:dyDescent="0.25">
      <c r="A1882" s="400"/>
      <c r="B1882" s="400"/>
      <c r="C1882" s="400"/>
      <c r="D1882" s="400"/>
      <c r="E1882" s="400"/>
      <c r="F1882" s="400"/>
      <c r="G1882" s="415" t="s">
        <v>1378</v>
      </c>
    </row>
    <row r="1883" spans="1:7" ht="13.5" thickBot="1" x14ac:dyDescent="0.25">
      <c r="A1883" s="440" t="s">
        <v>1901</v>
      </c>
      <c r="B1883" s="441"/>
      <c r="C1883" s="441"/>
      <c r="D1883" s="441"/>
      <c r="E1883" s="441"/>
      <c r="F1883" s="441"/>
      <c r="G1883" s="442"/>
    </row>
    <row r="1884" spans="1:7" ht="13.5" thickBot="1" x14ac:dyDescent="0.25">
      <c r="A1884" s="400"/>
      <c r="B1884" s="400"/>
      <c r="C1884" s="400"/>
      <c r="D1884" s="400"/>
      <c r="E1884" s="400"/>
      <c r="F1884" s="400"/>
      <c r="G1884" s="415" t="s">
        <v>1378</v>
      </c>
    </row>
    <row r="1885" spans="1:7" ht="13.5" thickBot="1" x14ac:dyDescent="0.25">
      <c r="A1885" s="440" t="s">
        <v>1902</v>
      </c>
      <c r="B1885" s="441"/>
      <c r="C1885" s="441"/>
      <c r="D1885" s="441"/>
      <c r="E1885" s="441"/>
      <c r="F1885" s="441"/>
      <c r="G1885" s="442"/>
    </row>
    <row r="1886" spans="1:7" ht="13.5" thickBot="1" x14ac:dyDescent="0.25">
      <c r="A1886" s="400"/>
      <c r="B1886" s="400"/>
      <c r="C1886" s="400"/>
      <c r="D1886" s="400"/>
      <c r="E1886" s="400"/>
      <c r="F1886" s="400"/>
      <c r="G1886" s="415" t="s">
        <v>1378</v>
      </c>
    </row>
    <row r="1887" spans="1:7" ht="13.5" thickBot="1" x14ac:dyDescent="0.25">
      <c r="A1887" s="443" t="s">
        <v>1903</v>
      </c>
      <c r="B1887" s="444"/>
      <c r="C1887" s="444"/>
      <c r="D1887" s="444"/>
      <c r="E1887" s="444"/>
      <c r="F1887" s="444"/>
      <c r="G1887" s="445"/>
    </row>
    <row r="1889" spans="1:7" x14ac:dyDescent="0.2">
      <c r="A1889" s="382" t="s">
        <v>1904</v>
      </c>
    </row>
    <row r="1891" spans="1:7" x14ac:dyDescent="0.2">
      <c r="A1891" s="382" t="s">
        <v>302</v>
      </c>
    </row>
    <row r="1893" spans="1:7" x14ac:dyDescent="0.2">
      <c r="A1893" s="382" t="s">
        <v>303</v>
      </c>
    </row>
    <row r="1895" spans="1:7" ht="13.5" thickBot="1" x14ac:dyDescent="0.25">
      <c r="A1895" s="400"/>
      <c r="B1895" s="400"/>
      <c r="C1895" s="400"/>
      <c r="D1895" s="400"/>
      <c r="E1895" s="400"/>
      <c r="F1895" s="400"/>
      <c r="G1895" s="415" t="s">
        <v>1378</v>
      </c>
    </row>
    <row r="1896" spans="1:7" ht="13.5" thickBot="1" x14ac:dyDescent="0.25">
      <c r="A1896" s="440" t="s">
        <v>1905</v>
      </c>
      <c r="B1896" s="441"/>
      <c r="C1896" s="441"/>
      <c r="D1896" s="441"/>
      <c r="E1896" s="441"/>
      <c r="F1896" s="441"/>
      <c r="G1896" s="442"/>
    </row>
    <row r="1897" spans="1:7" ht="13.5" thickBot="1" x14ac:dyDescent="0.25">
      <c r="A1897" s="400"/>
      <c r="B1897" s="400"/>
      <c r="C1897" s="400"/>
      <c r="D1897" s="400"/>
      <c r="E1897" s="400"/>
      <c r="F1897" s="400"/>
      <c r="G1897" s="415" t="s">
        <v>1378</v>
      </c>
    </row>
    <row r="1898" spans="1:7" ht="13.5" thickBot="1" x14ac:dyDescent="0.25">
      <c r="A1898" s="440" t="s">
        <v>1906</v>
      </c>
      <c r="B1898" s="441"/>
      <c r="C1898" s="441"/>
      <c r="D1898" s="441"/>
      <c r="E1898" s="441"/>
      <c r="F1898" s="441"/>
      <c r="G1898" s="442"/>
    </row>
    <row r="1899" spans="1:7" ht="13.5" thickBot="1" x14ac:dyDescent="0.25">
      <c r="A1899" s="400"/>
      <c r="B1899" s="400"/>
      <c r="C1899" s="400"/>
      <c r="D1899" s="400"/>
      <c r="E1899" s="400"/>
      <c r="F1899" s="400"/>
      <c r="G1899" s="415" t="s">
        <v>1378</v>
      </c>
    </row>
    <row r="1900" spans="1:7" ht="13.5" thickBot="1" x14ac:dyDescent="0.25">
      <c r="A1900" s="443" t="s">
        <v>1907</v>
      </c>
      <c r="B1900" s="444"/>
      <c r="C1900" s="444"/>
      <c r="D1900" s="444"/>
      <c r="E1900" s="444"/>
      <c r="F1900" s="444"/>
      <c r="G1900" s="445"/>
    </row>
    <row r="1901" spans="1:7" ht="13.5" thickBot="1" x14ac:dyDescent="0.25">
      <c r="A1901" s="400"/>
      <c r="B1901" s="400"/>
      <c r="C1901" s="400"/>
      <c r="D1901" s="400"/>
      <c r="E1901" s="400"/>
      <c r="F1901" s="400"/>
      <c r="G1901" s="415" t="s">
        <v>1378</v>
      </c>
    </row>
    <row r="1902" spans="1:7" ht="13.5" thickBot="1" x14ac:dyDescent="0.25">
      <c r="A1902" s="443" t="s">
        <v>1908</v>
      </c>
      <c r="B1902" s="444"/>
      <c r="C1902" s="444"/>
      <c r="D1902" s="444"/>
      <c r="E1902" s="444"/>
      <c r="F1902" s="444"/>
      <c r="G1902" s="445"/>
    </row>
    <row r="1903" spans="1:7" ht="13.5" thickBot="1" x14ac:dyDescent="0.25">
      <c r="A1903" s="400"/>
      <c r="B1903" s="400"/>
      <c r="C1903" s="400"/>
      <c r="D1903" s="400"/>
      <c r="E1903" s="400"/>
      <c r="F1903" s="400"/>
      <c r="G1903" s="415" t="s">
        <v>1378</v>
      </c>
    </row>
    <row r="1904" spans="1:7" ht="13.5" thickBot="1" x14ac:dyDescent="0.25">
      <c r="A1904" s="443" t="s">
        <v>1909</v>
      </c>
      <c r="B1904" s="444"/>
      <c r="C1904" s="444"/>
      <c r="D1904" s="444"/>
      <c r="E1904" s="444"/>
      <c r="F1904" s="444"/>
      <c r="G1904" s="445"/>
    </row>
    <row r="1905" spans="1:7" ht="13.5" thickBot="1" x14ac:dyDescent="0.25">
      <c r="A1905" s="400"/>
      <c r="B1905" s="400"/>
      <c r="C1905" s="400"/>
      <c r="D1905" s="400"/>
      <c r="E1905" s="400"/>
      <c r="F1905" s="400"/>
      <c r="G1905" s="415" t="s">
        <v>1378</v>
      </c>
    </row>
    <row r="1906" spans="1:7" ht="13.5" thickBot="1" x14ac:dyDescent="0.25">
      <c r="A1906" s="443" t="s">
        <v>1910</v>
      </c>
      <c r="B1906" s="444"/>
      <c r="C1906" s="444"/>
      <c r="D1906" s="444"/>
      <c r="E1906" s="444"/>
      <c r="F1906" s="444"/>
      <c r="G1906" s="445"/>
    </row>
    <row r="1907" spans="1:7" ht="13.5" thickBot="1" x14ac:dyDescent="0.25">
      <c r="A1907" s="400"/>
      <c r="B1907" s="400"/>
      <c r="C1907" s="400"/>
      <c r="D1907" s="400"/>
      <c r="E1907" s="400"/>
      <c r="F1907" s="400"/>
      <c r="G1907" s="415" t="s">
        <v>1378</v>
      </c>
    </row>
    <row r="1908" spans="1:7" ht="13.5" thickBot="1" x14ac:dyDescent="0.25">
      <c r="A1908" s="443" t="s">
        <v>1911</v>
      </c>
      <c r="B1908" s="444"/>
      <c r="C1908" s="444"/>
      <c r="D1908" s="444"/>
      <c r="E1908" s="444"/>
      <c r="F1908" s="444"/>
      <c r="G1908" s="445"/>
    </row>
    <row r="1909" spans="1:7" ht="13.5" thickBot="1" x14ac:dyDescent="0.25">
      <c r="A1909" s="400"/>
      <c r="B1909" s="400"/>
      <c r="C1909" s="400"/>
      <c r="D1909" s="400"/>
      <c r="E1909" s="400"/>
      <c r="F1909" s="400"/>
      <c r="G1909" s="415" t="s">
        <v>1378</v>
      </c>
    </row>
    <row r="1910" spans="1:7" ht="13.5" thickBot="1" x14ac:dyDescent="0.25">
      <c r="A1910" s="443" t="s">
        <v>1912</v>
      </c>
      <c r="B1910" s="444"/>
      <c r="C1910" s="444"/>
      <c r="D1910" s="444"/>
      <c r="E1910" s="444"/>
      <c r="F1910" s="444"/>
      <c r="G1910" s="445"/>
    </row>
    <row r="1911" spans="1:7" ht="13.5" thickBot="1" x14ac:dyDescent="0.25">
      <c r="A1911" s="400"/>
      <c r="B1911" s="400"/>
      <c r="C1911" s="400"/>
      <c r="D1911" s="400"/>
      <c r="E1911" s="400"/>
      <c r="F1911" s="400"/>
      <c r="G1911" s="415" t="s">
        <v>1378</v>
      </c>
    </row>
    <row r="1912" spans="1:7" ht="13.5" thickBot="1" x14ac:dyDescent="0.25">
      <c r="A1912" s="443" t="s">
        <v>1913</v>
      </c>
      <c r="B1912" s="444"/>
      <c r="C1912" s="444"/>
      <c r="D1912" s="444"/>
      <c r="E1912" s="444"/>
      <c r="F1912" s="444"/>
      <c r="G1912" s="445"/>
    </row>
    <row r="1913" spans="1:7" ht="13.5" thickBot="1" x14ac:dyDescent="0.25">
      <c r="A1913" s="400"/>
      <c r="B1913" s="400"/>
      <c r="C1913" s="400"/>
      <c r="D1913" s="400"/>
      <c r="E1913" s="400"/>
      <c r="F1913" s="400"/>
      <c r="G1913" s="415" t="s">
        <v>1378</v>
      </c>
    </row>
    <row r="1914" spans="1:7" ht="13.5" thickBot="1" x14ac:dyDescent="0.25">
      <c r="A1914" s="443" t="s">
        <v>1914</v>
      </c>
      <c r="B1914" s="444"/>
      <c r="C1914" s="444"/>
      <c r="D1914" s="444"/>
      <c r="E1914" s="444"/>
      <c r="F1914" s="444"/>
      <c r="G1914" s="445"/>
    </row>
    <row r="1915" spans="1:7" ht="13.5" thickBot="1" x14ac:dyDescent="0.25">
      <c r="A1915" s="400"/>
      <c r="B1915" s="400"/>
      <c r="C1915" s="400"/>
      <c r="D1915" s="400"/>
      <c r="E1915" s="400"/>
      <c r="F1915" s="400"/>
      <c r="G1915" s="415" t="s">
        <v>1378</v>
      </c>
    </row>
    <row r="1916" spans="1:7" ht="13.5" thickBot="1" x14ac:dyDescent="0.25">
      <c r="A1916" s="443" t="s">
        <v>1915</v>
      </c>
      <c r="B1916" s="444"/>
      <c r="C1916" s="444"/>
      <c r="D1916" s="444"/>
      <c r="E1916" s="444"/>
      <c r="F1916" s="444"/>
      <c r="G1916" s="445"/>
    </row>
    <row r="1917" spans="1:7" ht="13.5" thickBot="1" x14ac:dyDescent="0.25">
      <c r="A1917" s="400"/>
      <c r="B1917" s="400"/>
      <c r="C1917" s="400"/>
      <c r="D1917" s="400"/>
      <c r="E1917" s="400"/>
      <c r="F1917" s="400"/>
      <c r="G1917" s="415" t="s">
        <v>1378</v>
      </c>
    </row>
    <row r="1918" spans="1:7" ht="13.5" thickBot="1" x14ac:dyDescent="0.25">
      <c r="A1918" s="440" t="s">
        <v>1916</v>
      </c>
      <c r="B1918" s="441"/>
      <c r="C1918" s="441"/>
      <c r="D1918" s="441"/>
      <c r="E1918" s="441"/>
      <c r="F1918" s="441"/>
      <c r="G1918" s="442"/>
    </row>
    <row r="1919" spans="1:7" ht="13.5" thickBot="1" x14ac:dyDescent="0.25">
      <c r="A1919" s="400"/>
      <c r="B1919" s="400"/>
      <c r="C1919" s="400"/>
      <c r="D1919" s="400"/>
      <c r="E1919" s="400"/>
      <c r="F1919" s="400"/>
      <c r="G1919" s="415" t="s">
        <v>1378</v>
      </c>
    </row>
    <row r="1920" spans="1:7" ht="13.5" thickBot="1" x14ac:dyDescent="0.25">
      <c r="A1920" s="443" t="s">
        <v>1917</v>
      </c>
      <c r="B1920" s="444"/>
      <c r="C1920" s="444"/>
      <c r="D1920" s="444"/>
      <c r="E1920" s="444"/>
      <c r="F1920" s="444"/>
      <c r="G1920" s="445"/>
    </row>
    <row r="1921" spans="1:7" ht="13.5" thickBot="1" x14ac:dyDescent="0.25">
      <c r="A1921" s="400"/>
      <c r="B1921" s="400"/>
      <c r="C1921" s="400"/>
      <c r="D1921" s="400"/>
      <c r="E1921" s="400"/>
      <c r="F1921" s="400"/>
      <c r="G1921" s="415" t="s">
        <v>1378</v>
      </c>
    </row>
    <row r="1923" spans="1:7" x14ac:dyDescent="0.2">
      <c r="A1923" s="382" t="s">
        <v>1918</v>
      </c>
    </row>
    <row r="1925" spans="1:7" x14ac:dyDescent="0.2">
      <c r="A1925" s="382" t="s">
        <v>302</v>
      </c>
    </row>
    <row r="1927" spans="1:7" x14ac:dyDescent="0.2">
      <c r="A1927" s="382" t="s">
        <v>303</v>
      </c>
    </row>
    <row r="1929" spans="1:7" ht="13.5" thickBot="1" x14ac:dyDescent="0.25">
      <c r="A1929" s="440" t="s">
        <v>1919</v>
      </c>
      <c r="B1929" s="441"/>
      <c r="C1929" s="441"/>
      <c r="D1929" s="441"/>
      <c r="E1929" s="441"/>
      <c r="F1929" s="441"/>
      <c r="G1929" s="442"/>
    </row>
    <row r="1930" spans="1:7" ht="13.5" thickBot="1" x14ac:dyDescent="0.25">
      <c r="A1930" s="400"/>
      <c r="B1930" s="400"/>
      <c r="C1930" s="400"/>
      <c r="D1930" s="400"/>
      <c r="E1930" s="400"/>
      <c r="F1930" s="400"/>
      <c r="G1930" s="415" t="s">
        <v>1378</v>
      </c>
    </row>
    <row r="1931" spans="1:7" ht="13.5" thickBot="1" x14ac:dyDescent="0.25">
      <c r="A1931" s="440" t="s">
        <v>1920</v>
      </c>
      <c r="B1931" s="441"/>
      <c r="C1931" s="441"/>
      <c r="D1931" s="441"/>
      <c r="E1931" s="441"/>
      <c r="F1931" s="441"/>
      <c r="G1931" s="442"/>
    </row>
    <row r="1932" spans="1:7" ht="13.5" thickBot="1" x14ac:dyDescent="0.25">
      <c r="A1932" s="400"/>
      <c r="B1932" s="400"/>
      <c r="C1932" s="400"/>
      <c r="D1932" s="400"/>
      <c r="E1932" s="400"/>
      <c r="F1932" s="400"/>
      <c r="G1932" s="415" t="s">
        <v>1378</v>
      </c>
    </row>
    <row r="1933" spans="1:7" ht="13.5" thickBot="1" x14ac:dyDescent="0.25">
      <c r="A1933" s="443" t="s">
        <v>1921</v>
      </c>
      <c r="B1933" s="444"/>
      <c r="C1933" s="444"/>
      <c r="D1933" s="444"/>
      <c r="E1933" s="444"/>
      <c r="F1933" s="444"/>
      <c r="G1933" s="445"/>
    </row>
    <row r="1934" spans="1:7" ht="13.5" thickBot="1" x14ac:dyDescent="0.25">
      <c r="A1934" s="400"/>
      <c r="B1934" s="400"/>
      <c r="C1934" s="400"/>
      <c r="D1934" s="400"/>
      <c r="E1934" s="400"/>
      <c r="F1934" s="400"/>
      <c r="G1934" s="415" t="s">
        <v>1378</v>
      </c>
    </row>
    <row r="1935" spans="1:7" ht="13.5" thickBot="1" x14ac:dyDescent="0.25">
      <c r="A1935" s="443" t="s">
        <v>1922</v>
      </c>
      <c r="B1935" s="444"/>
      <c r="C1935" s="444"/>
      <c r="D1935" s="444"/>
      <c r="E1935" s="444"/>
      <c r="F1935" s="444"/>
      <c r="G1935" s="445"/>
    </row>
    <row r="1936" spans="1:7" ht="13.5" thickBot="1" x14ac:dyDescent="0.25">
      <c r="A1936" s="400"/>
      <c r="B1936" s="400"/>
      <c r="C1936" s="400"/>
      <c r="D1936" s="400"/>
      <c r="E1936" s="440" t="s">
        <v>1740</v>
      </c>
      <c r="F1936" s="442"/>
      <c r="G1936" s="415" t="s">
        <v>1378</v>
      </c>
    </row>
    <row r="1937" spans="1:7" ht="13.5" thickBot="1" x14ac:dyDescent="0.25">
      <c r="A1937" s="443" t="s">
        <v>1923</v>
      </c>
      <c r="B1937" s="444"/>
      <c r="C1937" s="444"/>
      <c r="D1937" s="444"/>
      <c r="E1937" s="444"/>
      <c r="F1937" s="444"/>
      <c r="G1937" s="445"/>
    </row>
    <row r="1938" spans="1:7" ht="13.5" thickBot="1" x14ac:dyDescent="0.25">
      <c r="A1938" s="400"/>
      <c r="B1938" s="400"/>
      <c r="C1938" s="400"/>
      <c r="D1938" s="400"/>
      <c r="E1938" s="400"/>
      <c r="F1938" s="400"/>
      <c r="G1938" s="415" t="s">
        <v>1378</v>
      </c>
    </row>
    <row r="1939" spans="1:7" ht="13.5" thickBot="1" x14ac:dyDescent="0.25">
      <c r="A1939" s="443" t="s">
        <v>1924</v>
      </c>
      <c r="B1939" s="444"/>
      <c r="C1939" s="444"/>
      <c r="D1939" s="444"/>
      <c r="E1939" s="444"/>
      <c r="F1939" s="444"/>
      <c r="G1939" s="445"/>
    </row>
    <row r="1940" spans="1:7" ht="13.5" thickBot="1" x14ac:dyDescent="0.25">
      <c r="A1940" s="400"/>
      <c r="B1940" s="400"/>
      <c r="C1940" s="400"/>
      <c r="D1940" s="400"/>
      <c r="E1940" s="400"/>
      <c r="F1940" s="400"/>
      <c r="G1940" s="415" t="s">
        <v>1378</v>
      </c>
    </row>
    <row r="1941" spans="1:7" ht="13.5" thickBot="1" x14ac:dyDescent="0.25">
      <c r="A1941" s="443" t="s">
        <v>1925</v>
      </c>
      <c r="B1941" s="444"/>
      <c r="C1941" s="444"/>
      <c r="D1941" s="444"/>
      <c r="E1941" s="444"/>
      <c r="F1941" s="444"/>
      <c r="G1941" s="445"/>
    </row>
    <row r="1942" spans="1:7" ht="13.5" thickBot="1" x14ac:dyDescent="0.25">
      <c r="A1942" s="400"/>
      <c r="B1942" s="400"/>
      <c r="C1942" s="400"/>
      <c r="D1942" s="400"/>
      <c r="E1942" s="440" t="s">
        <v>1740</v>
      </c>
      <c r="F1942" s="442"/>
      <c r="G1942" s="415" t="s">
        <v>1378</v>
      </c>
    </row>
    <row r="1943" spans="1:7" ht="13.5" thickBot="1" x14ac:dyDescent="0.25">
      <c r="A1943" s="440" t="s">
        <v>1926</v>
      </c>
      <c r="B1943" s="441"/>
      <c r="C1943" s="441"/>
      <c r="D1943" s="441"/>
      <c r="E1943" s="441"/>
      <c r="F1943" s="441"/>
      <c r="G1943" s="442"/>
    </row>
    <row r="1944" spans="1:7" ht="13.5" thickBot="1" x14ac:dyDescent="0.25">
      <c r="A1944" s="400"/>
      <c r="B1944" s="400"/>
      <c r="C1944" s="400"/>
      <c r="D1944" s="400"/>
      <c r="E1944" s="400"/>
      <c r="F1944" s="400"/>
      <c r="G1944" s="415" t="s">
        <v>1378</v>
      </c>
    </row>
    <row r="1945" spans="1:7" ht="13.5" thickBot="1" x14ac:dyDescent="0.25">
      <c r="A1945" s="443" t="s">
        <v>1927</v>
      </c>
      <c r="B1945" s="444"/>
      <c r="C1945" s="444"/>
      <c r="D1945" s="444"/>
      <c r="E1945" s="444"/>
      <c r="F1945" s="444"/>
      <c r="G1945" s="445"/>
    </row>
    <row r="1946" spans="1:7" ht="13.5" thickBot="1" x14ac:dyDescent="0.25">
      <c r="A1946" s="400"/>
      <c r="B1946" s="400"/>
      <c r="C1946" s="400"/>
      <c r="D1946" s="400"/>
      <c r="E1946" s="400"/>
      <c r="F1946" s="400"/>
      <c r="G1946" s="415" t="s">
        <v>1378</v>
      </c>
    </row>
    <row r="1947" spans="1:7" ht="13.5" thickBot="1" x14ac:dyDescent="0.25">
      <c r="A1947" s="443" t="s">
        <v>1928</v>
      </c>
      <c r="B1947" s="444"/>
      <c r="C1947" s="444"/>
      <c r="D1947" s="444"/>
      <c r="E1947" s="444"/>
      <c r="F1947" s="444"/>
      <c r="G1947" s="445"/>
    </row>
    <row r="1948" spans="1:7" ht="13.5" thickBot="1" x14ac:dyDescent="0.25">
      <c r="A1948" s="400"/>
      <c r="B1948" s="400"/>
      <c r="C1948" s="400"/>
      <c r="D1948" s="400"/>
      <c r="E1948" s="440" t="s">
        <v>1740</v>
      </c>
      <c r="F1948" s="442"/>
      <c r="G1948" s="415" t="s">
        <v>1378</v>
      </c>
    </row>
    <row r="1949" spans="1:7" ht="13.5" thickBot="1" x14ac:dyDescent="0.25">
      <c r="A1949" s="440" t="s">
        <v>1929</v>
      </c>
      <c r="B1949" s="441"/>
      <c r="C1949" s="441"/>
      <c r="D1949" s="441"/>
      <c r="E1949" s="441"/>
      <c r="F1949" s="441"/>
      <c r="G1949" s="442"/>
    </row>
    <row r="1950" spans="1:7" ht="13.5" thickBot="1" x14ac:dyDescent="0.25">
      <c r="A1950" s="400"/>
      <c r="B1950" s="400"/>
      <c r="C1950" s="400"/>
      <c r="D1950" s="400"/>
      <c r="E1950" s="400"/>
      <c r="F1950" s="400"/>
      <c r="G1950" s="415" t="s">
        <v>1378</v>
      </c>
    </row>
    <row r="1951" spans="1:7" ht="13.5" thickBot="1" x14ac:dyDescent="0.25">
      <c r="A1951" s="443" t="s">
        <v>1930</v>
      </c>
      <c r="B1951" s="444"/>
      <c r="C1951" s="444"/>
      <c r="D1951" s="444"/>
      <c r="E1951" s="444"/>
      <c r="F1951" s="444"/>
      <c r="G1951" s="445"/>
    </row>
    <row r="1952" spans="1:7" ht="13.5" thickBot="1" x14ac:dyDescent="0.25">
      <c r="A1952" s="400"/>
      <c r="B1952" s="400"/>
      <c r="C1952" s="400"/>
      <c r="D1952" s="400"/>
      <c r="E1952" s="400"/>
      <c r="F1952" s="400"/>
      <c r="G1952" s="415" t="s">
        <v>1378</v>
      </c>
    </row>
    <row r="1953" spans="1:7" ht="13.5" thickBot="1" x14ac:dyDescent="0.25">
      <c r="A1953" s="440" t="s">
        <v>1931</v>
      </c>
      <c r="B1953" s="441"/>
      <c r="C1953" s="441"/>
      <c r="D1953" s="441"/>
      <c r="E1953" s="441"/>
      <c r="F1953" s="441"/>
      <c r="G1953" s="442"/>
    </row>
    <row r="1954" spans="1:7" ht="13.5" thickBot="1" x14ac:dyDescent="0.25">
      <c r="A1954" s="400"/>
      <c r="B1954" s="400"/>
      <c r="C1954" s="400"/>
      <c r="D1954" s="400"/>
      <c r="E1954" s="400"/>
      <c r="F1954" s="400"/>
      <c r="G1954" s="415" t="s">
        <v>1378</v>
      </c>
    </row>
    <row r="1955" spans="1:7" ht="13.5" thickBot="1" x14ac:dyDescent="0.25">
      <c r="A1955" s="443" t="s">
        <v>1932</v>
      </c>
      <c r="B1955" s="444"/>
      <c r="C1955" s="444"/>
      <c r="D1955" s="444"/>
      <c r="E1955" s="444"/>
      <c r="F1955" s="444"/>
      <c r="G1955" s="445"/>
    </row>
    <row r="1957" spans="1:7" x14ac:dyDescent="0.2">
      <c r="A1957" s="382" t="s">
        <v>1933</v>
      </c>
    </row>
    <row r="1959" spans="1:7" x14ac:dyDescent="0.2">
      <c r="A1959" s="382" t="s">
        <v>302</v>
      </c>
    </row>
    <row r="1961" spans="1:7" x14ac:dyDescent="0.2">
      <c r="A1961" s="382" t="s">
        <v>303</v>
      </c>
    </row>
    <row r="1963" spans="1:7" ht="13.5" thickBot="1" x14ac:dyDescent="0.25">
      <c r="A1963" s="400"/>
      <c r="B1963" s="400"/>
      <c r="C1963" s="400"/>
      <c r="D1963" s="400"/>
      <c r="E1963" s="400"/>
      <c r="F1963" s="400"/>
      <c r="G1963" s="415" t="s">
        <v>1378</v>
      </c>
    </row>
    <row r="1964" spans="1:7" ht="13.5" thickBot="1" x14ac:dyDescent="0.25">
      <c r="A1964" s="443" t="s">
        <v>1934</v>
      </c>
      <c r="B1964" s="444"/>
      <c r="C1964" s="444"/>
      <c r="D1964" s="444"/>
      <c r="E1964" s="444"/>
      <c r="F1964" s="444"/>
      <c r="G1964" s="445"/>
    </row>
    <row r="1965" spans="1:7" ht="13.5" thickBot="1" x14ac:dyDescent="0.25">
      <c r="A1965" s="400"/>
      <c r="B1965" s="400"/>
      <c r="C1965" s="400"/>
      <c r="D1965" s="400"/>
      <c r="E1965" s="440" t="s">
        <v>1740</v>
      </c>
      <c r="F1965" s="442"/>
      <c r="G1965" s="415" t="s">
        <v>1378</v>
      </c>
    </row>
    <row r="1966" spans="1:7" ht="13.5" thickBot="1" x14ac:dyDescent="0.25">
      <c r="A1966" s="440" t="s">
        <v>1935</v>
      </c>
      <c r="B1966" s="441"/>
      <c r="C1966" s="441"/>
      <c r="D1966" s="441"/>
      <c r="E1966" s="441"/>
      <c r="F1966" s="441"/>
      <c r="G1966" s="442"/>
    </row>
    <row r="1967" spans="1:7" ht="13.5" thickBot="1" x14ac:dyDescent="0.25">
      <c r="A1967" s="400"/>
      <c r="B1967" s="400"/>
      <c r="C1967" s="400"/>
      <c r="D1967" s="400"/>
      <c r="E1967" s="400"/>
      <c r="F1967" s="400"/>
      <c r="G1967" s="415" t="s">
        <v>1378</v>
      </c>
    </row>
    <row r="1968" spans="1:7" ht="13.5" thickBot="1" x14ac:dyDescent="0.25">
      <c r="A1968" s="443" t="s">
        <v>1936</v>
      </c>
      <c r="B1968" s="444"/>
      <c r="C1968" s="444"/>
      <c r="D1968" s="444"/>
      <c r="E1968" s="444"/>
      <c r="F1968" s="444"/>
      <c r="G1968" s="445"/>
    </row>
    <row r="1969" spans="1:7" ht="13.5" thickBot="1" x14ac:dyDescent="0.25">
      <c r="A1969" s="400"/>
      <c r="B1969" s="400"/>
      <c r="C1969" s="400"/>
      <c r="D1969" s="400"/>
      <c r="E1969" s="400"/>
      <c r="F1969" s="400"/>
      <c r="G1969" s="415" t="s">
        <v>1378</v>
      </c>
    </row>
    <row r="1971" spans="1:7" x14ac:dyDescent="0.2">
      <c r="A1971" s="382" t="s">
        <v>1937</v>
      </c>
    </row>
    <row r="1973" spans="1:7" x14ac:dyDescent="0.2">
      <c r="A1973" s="382" t="s">
        <v>302</v>
      </c>
    </row>
    <row r="1975" spans="1:7" x14ac:dyDescent="0.2">
      <c r="A1975" s="382" t="s">
        <v>303</v>
      </c>
    </row>
    <row r="1977" spans="1:7" ht="18" x14ac:dyDescent="0.2">
      <c r="A1977" s="406" t="s">
        <v>1371</v>
      </c>
    </row>
    <row r="1979" spans="1:7" ht="15.75" x14ac:dyDescent="0.2">
      <c r="A1979" s="383" t="s">
        <v>1938</v>
      </c>
    </row>
    <row r="1981" spans="1:7" x14ac:dyDescent="0.2">
      <c r="A1981" s="416" t="s">
        <v>1939</v>
      </c>
    </row>
    <row r="1983" spans="1:7" ht="13.5" thickBot="1" x14ac:dyDescent="0.25">
      <c r="A1983" s="391">
        <v>11112</v>
      </c>
      <c r="B1983" s="417">
        <v>150000</v>
      </c>
      <c r="C1983" s="417">
        <v>41556</v>
      </c>
      <c r="D1983" s="417">
        <v>108444</v>
      </c>
    </row>
    <row r="1984" spans="1:7" ht="13.5" thickBot="1" x14ac:dyDescent="0.25">
      <c r="A1984" s="418">
        <v>111912</v>
      </c>
      <c r="B1984" s="417">
        <v>4177558</v>
      </c>
      <c r="C1984" s="417">
        <v>4177558</v>
      </c>
      <c r="D1984" s="398">
        <v>0</v>
      </c>
    </row>
    <row r="1985" spans="1:4" ht="13.5" thickBot="1" x14ac:dyDescent="0.25">
      <c r="A1985" s="391">
        <v>11212</v>
      </c>
      <c r="B1985" s="417">
        <v>700000</v>
      </c>
      <c r="C1985" s="417">
        <v>252229</v>
      </c>
      <c r="D1985" s="417">
        <v>447771</v>
      </c>
    </row>
    <row r="1986" spans="1:4" ht="13.5" thickBot="1" x14ac:dyDescent="0.25">
      <c r="A1986" s="391">
        <v>1211111</v>
      </c>
      <c r="B1986" s="419">
        <v>10542000</v>
      </c>
      <c r="C1986" s="398">
        <v>0</v>
      </c>
      <c r="D1986" s="419">
        <v>10542000</v>
      </c>
    </row>
    <row r="1987" spans="1:4" ht="13.5" thickBot="1" x14ac:dyDescent="0.25">
      <c r="A1987" s="391">
        <v>121112</v>
      </c>
      <c r="B1987" s="419">
        <v>589010</v>
      </c>
      <c r="C1987" s="398">
        <v>0</v>
      </c>
      <c r="D1987" s="419">
        <v>589010</v>
      </c>
    </row>
    <row r="1988" spans="1:4" ht="13.5" thickBot="1" x14ac:dyDescent="0.25">
      <c r="A1988" s="418">
        <v>121113</v>
      </c>
      <c r="B1988" s="417">
        <v>204000</v>
      </c>
      <c r="C1988" s="398">
        <v>0</v>
      </c>
      <c r="D1988" s="417">
        <v>204000</v>
      </c>
    </row>
    <row r="1989" spans="1:4" ht="13.5" thickBot="1" x14ac:dyDescent="0.25">
      <c r="A1989" s="418">
        <v>1211312</v>
      </c>
      <c r="B1989" s="398">
        <v>2086000</v>
      </c>
      <c r="C1989" s="417">
        <v>1200993</v>
      </c>
      <c r="D1989" s="417">
        <v>885007</v>
      </c>
    </row>
    <row r="1990" spans="1:4" ht="13.5" thickBot="1" x14ac:dyDescent="0.25">
      <c r="A1990" s="418">
        <v>1211332</v>
      </c>
      <c r="B1990" s="417">
        <v>63289635</v>
      </c>
      <c r="C1990" s="417">
        <v>2175476</v>
      </c>
      <c r="D1990" s="417">
        <v>61114159</v>
      </c>
    </row>
    <row r="1991" spans="1:4" ht="13.5" thickBot="1" x14ac:dyDescent="0.25">
      <c r="A1991" s="418">
        <v>12114811</v>
      </c>
      <c r="B1991" s="417">
        <v>150722852</v>
      </c>
      <c r="C1991" s="417">
        <v>69117307</v>
      </c>
      <c r="D1991" s="417">
        <v>81605545</v>
      </c>
    </row>
    <row r="1992" spans="1:4" ht="13.5" thickBot="1" x14ac:dyDescent="0.25">
      <c r="A1992" s="418">
        <v>1211482</v>
      </c>
      <c r="B1992" s="417">
        <v>236798627</v>
      </c>
      <c r="C1992" s="417">
        <v>12537457</v>
      </c>
      <c r="D1992" s="417">
        <v>224261170</v>
      </c>
    </row>
    <row r="1993" spans="1:4" ht="13.5" thickBot="1" x14ac:dyDescent="0.25">
      <c r="A1993" s="418">
        <v>131122</v>
      </c>
      <c r="B1993" s="417">
        <v>26367260</v>
      </c>
      <c r="C1993" s="417">
        <v>8518687</v>
      </c>
      <c r="D1993" s="417">
        <v>17848573</v>
      </c>
    </row>
    <row r="1994" spans="1:4" ht="13.5" thickBot="1" x14ac:dyDescent="0.25">
      <c r="A1994" s="418">
        <v>13191142</v>
      </c>
      <c r="B1994" s="417">
        <v>9677</v>
      </c>
      <c r="C1994" s="417">
        <v>9677</v>
      </c>
      <c r="D1994" s="398">
        <v>0</v>
      </c>
    </row>
    <row r="1995" spans="1:4" ht="13.5" thickBot="1" x14ac:dyDescent="0.25">
      <c r="A1995" s="418">
        <v>13191143</v>
      </c>
      <c r="B1995" s="417">
        <v>46843</v>
      </c>
      <c r="C1995" s="417">
        <v>46843</v>
      </c>
      <c r="D1995" s="398">
        <v>0</v>
      </c>
    </row>
    <row r="1996" spans="1:4" ht="13.5" thickBot="1" x14ac:dyDescent="0.25">
      <c r="A1996" s="418">
        <v>1319122</v>
      </c>
      <c r="B1996" s="417">
        <v>13900973</v>
      </c>
      <c r="C1996" s="417">
        <v>13900973</v>
      </c>
      <c r="D1996" s="398">
        <v>0</v>
      </c>
    </row>
    <row r="1997" spans="1:4" ht="13.5" thickBot="1" x14ac:dyDescent="0.25">
      <c r="A1997" s="418">
        <v>13191242</v>
      </c>
      <c r="B1997" s="417">
        <v>10178313</v>
      </c>
      <c r="C1997" s="417">
        <v>10178313</v>
      </c>
      <c r="D1997" s="398">
        <v>0</v>
      </c>
    </row>
    <row r="1998" spans="1:4" ht="13.5" thickBot="1" x14ac:dyDescent="0.25">
      <c r="A1998" s="418">
        <v>13191243</v>
      </c>
      <c r="B1998" s="417">
        <v>224948</v>
      </c>
      <c r="C1998" s="417">
        <v>224948</v>
      </c>
      <c r="D1998" s="398">
        <v>0</v>
      </c>
    </row>
    <row r="1999" spans="1:4" ht="13.5" thickBot="1" x14ac:dyDescent="0.25">
      <c r="A1999" s="391">
        <v>1822111</v>
      </c>
      <c r="B1999" s="419">
        <v>804000</v>
      </c>
      <c r="C1999" s="398">
        <v>0</v>
      </c>
      <c r="D1999" s="419">
        <v>804000</v>
      </c>
    </row>
    <row r="2000" spans="1:4" ht="13.5" thickBot="1" x14ac:dyDescent="0.25">
      <c r="A2000" s="418">
        <v>18223311</v>
      </c>
      <c r="B2000" s="417">
        <v>29870863</v>
      </c>
      <c r="C2000" s="417">
        <v>13206955</v>
      </c>
      <c r="D2000" s="417">
        <v>16663908</v>
      </c>
    </row>
    <row r="2002" spans="1:1" ht="15.75" x14ac:dyDescent="0.2">
      <c r="A2002" s="383" t="s">
        <v>1940</v>
      </c>
    </row>
    <row r="2004" spans="1:1" x14ac:dyDescent="0.2">
      <c r="A2004" s="382" t="s">
        <v>1941</v>
      </c>
    </row>
  </sheetData>
  <mergeCells count="518">
    <mergeCell ref="A721:G721"/>
    <mergeCell ref="A723:G723"/>
    <mergeCell ref="A725:G725"/>
    <mergeCell ref="A727:G727"/>
    <mergeCell ref="A729:G729"/>
    <mergeCell ref="A731:G731"/>
    <mergeCell ref="D11:E11"/>
    <mergeCell ref="A711:G711"/>
    <mergeCell ref="A713:G713"/>
    <mergeCell ref="A715:G715"/>
    <mergeCell ref="A717:G717"/>
    <mergeCell ref="A719:G719"/>
    <mergeCell ref="A752:G752"/>
    <mergeCell ref="A754:G754"/>
    <mergeCell ref="A756:G756"/>
    <mergeCell ref="A758:G758"/>
    <mergeCell ref="A760:G760"/>
    <mergeCell ref="A762:G762"/>
    <mergeCell ref="A740:G740"/>
    <mergeCell ref="A742:G742"/>
    <mergeCell ref="A744:G744"/>
    <mergeCell ref="A746:G746"/>
    <mergeCell ref="A748:G748"/>
    <mergeCell ref="A750:G750"/>
    <mergeCell ref="A783:D783"/>
    <mergeCell ref="A785:G785"/>
    <mergeCell ref="A787:G787"/>
    <mergeCell ref="A789:G789"/>
    <mergeCell ref="A791:G791"/>
    <mergeCell ref="A793:G793"/>
    <mergeCell ref="A764:G764"/>
    <mergeCell ref="A773:G773"/>
    <mergeCell ref="A775:G775"/>
    <mergeCell ref="A777:D777"/>
    <mergeCell ref="A779:G779"/>
    <mergeCell ref="A781:G781"/>
    <mergeCell ref="A814:G814"/>
    <mergeCell ref="A816:G816"/>
    <mergeCell ref="A818:D818"/>
    <mergeCell ref="A820:G820"/>
    <mergeCell ref="A822:G822"/>
    <mergeCell ref="A824:G824"/>
    <mergeCell ref="A795:G795"/>
    <mergeCell ref="A797:G797"/>
    <mergeCell ref="A799:G799"/>
    <mergeCell ref="A808:G808"/>
    <mergeCell ref="A810:G810"/>
    <mergeCell ref="A812:G812"/>
    <mergeCell ref="A845:G845"/>
    <mergeCell ref="A847:G847"/>
    <mergeCell ref="A849:G849"/>
    <mergeCell ref="A851:G851"/>
    <mergeCell ref="A853:G853"/>
    <mergeCell ref="A855:G855"/>
    <mergeCell ref="A826:G826"/>
    <mergeCell ref="A828:G828"/>
    <mergeCell ref="A830:G830"/>
    <mergeCell ref="A832:G832"/>
    <mergeCell ref="A841:G841"/>
    <mergeCell ref="A843:G843"/>
    <mergeCell ref="A876:E876"/>
    <mergeCell ref="F876:G876"/>
    <mergeCell ref="A878:G878"/>
    <mergeCell ref="A880:G880"/>
    <mergeCell ref="A882:G882"/>
    <mergeCell ref="A884:G884"/>
    <mergeCell ref="A857:G857"/>
    <mergeCell ref="A859:G859"/>
    <mergeCell ref="A861:G861"/>
    <mergeCell ref="A863:G863"/>
    <mergeCell ref="A865:G865"/>
    <mergeCell ref="A867:G867"/>
    <mergeCell ref="A898:G898"/>
    <mergeCell ref="A900:G900"/>
    <mergeCell ref="A909:G909"/>
    <mergeCell ref="A911:G911"/>
    <mergeCell ref="A913:G913"/>
    <mergeCell ref="A915:G915"/>
    <mergeCell ref="A886:D886"/>
    <mergeCell ref="A888:G888"/>
    <mergeCell ref="A890:G890"/>
    <mergeCell ref="A892:G892"/>
    <mergeCell ref="A894:D894"/>
    <mergeCell ref="A896:G896"/>
    <mergeCell ref="A929:G929"/>
    <mergeCell ref="A931:G931"/>
    <mergeCell ref="A933:G933"/>
    <mergeCell ref="A935:G935"/>
    <mergeCell ref="A944:G944"/>
    <mergeCell ref="A946:D946"/>
    <mergeCell ref="A917:G917"/>
    <mergeCell ref="A919:G919"/>
    <mergeCell ref="A921:G921"/>
    <mergeCell ref="A923:G923"/>
    <mergeCell ref="A925:G925"/>
    <mergeCell ref="A927:G927"/>
    <mergeCell ref="A960:G960"/>
    <mergeCell ref="A962:G962"/>
    <mergeCell ref="A964:G964"/>
    <mergeCell ref="A966:G966"/>
    <mergeCell ref="A968:G968"/>
    <mergeCell ref="A977:G977"/>
    <mergeCell ref="A948:G948"/>
    <mergeCell ref="A950:G950"/>
    <mergeCell ref="A952:G952"/>
    <mergeCell ref="A954:G954"/>
    <mergeCell ref="A956:G956"/>
    <mergeCell ref="A958:G958"/>
    <mergeCell ref="A991:G991"/>
    <mergeCell ref="A993:G993"/>
    <mergeCell ref="A995:G995"/>
    <mergeCell ref="A997:G997"/>
    <mergeCell ref="A999:G999"/>
    <mergeCell ref="A1001:G1001"/>
    <mergeCell ref="A979:G979"/>
    <mergeCell ref="A981:G981"/>
    <mergeCell ref="A983:G983"/>
    <mergeCell ref="A985:G985"/>
    <mergeCell ref="A987:G987"/>
    <mergeCell ref="A989:G989"/>
    <mergeCell ref="A1022:G1022"/>
    <mergeCell ref="A1024:G1024"/>
    <mergeCell ref="A1026:G1026"/>
    <mergeCell ref="A1028:G1028"/>
    <mergeCell ref="A1030:G1030"/>
    <mergeCell ref="A1032:G1032"/>
    <mergeCell ref="A1003:G1003"/>
    <mergeCell ref="A1012:G1012"/>
    <mergeCell ref="A1014:G1014"/>
    <mergeCell ref="A1016:G1016"/>
    <mergeCell ref="A1018:G1018"/>
    <mergeCell ref="A1020:G1020"/>
    <mergeCell ref="A1051:G1051"/>
    <mergeCell ref="A1053:G1053"/>
    <mergeCell ref="A1055:G1055"/>
    <mergeCell ref="A1057:G1057"/>
    <mergeCell ref="A1059:G1059"/>
    <mergeCell ref="A1061:G1061"/>
    <mergeCell ref="A1034:E1034"/>
    <mergeCell ref="F1034:G1034"/>
    <mergeCell ref="A1036:G1036"/>
    <mergeCell ref="A1045:G1045"/>
    <mergeCell ref="A1047:G1047"/>
    <mergeCell ref="A1049:G1049"/>
    <mergeCell ref="A1082:G1082"/>
    <mergeCell ref="A1084:G1084"/>
    <mergeCell ref="A1086:G1086"/>
    <mergeCell ref="A1088:G1088"/>
    <mergeCell ref="A1090:G1090"/>
    <mergeCell ref="A1092:G1092"/>
    <mergeCell ref="A1063:D1063"/>
    <mergeCell ref="A1065:G1065"/>
    <mergeCell ref="A1067:G1067"/>
    <mergeCell ref="A1069:G1069"/>
    <mergeCell ref="A1071:G1071"/>
    <mergeCell ref="A1080:G1080"/>
    <mergeCell ref="A1113:E1113"/>
    <mergeCell ref="F1113:G1113"/>
    <mergeCell ref="A1115:G1115"/>
    <mergeCell ref="A1117:G1117"/>
    <mergeCell ref="A1119:G1119"/>
    <mergeCell ref="A1121:G1121"/>
    <mergeCell ref="A1094:G1094"/>
    <mergeCell ref="A1096:G1096"/>
    <mergeCell ref="A1098:G1098"/>
    <mergeCell ref="A1100:G1100"/>
    <mergeCell ref="A1102:G1102"/>
    <mergeCell ref="A1104:G1104"/>
    <mergeCell ref="A1135:G1135"/>
    <mergeCell ref="A1137:G1137"/>
    <mergeCell ref="A1139:G1139"/>
    <mergeCell ref="A1148:D1148"/>
    <mergeCell ref="A1150:G1150"/>
    <mergeCell ref="A1152:G1152"/>
    <mergeCell ref="A1123:G1123"/>
    <mergeCell ref="A1125:D1125"/>
    <mergeCell ref="A1127:G1127"/>
    <mergeCell ref="A1129:G1129"/>
    <mergeCell ref="A1131:G1131"/>
    <mergeCell ref="A1133:G1133"/>
    <mergeCell ref="A1166:G1166"/>
    <mergeCell ref="A1168:G1168"/>
    <mergeCell ref="A1170:G1170"/>
    <mergeCell ref="A1172:G1172"/>
    <mergeCell ref="A1181:G1181"/>
    <mergeCell ref="A1183:G1183"/>
    <mergeCell ref="A1154:G1154"/>
    <mergeCell ref="A1156:G1156"/>
    <mergeCell ref="A1158:G1158"/>
    <mergeCell ref="A1160:G1160"/>
    <mergeCell ref="A1162:G1162"/>
    <mergeCell ref="A1164:G1164"/>
    <mergeCell ref="A1197:G1197"/>
    <mergeCell ref="A1199:G1199"/>
    <mergeCell ref="A1201:G1201"/>
    <mergeCell ref="A1203:G1203"/>
    <mergeCell ref="A1205:G1205"/>
    <mergeCell ref="A1207:G1207"/>
    <mergeCell ref="A1185:G1185"/>
    <mergeCell ref="A1187:G1187"/>
    <mergeCell ref="A1189:G1189"/>
    <mergeCell ref="A1191:G1191"/>
    <mergeCell ref="A1193:G1193"/>
    <mergeCell ref="A1195:G1195"/>
    <mergeCell ref="A1228:G1228"/>
    <mergeCell ref="A1230:G1230"/>
    <mergeCell ref="A1232:G1232"/>
    <mergeCell ref="A1234:G1234"/>
    <mergeCell ref="A1236:G1236"/>
    <mergeCell ref="A1238:G1238"/>
    <mergeCell ref="A1216:G1216"/>
    <mergeCell ref="A1218:G1218"/>
    <mergeCell ref="A1220:D1220"/>
    <mergeCell ref="A1222:G1222"/>
    <mergeCell ref="A1224:G1224"/>
    <mergeCell ref="A1226:G1226"/>
    <mergeCell ref="A1259:G1259"/>
    <mergeCell ref="A1261:G1261"/>
    <mergeCell ref="A1263:G1263"/>
    <mergeCell ref="A1265:G1265"/>
    <mergeCell ref="A1267:G1267"/>
    <mergeCell ref="A1269:G1269"/>
    <mergeCell ref="A1240:G1240"/>
    <mergeCell ref="A1249:G1249"/>
    <mergeCell ref="A1251:G1251"/>
    <mergeCell ref="A1253:G1253"/>
    <mergeCell ref="A1255:G1255"/>
    <mergeCell ref="A1257:G1257"/>
    <mergeCell ref="A1290:G1290"/>
    <mergeCell ref="A1292:G1292"/>
    <mergeCell ref="A1294:G1294"/>
    <mergeCell ref="A1296:D1296"/>
    <mergeCell ref="A1298:G1298"/>
    <mergeCell ref="A1300:G1300"/>
    <mergeCell ref="A1271:G1271"/>
    <mergeCell ref="A1273:G1273"/>
    <mergeCell ref="A1275:G1275"/>
    <mergeCell ref="A1284:G1284"/>
    <mergeCell ref="A1286:G1286"/>
    <mergeCell ref="A1288:G1288"/>
    <mergeCell ref="A1321:G1321"/>
    <mergeCell ref="A1323:G1323"/>
    <mergeCell ref="A1325:G1325"/>
    <mergeCell ref="A1327:G1327"/>
    <mergeCell ref="A1329:G1329"/>
    <mergeCell ref="A1331:G1331"/>
    <mergeCell ref="A1302:G1302"/>
    <mergeCell ref="A1304:G1304"/>
    <mergeCell ref="A1306:G1306"/>
    <mergeCell ref="A1308:D1308"/>
    <mergeCell ref="A1317:G1317"/>
    <mergeCell ref="A1319:D1319"/>
    <mergeCell ref="A1352:G1352"/>
    <mergeCell ref="A1354:G1354"/>
    <mergeCell ref="A1356:G1356"/>
    <mergeCell ref="A1358:G1358"/>
    <mergeCell ref="A1360:G1360"/>
    <mergeCell ref="A1362:G1362"/>
    <mergeCell ref="A1333:G1333"/>
    <mergeCell ref="A1335:G1335"/>
    <mergeCell ref="A1337:G1337"/>
    <mergeCell ref="A1339:D1339"/>
    <mergeCell ref="A1341:G1341"/>
    <mergeCell ref="A1343:G1343"/>
    <mergeCell ref="A1376:D1376"/>
    <mergeCell ref="A1385:G1385"/>
    <mergeCell ref="A1387:D1387"/>
    <mergeCell ref="A1389:G1389"/>
    <mergeCell ref="A1391:G1391"/>
    <mergeCell ref="A1393:G1393"/>
    <mergeCell ref="A1364:G1364"/>
    <mergeCell ref="A1366:G1366"/>
    <mergeCell ref="A1368:G1368"/>
    <mergeCell ref="A1370:G1370"/>
    <mergeCell ref="A1372:G1372"/>
    <mergeCell ref="A1374:G1374"/>
    <mergeCell ref="A1407:G1407"/>
    <mergeCell ref="A1409:G1409"/>
    <mergeCell ref="A1411:G1411"/>
    <mergeCell ref="A1420:G1420"/>
    <mergeCell ref="A1422:G1422"/>
    <mergeCell ref="A1424:G1424"/>
    <mergeCell ref="A1395:D1395"/>
    <mergeCell ref="A1397:G1397"/>
    <mergeCell ref="A1399:G1399"/>
    <mergeCell ref="A1401:D1401"/>
    <mergeCell ref="A1403:G1403"/>
    <mergeCell ref="A1405:G1405"/>
    <mergeCell ref="A1438:D1438"/>
    <mergeCell ref="A1440:G1440"/>
    <mergeCell ref="A1442:G1442"/>
    <mergeCell ref="A1444:G1444"/>
    <mergeCell ref="A1453:G1453"/>
    <mergeCell ref="A1455:G1455"/>
    <mergeCell ref="A1426:G1426"/>
    <mergeCell ref="A1428:G1428"/>
    <mergeCell ref="A1430:G1430"/>
    <mergeCell ref="A1432:G1432"/>
    <mergeCell ref="A1434:G1434"/>
    <mergeCell ref="A1436:D1436"/>
    <mergeCell ref="A1469:G1469"/>
    <mergeCell ref="A1471:G1471"/>
    <mergeCell ref="A1473:G1473"/>
    <mergeCell ref="A1475:G1475"/>
    <mergeCell ref="A1477:G1477"/>
    <mergeCell ref="A1479:G1479"/>
    <mergeCell ref="A1457:G1457"/>
    <mergeCell ref="A1459:G1459"/>
    <mergeCell ref="A1461:G1461"/>
    <mergeCell ref="A1463:G1463"/>
    <mergeCell ref="A1465:G1465"/>
    <mergeCell ref="A1467:G1467"/>
    <mergeCell ref="A1498:G1498"/>
    <mergeCell ref="A1500:G1500"/>
    <mergeCell ref="A1502:G1502"/>
    <mergeCell ref="A1504:G1504"/>
    <mergeCell ref="A1506:G1506"/>
    <mergeCell ref="A1508:G1508"/>
    <mergeCell ref="A1488:G1488"/>
    <mergeCell ref="A1490:E1490"/>
    <mergeCell ref="F1490:G1490"/>
    <mergeCell ref="A1492:G1492"/>
    <mergeCell ref="A1494:G1494"/>
    <mergeCell ref="A1496:G1496"/>
    <mergeCell ref="A1527:G1527"/>
    <mergeCell ref="A1529:G1529"/>
    <mergeCell ref="A1531:G1531"/>
    <mergeCell ref="A1533:G1533"/>
    <mergeCell ref="A1535:G1535"/>
    <mergeCell ref="A1537:G1537"/>
    <mergeCell ref="E1509:F1509"/>
    <mergeCell ref="A1510:G1510"/>
    <mergeCell ref="A1512:G1512"/>
    <mergeCell ref="A1521:G1521"/>
    <mergeCell ref="A1523:G1523"/>
    <mergeCell ref="A1525:G1525"/>
    <mergeCell ref="A1558:G1558"/>
    <mergeCell ref="A1560:G1560"/>
    <mergeCell ref="A1562:G1562"/>
    <mergeCell ref="A1564:G1564"/>
    <mergeCell ref="A1566:G1566"/>
    <mergeCell ref="A1568:G1568"/>
    <mergeCell ref="A1539:G1539"/>
    <mergeCell ref="A1541:G1541"/>
    <mergeCell ref="A1543:G1543"/>
    <mergeCell ref="A1545:G1545"/>
    <mergeCell ref="A1547:G1547"/>
    <mergeCell ref="A1556:G1556"/>
    <mergeCell ref="A1580:G1580"/>
    <mergeCell ref="A1589:G1589"/>
    <mergeCell ref="A1591:G1591"/>
    <mergeCell ref="A1593:G1593"/>
    <mergeCell ref="A1595:G1595"/>
    <mergeCell ref="A1597:G1597"/>
    <mergeCell ref="A1570:G1570"/>
    <mergeCell ref="A1572:G1572"/>
    <mergeCell ref="A1574:G1574"/>
    <mergeCell ref="A1576:G1576"/>
    <mergeCell ref="A1578:G1578"/>
    <mergeCell ref="E1579:F1579"/>
    <mergeCell ref="A1609:G1609"/>
    <mergeCell ref="E1610:F1610"/>
    <mergeCell ref="A1611:G1611"/>
    <mergeCell ref="A1613:G1613"/>
    <mergeCell ref="A1615:G1615"/>
    <mergeCell ref="A1624:G1624"/>
    <mergeCell ref="A1599:G1599"/>
    <mergeCell ref="F1600:G1600"/>
    <mergeCell ref="A1601:G1601"/>
    <mergeCell ref="A1603:G1603"/>
    <mergeCell ref="A1605:G1605"/>
    <mergeCell ref="A1607:G1607"/>
    <mergeCell ref="A1638:G1638"/>
    <mergeCell ref="A1640:G1640"/>
    <mergeCell ref="A1642:G1642"/>
    <mergeCell ref="A1644:G1644"/>
    <mergeCell ref="A1646:G1646"/>
    <mergeCell ref="A1648:G1648"/>
    <mergeCell ref="A1626:G1626"/>
    <mergeCell ref="A1628:G1628"/>
    <mergeCell ref="A1630:G1630"/>
    <mergeCell ref="A1632:G1632"/>
    <mergeCell ref="A1634:G1634"/>
    <mergeCell ref="A1636:G1636"/>
    <mergeCell ref="A1669:G1669"/>
    <mergeCell ref="A1671:G1671"/>
    <mergeCell ref="A1673:G1673"/>
    <mergeCell ref="A1675:G1675"/>
    <mergeCell ref="A1677:G1677"/>
    <mergeCell ref="A1679:G1679"/>
    <mergeCell ref="A1657:G1657"/>
    <mergeCell ref="A1659:G1659"/>
    <mergeCell ref="A1661:G1661"/>
    <mergeCell ref="A1663:G1663"/>
    <mergeCell ref="A1665:G1665"/>
    <mergeCell ref="A1667:G1667"/>
    <mergeCell ref="A1700:G1700"/>
    <mergeCell ref="A1702:G1702"/>
    <mergeCell ref="A1704:G1704"/>
    <mergeCell ref="A1706:G1706"/>
    <mergeCell ref="A1708:G1708"/>
    <mergeCell ref="A1710:G1710"/>
    <mergeCell ref="A1681:G1681"/>
    <mergeCell ref="A1683:G1683"/>
    <mergeCell ref="A1692:G1692"/>
    <mergeCell ref="A1694:G1694"/>
    <mergeCell ref="A1696:G1696"/>
    <mergeCell ref="A1698:G1698"/>
    <mergeCell ref="A1731:G1731"/>
    <mergeCell ref="A1733:G1733"/>
    <mergeCell ref="A1735:G1735"/>
    <mergeCell ref="A1737:G1737"/>
    <mergeCell ref="A1739:G1739"/>
    <mergeCell ref="A1741:G1741"/>
    <mergeCell ref="A1712:G1712"/>
    <mergeCell ref="A1714:G1714"/>
    <mergeCell ref="A1716:G1716"/>
    <mergeCell ref="A1725:G1725"/>
    <mergeCell ref="A1727:G1727"/>
    <mergeCell ref="A1729:G1729"/>
    <mergeCell ref="A1762:G1762"/>
    <mergeCell ref="A1764:G1764"/>
    <mergeCell ref="A1766:G1766"/>
    <mergeCell ref="A1768:G1768"/>
    <mergeCell ref="A1770:G1770"/>
    <mergeCell ref="A1772:G1772"/>
    <mergeCell ref="A1743:G1743"/>
    <mergeCell ref="A1745:G1745"/>
    <mergeCell ref="A1747:G1747"/>
    <mergeCell ref="A1749:G1749"/>
    <mergeCell ref="A1751:G1751"/>
    <mergeCell ref="A1760:G1760"/>
    <mergeCell ref="A1784:G1784"/>
    <mergeCell ref="A1793:G1793"/>
    <mergeCell ref="A1795:G1795"/>
    <mergeCell ref="A1797:G1797"/>
    <mergeCell ref="A1799:G1799"/>
    <mergeCell ref="A1801:G1801"/>
    <mergeCell ref="A1774:G1774"/>
    <mergeCell ref="A1776:G1776"/>
    <mergeCell ref="A1778:G1778"/>
    <mergeCell ref="E1779:F1779"/>
    <mergeCell ref="A1780:G1780"/>
    <mergeCell ref="A1782:G1782"/>
    <mergeCell ref="A1815:G1815"/>
    <mergeCell ref="A1817:G1817"/>
    <mergeCell ref="A1819:G1819"/>
    <mergeCell ref="A1828:G1828"/>
    <mergeCell ref="A1830:G1830"/>
    <mergeCell ref="E1831:F1831"/>
    <mergeCell ref="A1803:G1803"/>
    <mergeCell ref="A1805:G1805"/>
    <mergeCell ref="A1807:G1807"/>
    <mergeCell ref="A1809:G1809"/>
    <mergeCell ref="A1811:G1811"/>
    <mergeCell ref="A1813:G1813"/>
    <mergeCell ref="A1844:G1844"/>
    <mergeCell ref="A1846:G1846"/>
    <mergeCell ref="E1847:F1847"/>
    <mergeCell ref="A1848:G1848"/>
    <mergeCell ref="A1850:G1850"/>
    <mergeCell ref="A1852:G1852"/>
    <mergeCell ref="A1832:G1832"/>
    <mergeCell ref="A1834:G1834"/>
    <mergeCell ref="A1836:G1836"/>
    <mergeCell ref="A1838:G1838"/>
    <mergeCell ref="A1840:G1840"/>
    <mergeCell ref="A1842:G1842"/>
    <mergeCell ref="E1872:F1872"/>
    <mergeCell ref="A1873:G1873"/>
    <mergeCell ref="A1875:G1875"/>
    <mergeCell ref="E1876:F1876"/>
    <mergeCell ref="A1877:G1877"/>
    <mergeCell ref="A1879:G1879"/>
    <mergeCell ref="A1861:G1861"/>
    <mergeCell ref="A1863:G1863"/>
    <mergeCell ref="A1865:G1865"/>
    <mergeCell ref="A1867:G1867"/>
    <mergeCell ref="A1869:G1869"/>
    <mergeCell ref="A1871:G1871"/>
    <mergeCell ref="A1900:G1900"/>
    <mergeCell ref="A1902:G1902"/>
    <mergeCell ref="A1904:G1904"/>
    <mergeCell ref="A1906:G1906"/>
    <mergeCell ref="A1908:G1908"/>
    <mergeCell ref="A1910:G1910"/>
    <mergeCell ref="A1881:G1881"/>
    <mergeCell ref="A1883:G1883"/>
    <mergeCell ref="A1885:G1885"/>
    <mergeCell ref="A1887:G1887"/>
    <mergeCell ref="A1896:G1896"/>
    <mergeCell ref="A1898:G1898"/>
    <mergeCell ref="A1931:G1931"/>
    <mergeCell ref="A1933:G1933"/>
    <mergeCell ref="A1935:G1935"/>
    <mergeCell ref="E1936:F1936"/>
    <mergeCell ref="A1937:G1937"/>
    <mergeCell ref="A1939:G1939"/>
    <mergeCell ref="A1912:G1912"/>
    <mergeCell ref="A1914:G1914"/>
    <mergeCell ref="A1916:G1916"/>
    <mergeCell ref="A1918:G1918"/>
    <mergeCell ref="A1920:G1920"/>
    <mergeCell ref="A1929:G1929"/>
    <mergeCell ref="A1966:G1966"/>
    <mergeCell ref="A1968:G1968"/>
    <mergeCell ref="A1949:G1949"/>
    <mergeCell ref="A1951:G1951"/>
    <mergeCell ref="A1953:G1953"/>
    <mergeCell ref="A1955:G1955"/>
    <mergeCell ref="A1964:G1964"/>
    <mergeCell ref="E1965:F1965"/>
    <mergeCell ref="A1941:G1941"/>
    <mergeCell ref="E1942:F1942"/>
    <mergeCell ref="A1943:G1943"/>
    <mergeCell ref="A1945:G1945"/>
    <mergeCell ref="A1947:G1947"/>
    <mergeCell ref="E1948:F1948"/>
  </mergeCells>
  <printOptions headings="1" gridLines="1"/>
  <pageMargins left="0.78740157480314965" right="0.78740157480314965" top="1.4566929133858268" bottom="0.39370078740157483" header="0.51181102362204722" footer="0.51181102362204722"/>
  <pageSetup paperSize="9" orientation="portrait" r:id="rId1"/>
  <headerFooter alignWithMargins="0">
    <oddHeader>&amp;C&amp;"Arial,Félkövér"
Murony Község Önkormányzata vagyonkimutatása
2020 év &amp;R18. melléklet a .../2020 (... ...) önkormányzati rendelethez
Adatok E Ft-ban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I18"/>
  <sheetViews>
    <sheetView view="pageLayout" zoomScaleNormal="100" workbookViewId="0">
      <selection activeCell="E28" sqref="E28"/>
    </sheetView>
  </sheetViews>
  <sheetFormatPr defaultRowHeight="12.75" x14ac:dyDescent="0.2"/>
  <cols>
    <col min="1" max="1" width="30.5703125" customWidth="1"/>
    <col min="2" max="2" width="14" customWidth="1"/>
    <col min="3" max="4" width="12.42578125" bestFit="1" customWidth="1"/>
    <col min="5" max="5" width="11.5703125" customWidth="1"/>
  </cols>
  <sheetData>
    <row r="1" spans="1:9" ht="17.25" thickBot="1" x14ac:dyDescent="0.3">
      <c r="A1" s="460"/>
      <c r="B1" s="461"/>
      <c r="C1" s="461"/>
      <c r="D1" s="461"/>
      <c r="E1" s="461"/>
    </row>
    <row r="2" spans="1:9" x14ac:dyDescent="0.2">
      <c r="A2" s="462" t="s">
        <v>265</v>
      </c>
      <c r="B2" s="463"/>
      <c r="C2" s="463"/>
      <c r="D2" s="463"/>
      <c r="E2" s="464"/>
    </row>
    <row r="3" spans="1:9" ht="15" x14ac:dyDescent="0.2">
      <c r="A3" s="465"/>
      <c r="B3" s="466" t="s">
        <v>266</v>
      </c>
      <c r="C3" s="466"/>
      <c r="D3" s="466"/>
      <c r="E3" s="467"/>
    </row>
    <row r="4" spans="1:9" x14ac:dyDescent="0.2">
      <c r="A4" s="465"/>
      <c r="B4" s="468">
        <v>2017</v>
      </c>
      <c r="C4" s="468">
        <v>2018</v>
      </c>
      <c r="D4" s="468">
        <v>2019</v>
      </c>
      <c r="E4" s="474">
        <v>2020</v>
      </c>
    </row>
    <row r="5" spans="1:9" x14ac:dyDescent="0.2">
      <c r="A5" s="465"/>
      <c r="B5" s="468"/>
      <c r="C5" s="468"/>
      <c r="D5" s="468"/>
      <c r="E5" s="474"/>
    </row>
    <row r="6" spans="1:9" ht="15" x14ac:dyDescent="0.2">
      <c r="A6" s="381" t="s">
        <v>267</v>
      </c>
      <c r="B6" s="475"/>
      <c r="C6" s="475"/>
      <c r="D6" s="475"/>
      <c r="E6" s="476"/>
    </row>
    <row r="7" spans="1:9" x14ac:dyDescent="0.2">
      <c r="A7" s="469" t="s">
        <v>268</v>
      </c>
      <c r="B7" s="470">
        <v>36961928</v>
      </c>
      <c r="C7" s="470">
        <v>38983672</v>
      </c>
      <c r="D7" s="470">
        <v>50867032</v>
      </c>
      <c r="E7" s="471">
        <v>43968954</v>
      </c>
    </row>
    <row r="8" spans="1:9" ht="23.25" customHeight="1" x14ac:dyDescent="0.2">
      <c r="A8" s="469"/>
      <c r="B8" s="470"/>
      <c r="C8" s="470"/>
      <c r="D8" s="470"/>
      <c r="E8" s="471"/>
      <c r="I8" s="162"/>
    </row>
    <row r="9" spans="1:9" x14ac:dyDescent="0.2">
      <c r="A9" s="469" t="s">
        <v>269</v>
      </c>
      <c r="B9" s="470">
        <v>2576364</v>
      </c>
      <c r="C9" s="470">
        <v>3898229</v>
      </c>
      <c r="D9" s="470">
        <v>3223804</v>
      </c>
      <c r="E9" s="471">
        <v>3264132</v>
      </c>
    </row>
    <row r="10" spans="1:9" x14ac:dyDescent="0.2">
      <c r="A10" s="469"/>
      <c r="B10" s="470"/>
      <c r="C10" s="470"/>
      <c r="D10" s="470"/>
      <c r="E10" s="471"/>
    </row>
    <row r="11" spans="1:9" ht="71.25" customHeight="1" x14ac:dyDescent="0.2">
      <c r="A11" s="469"/>
      <c r="B11" s="470"/>
      <c r="C11" s="470"/>
      <c r="D11" s="470"/>
      <c r="E11" s="471"/>
      <c r="I11" s="162"/>
    </row>
    <row r="12" spans="1:9" ht="39.75" customHeight="1" x14ac:dyDescent="0.2">
      <c r="A12" s="379" t="s">
        <v>270</v>
      </c>
      <c r="B12" s="380"/>
      <c r="C12" s="380"/>
      <c r="D12" s="380"/>
      <c r="E12" s="197"/>
    </row>
    <row r="13" spans="1:9" x14ac:dyDescent="0.2">
      <c r="A13" s="469" t="s">
        <v>271</v>
      </c>
      <c r="B13" s="470"/>
      <c r="C13" s="470"/>
      <c r="D13" s="470"/>
      <c r="E13" s="471"/>
    </row>
    <row r="14" spans="1:9" ht="67.5" customHeight="1" x14ac:dyDescent="0.2">
      <c r="A14" s="469"/>
      <c r="B14" s="470"/>
      <c r="C14" s="470"/>
      <c r="D14" s="470"/>
      <c r="E14" s="471"/>
    </row>
    <row r="15" spans="1:9" ht="54.75" customHeight="1" x14ac:dyDescent="0.2">
      <c r="A15" s="379" t="s">
        <v>272</v>
      </c>
      <c r="B15" s="380">
        <v>271028</v>
      </c>
      <c r="C15" s="380">
        <v>78793</v>
      </c>
      <c r="D15" s="380">
        <v>178411</v>
      </c>
      <c r="E15" s="197">
        <v>331306</v>
      </c>
    </row>
    <row r="16" spans="1:9" ht="42" customHeight="1" x14ac:dyDescent="0.2">
      <c r="A16" s="379" t="s">
        <v>273</v>
      </c>
      <c r="B16" s="380"/>
      <c r="C16" s="380"/>
      <c r="D16" s="380"/>
      <c r="E16" s="197"/>
    </row>
    <row r="17" spans="1:5" ht="12.75" customHeight="1" x14ac:dyDescent="0.2">
      <c r="A17" s="477" t="s">
        <v>274</v>
      </c>
      <c r="B17" s="479">
        <f>B7+B9+B12+B13+B15+B16</f>
        <v>39809320</v>
      </c>
      <c r="C17" s="479">
        <f t="shared" ref="C17:E17" si="0">C7+C9+C12+C13+C15+C16</f>
        <v>42960694</v>
      </c>
      <c r="D17" s="479">
        <f t="shared" si="0"/>
        <v>54269247</v>
      </c>
      <c r="E17" s="472">
        <f t="shared" si="0"/>
        <v>47564392</v>
      </c>
    </row>
    <row r="18" spans="1:5" ht="13.5" customHeight="1" thickBot="1" x14ac:dyDescent="0.25">
      <c r="A18" s="478"/>
      <c r="B18" s="480"/>
      <c r="C18" s="480"/>
      <c r="D18" s="480"/>
      <c r="E18" s="473"/>
    </row>
  </sheetData>
  <mergeCells count="29">
    <mergeCell ref="A13:A14"/>
    <mergeCell ref="B13:B14"/>
    <mergeCell ref="C13:C14"/>
    <mergeCell ref="D13:D14"/>
    <mergeCell ref="A17:A18"/>
    <mergeCell ref="B17:B18"/>
    <mergeCell ref="C17:C18"/>
    <mergeCell ref="D17:D18"/>
    <mergeCell ref="E7:E8"/>
    <mergeCell ref="E9:E11"/>
    <mergeCell ref="E13:E14"/>
    <mergeCell ref="E17:E18"/>
    <mergeCell ref="E4:E5"/>
    <mergeCell ref="B6:E6"/>
    <mergeCell ref="A7:A8"/>
    <mergeCell ref="B7:B8"/>
    <mergeCell ref="C7:C8"/>
    <mergeCell ref="D7:D8"/>
    <mergeCell ref="A9:A11"/>
    <mergeCell ref="B9:B11"/>
    <mergeCell ref="C9:C11"/>
    <mergeCell ref="D9:D11"/>
    <mergeCell ref="A1:E1"/>
    <mergeCell ref="A2:E2"/>
    <mergeCell ref="A3:A5"/>
    <mergeCell ref="B3:E3"/>
    <mergeCell ref="B4:B5"/>
    <mergeCell ref="C4:C5"/>
    <mergeCell ref="D4:D5"/>
  </mergeCells>
  <printOptions horizontalCentered="1"/>
  <pageMargins left="0.70866141732283472" right="0.70866141732283472" top="1.3779527559055118" bottom="0.74803149606299213" header="0.31496062992125984" footer="0.31496062992125984"/>
  <pageSetup paperSize="9" orientation="portrait" r:id="rId1"/>
  <headerFooter>
    <oddHeader>&amp;C&amp;"Arial,Félkövér"
Murony Község Önkormányzata saját bevételeinek bemutatása 353/2011. (XII.30.) Kormányrendelet 2. § (1) bekezdése szerinti bontásban
&amp;R19. melléklet a 8/2021 (III. 26.) önkormányzati rendelethez
Adatok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E28"/>
  <sheetViews>
    <sheetView zoomScale="130" zoomScaleNormal="130" zoomScalePageLayoutView="130" workbookViewId="0">
      <selection activeCell="B1" sqref="B1:B2"/>
    </sheetView>
  </sheetViews>
  <sheetFormatPr defaultRowHeight="11.25" x14ac:dyDescent="0.2"/>
  <cols>
    <col min="1" max="1" width="4.85546875" style="112" customWidth="1"/>
    <col min="2" max="2" width="31.7109375" style="113" customWidth="1"/>
    <col min="3" max="3" width="10.140625" style="113" bestFit="1" customWidth="1"/>
    <col min="4" max="4" width="8.7109375" style="113" customWidth="1"/>
    <col min="5" max="5" width="10.42578125" style="105" customWidth="1"/>
    <col min="6" max="6" width="9.85546875" style="105" customWidth="1"/>
    <col min="7" max="7" width="8.140625" style="105" customWidth="1"/>
    <col min="8" max="8" width="8" style="105" customWidth="1"/>
    <col min="9" max="9" width="7.42578125" style="105" customWidth="1"/>
    <col min="10" max="10" width="8.5703125" style="105" bestFit="1" customWidth="1"/>
    <col min="11" max="11" width="6.5703125" style="105" customWidth="1"/>
    <col min="12" max="13" width="8.7109375" style="105" bestFit="1" customWidth="1"/>
    <col min="14" max="14" width="11.28515625" style="105" customWidth="1"/>
    <col min="15" max="15" width="7.140625" style="105" customWidth="1"/>
    <col min="16" max="18" width="8.5703125" style="105" bestFit="1" customWidth="1"/>
    <col min="19" max="19" width="8.7109375" style="105" customWidth="1"/>
    <col min="20" max="20" width="8.28515625" style="105" customWidth="1"/>
    <col min="21" max="21" width="10.28515625" style="105" customWidth="1"/>
    <col min="22" max="28" width="8.7109375" style="105" customWidth="1"/>
    <col min="29" max="29" width="8.7109375" style="106" customWidth="1"/>
    <col min="30" max="31" width="8.7109375" style="107" customWidth="1"/>
    <col min="32" max="16384" width="9.140625" style="104"/>
  </cols>
  <sheetData>
    <row r="1" spans="1:22" s="95" customFormat="1" ht="23.25" customHeight="1" x14ac:dyDescent="0.2">
      <c r="A1" s="424" t="s">
        <v>222</v>
      </c>
      <c r="B1" s="426" t="s">
        <v>1944</v>
      </c>
      <c r="C1" s="421" t="s">
        <v>280</v>
      </c>
      <c r="D1" s="422"/>
      <c r="E1" s="422"/>
      <c r="F1" s="423"/>
      <c r="G1" s="421" t="s">
        <v>281</v>
      </c>
      <c r="H1" s="422"/>
      <c r="I1" s="422"/>
      <c r="J1" s="423"/>
      <c r="K1" s="421" t="s">
        <v>282</v>
      </c>
      <c r="L1" s="422"/>
      <c r="M1" s="422"/>
      <c r="N1" s="423"/>
      <c r="O1" s="421" t="s">
        <v>1943</v>
      </c>
      <c r="P1" s="422"/>
      <c r="Q1" s="422"/>
      <c r="R1" s="423"/>
      <c r="S1" s="421" t="s">
        <v>134</v>
      </c>
      <c r="T1" s="422"/>
      <c r="U1" s="422"/>
      <c r="V1" s="423"/>
    </row>
    <row r="2" spans="1:22" s="95" customFormat="1" ht="39" customHeight="1" thickBot="1" x14ac:dyDescent="0.25">
      <c r="A2" s="425"/>
      <c r="B2" s="427"/>
      <c r="C2" s="231" t="s">
        <v>279</v>
      </c>
      <c r="D2" s="232" t="s">
        <v>24</v>
      </c>
      <c r="E2" s="232" t="s">
        <v>25</v>
      </c>
      <c r="F2" s="233" t="s">
        <v>14</v>
      </c>
      <c r="G2" s="231" t="s">
        <v>279</v>
      </c>
      <c r="H2" s="232" t="s">
        <v>24</v>
      </c>
      <c r="I2" s="232" t="s">
        <v>25</v>
      </c>
      <c r="J2" s="233" t="s">
        <v>14</v>
      </c>
      <c r="K2" s="231" t="s">
        <v>279</v>
      </c>
      <c r="L2" s="232" t="s">
        <v>24</v>
      </c>
      <c r="M2" s="232" t="s">
        <v>25</v>
      </c>
      <c r="N2" s="233" t="s">
        <v>14</v>
      </c>
      <c r="O2" s="231" t="s">
        <v>279</v>
      </c>
      <c r="P2" s="232" t="s">
        <v>24</v>
      </c>
      <c r="Q2" s="232" t="s">
        <v>25</v>
      </c>
      <c r="R2" s="233" t="s">
        <v>14</v>
      </c>
      <c r="S2" s="231" t="s">
        <v>279</v>
      </c>
      <c r="T2" s="232" t="s">
        <v>24</v>
      </c>
      <c r="U2" s="232" t="s">
        <v>25</v>
      </c>
      <c r="V2" s="233" t="s">
        <v>14</v>
      </c>
    </row>
    <row r="3" spans="1:22" s="95" customFormat="1" ht="12" customHeight="1" x14ac:dyDescent="0.2">
      <c r="A3" s="97" t="s">
        <v>128</v>
      </c>
      <c r="B3" s="121" t="s">
        <v>56</v>
      </c>
      <c r="C3" s="202"/>
      <c r="D3" s="116"/>
      <c r="E3" s="116"/>
      <c r="F3" s="199"/>
      <c r="G3" s="198"/>
      <c r="H3" s="116"/>
      <c r="I3" s="116"/>
      <c r="J3" s="199"/>
      <c r="K3" s="198"/>
      <c r="L3" s="116"/>
      <c r="M3" s="116"/>
      <c r="N3" s="199"/>
      <c r="O3" s="198"/>
      <c r="P3" s="116"/>
      <c r="Q3" s="116"/>
      <c r="R3" s="116"/>
      <c r="S3" s="234"/>
      <c r="T3" s="235"/>
      <c r="U3" s="235"/>
      <c r="V3" s="236"/>
    </row>
    <row r="4" spans="1:22" s="95" customFormat="1" x14ac:dyDescent="0.2">
      <c r="A4" s="97">
        <v>1</v>
      </c>
      <c r="B4" s="121" t="s">
        <v>55</v>
      </c>
      <c r="C4" s="198">
        <v>51045443</v>
      </c>
      <c r="D4" s="204">
        <v>36800000</v>
      </c>
      <c r="E4" s="204">
        <v>47223044</v>
      </c>
      <c r="F4" s="205">
        <v>47223044</v>
      </c>
      <c r="G4" s="206"/>
      <c r="H4" s="204"/>
      <c r="I4" s="204"/>
      <c r="J4" s="205"/>
      <c r="K4" s="206"/>
      <c r="L4" s="204"/>
      <c r="M4" s="204"/>
      <c r="N4" s="205"/>
      <c r="O4" s="206"/>
      <c r="P4" s="204"/>
      <c r="Q4" s="204"/>
      <c r="R4" s="204"/>
      <c r="S4" s="212">
        <f>SUM(C4,G4,K4,O4)</f>
        <v>51045443</v>
      </c>
      <c r="T4" s="210">
        <f t="shared" ref="T4:U19" si="0">SUM(D4,H4,L4,P4)</f>
        <v>36800000</v>
      </c>
      <c r="U4" s="210">
        <f t="shared" si="0"/>
        <v>47223044</v>
      </c>
      <c r="V4" s="211">
        <f>F4+J4</f>
        <v>47223044</v>
      </c>
    </row>
    <row r="5" spans="1:22" s="95" customFormat="1" ht="12" customHeight="1" x14ac:dyDescent="0.2">
      <c r="A5" s="97">
        <v>2</v>
      </c>
      <c r="B5" s="121" t="s">
        <v>118</v>
      </c>
      <c r="C5" s="198">
        <v>9447405</v>
      </c>
      <c r="D5" s="204">
        <v>15666731</v>
      </c>
      <c r="E5" s="204">
        <v>10743802</v>
      </c>
      <c r="F5" s="205">
        <v>10743802</v>
      </c>
      <c r="G5" s="206">
        <v>174815</v>
      </c>
      <c r="H5" s="204">
        <v>85435</v>
      </c>
      <c r="I5" s="204">
        <v>88032</v>
      </c>
      <c r="J5" s="205">
        <v>46326</v>
      </c>
      <c r="K5" s="206">
        <v>4599085</v>
      </c>
      <c r="L5" s="204">
        <v>5112210</v>
      </c>
      <c r="M5" s="204">
        <v>5521594</v>
      </c>
      <c r="N5" s="205">
        <v>5521594</v>
      </c>
      <c r="O5" s="206">
        <v>20165</v>
      </c>
      <c r="P5" s="204">
        <v>359236</v>
      </c>
      <c r="Q5" s="204">
        <v>40543</v>
      </c>
      <c r="R5" s="204">
        <v>27663</v>
      </c>
      <c r="S5" s="212">
        <f t="shared" ref="S5:S28" si="1">SUM(C5,G5,K5,O5)</f>
        <v>14241470</v>
      </c>
      <c r="T5" s="210">
        <f t="shared" si="0"/>
        <v>21223612</v>
      </c>
      <c r="U5" s="210">
        <f t="shared" si="0"/>
        <v>16393971</v>
      </c>
      <c r="V5" s="211">
        <f t="shared" ref="V5:V26" si="2">F5+J5</f>
        <v>10790128</v>
      </c>
    </row>
    <row r="6" spans="1:22" s="95" customFormat="1" ht="24.75" customHeight="1" x14ac:dyDescent="0.2">
      <c r="A6" s="97">
        <v>3</v>
      </c>
      <c r="B6" s="121" t="s">
        <v>57</v>
      </c>
      <c r="C6" s="198">
        <v>15000</v>
      </c>
      <c r="D6" s="204">
        <v>30000</v>
      </c>
      <c r="E6" s="204">
        <v>20000</v>
      </c>
      <c r="F6" s="205">
        <v>20000</v>
      </c>
      <c r="G6" s="206"/>
      <c r="H6" s="204"/>
      <c r="I6" s="204"/>
      <c r="J6" s="205"/>
      <c r="K6" s="206"/>
      <c r="L6" s="204"/>
      <c r="M6" s="204"/>
      <c r="N6" s="205"/>
      <c r="O6" s="206"/>
      <c r="P6" s="204"/>
      <c r="Q6" s="204"/>
      <c r="R6" s="204"/>
      <c r="S6" s="212">
        <f t="shared" si="1"/>
        <v>15000</v>
      </c>
      <c r="T6" s="210">
        <f t="shared" si="0"/>
        <v>30000</v>
      </c>
      <c r="U6" s="210">
        <f t="shared" si="0"/>
        <v>20000</v>
      </c>
      <c r="V6" s="211">
        <f t="shared" si="2"/>
        <v>20000</v>
      </c>
    </row>
    <row r="7" spans="1:22" s="95" customFormat="1" ht="22.5" customHeight="1" x14ac:dyDescent="0.2">
      <c r="A7" s="97">
        <v>4</v>
      </c>
      <c r="B7" s="121" t="s">
        <v>60</v>
      </c>
      <c r="C7" s="198">
        <v>129802556</v>
      </c>
      <c r="D7" s="204">
        <v>112339358</v>
      </c>
      <c r="E7" s="204">
        <v>143198167</v>
      </c>
      <c r="F7" s="205">
        <v>143198167</v>
      </c>
      <c r="G7" s="206">
        <v>34324667</v>
      </c>
      <c r="H7" s="204">
        <v>28549588</v>
      </c>
      <c r="I7" s="204">
        <v>26335347</v>
      </c>
      <c r="J7" s="205">
        <v>26335347</v>
      </c>
      <c r="K7" s="206">
        <v>17423002</v>
      </c>
      <c r="L7" s="204">
        <v>19116993</v>
      </c>
      <c r="M7" s="204">
        <v>20464869</v>
      </c>
      <c r="N7" s="205">
        <v>20464869</v>
      </c>
      <c r="O7" s="206">
        <v>39803451</v>
      </c>
      <c r="P7" s="204">
        <v>52521812</v>
      </c>
      <c r="Q7" s="204">
        <v>54462885</v>
      </c>
      <c r="R7" s="204">
        <v>54462885</v>
      </c>
      <c r="S7" s="212">
        <f t="shared" si="1"/>
        <v>221353676</v>
      </c>
      <c r="T7" s="210">
        <f t="shared" si="0"/>
        <v>212527751</v>
      </c>
      <c r="U7" s="210">
        <f t="shared" si="0"/>
        <v>244461268</v>
      </c>
      <c r="V7" s="211">
        <f t="shared" si="2"/>
        <v>169533514</v>
      </c>
    </row>
    <row r="8" spans="1:22" s="100" customFormat="1" ht="15.75" customHeight="1" x14ac:dyDescent="0.2">
      <c r="A8" s="99"/>
      <c r="B8" s="122" t="s">
        <v>115</v>
      </c>
      <c r="C8" s="203">
        <v>109547417</v>
      </c>
      <c r="D8" s="207">
        <v>95582575</v>
      </c>
      <c r="E8" s="207">
        <v>119261162</v>
      </c>
      <c r="F8" s="208">
        <v>119261162</v>
      </c>
      <c r="G8" s="209"/>
      <c r="H8" s="207"/>
      <c r="I8" s="207"/>
      <c r="J8" s="208"/>
      <c r="K8" s="209"/>
      <c r="L8" s="207"/>
      <c r="M8" s="207"/>
      <c r="N8" s="208"/>
      <c r="O8" s="209"/>
      <c r="P8" s="207"/>
      <c r="Q8" s="207"/>
      <c r="R8" s="207"/>
      <c r="S8" s="212">
        <f t="shared" si="1"/>
        <v>109547417</v>
      </c>
      <c r="T8" s="210">
        <f t="shared" si="0"/>
        <v>95582575</v>
      </c>
      <c r="U8" s="210">
        <f t="shared" si="0"/>
        <v>119261162</v>
      </c>
      <c r="V8" s="211">
        <f t="shared" si="2"/>
        <v>119261162</v>
      </c>
    </row>
    <row r="9" spans="1:22" s="95" customFormat="1" ht="12" customHeight="1" x14ac:dyDescent="0.2">
      <c r="A9" s="97"/>
      <c r="B9" s="123" t="s">
        <v>61</v>
      </c>
      <c r="C9" s="200">
        <f>SUM(C4:C8)-C8</f>
        <v>190310404</v>
      </c>
      <c r="D9" s="210">
        <f>SUM(D4:D8)-D8</f>
        <v>164836089</v>
      </c>
      <c r="E9" s="210">
        <f t="shared" ref="E9:F9" si="3">SUM(E4:E8)-E8</f>
        <v>201185013</v>
      </c>
      <c r="F9" s="211">
        <f t="shared" si="3"/>
        <v>201185013</v>
      </c>
      <c r="G9" s="212">
        <f t="shared" ref="G9:J9" si="4">SUM(G4:G7)</f>
        <v>34499482</v>
      </c>
      <c r="H9" s="210">
        <f t="shared" si="4"/>
        <v>28635023</v>
      </c>
      <c r="I9" s="210">
        <f t="shared" si="4"/>
        <v>26423379</v>
      </c>
      <c r="J9" s="211">
        <f t="shared" si="4"/>
        <v>26381673</v>
      </c>
      <c r="K9" s="212">
        <f t="shared" ref="K9:R9" si="5">SUM(K4:K7)</f>
        <v>22022087</v>
      </c>
      <c r="L9" s="210">
        <f t="shared" si="5"/>
        <v>24229203</v>
      </c>
      <c r="M9" s="210">
        <f t="shared" si="5"/>
        <v>25986463</v>
      </c>
      <c r="N9" s="211">
        <f t="shared" si="5"/>
        <v>25986463</v>
      </c>
      <c r="O9" s="210">
        <f t="shared" si="5"/>
        <v>39823616</v>
      </c>
      <c r="P9" s="210">
        <f t="shared" si="5"/>
        <v>52881048</v>
      </c>
      <c r="Q9" s="210">
        <f t="shared" si="5"/>
        <v>54503428</v>
      </c>
      <c r="R9" s="210">
        <f t="shared" si="5"/>
        <v>54490548</v>
      </c>
      <c r="S9" s="212">
        <f t="shared" si="1"/>
        <v>286655589</v>
      </c>
      <c r="T9" s="210">
        <f t="shared" si="0"/>
        <v>270581363</v>
      </c>
      <c r="U9" s="210">
        <f t="shared" si="0"/>
        <v>308098283</v>
      </c>
      <c r="V9" s="211">
        <f t="shared" si="2"/>
        <v>227566686</v>
      </c>
    </row>
    <row r="10" spans="1:22" s="95" customFormat="1" ht="13.5" customHeight="1" x14ac:dyDescent="0.2">
      <c r="A10" s="97" t="s">
        <v>2</v>
      </c>
      <c r="B10" s="124" t="s">
        <v>62</v>
      </c>
      <c r="C10" s="198"/>
      <c r="D10" s="204"/>
      <c r="E10" s="204"/>
      <c r="F10" s="205"/>
      <c r="G10" s="206"/>
      <c r="H10" s="204"/>
      <c r="I10" s="204"/>
      <c r="J10" s="205"/>
      <c r="K10" s="206"/>
      <c r="L10" s="204"/>
      <c r="M10" s="204"/>
      <c r="N10" s="205"/>
      <c r="O10" s="206"/>
      <c r="P10" s="204"/>
      <c r="Q10" s="204"/>
      <c r="R10" s="204"/>
      <c r="S10" s="212">
        <f t="shared" si="1"/>
        <v>0</v>
      </c>
      <c r="T10" s="210">
        <f t="shared" si="0"/>
        <v>0</v>
      </c>
      <c r="U10" s="210">
        <f t="shared" si="0"/>
        <v>0</v>
      </c>
      <c r="V10" s="211">
        <f t="shared" si="2"/>
        <v>0</v>
      </c>
    </row>
    <row r="11" spans="1:22" s="95" customFormat="1" ht="12" customHeight="1" x14ac:dyDescent="0.2">
      <c r="A11" s="97">
        <v>5</v>
      </c>
      <c r="B11" s="121" t="s">
        <v>40</v>
      </c>
      <c r="C11" s="198"/>
      <c r="D11" s="204"/>
      <c r="E11" s="204"/>
      <c r="F11" s="205"/>
      <c r="G11" s="206"/>
      <c r="H11" s="204"/>
      <c r="I11" s="204"/>
      <c r="J11" s="205"/>
      <c r="K11" s="206"/>
      <c r="L11" s="204"/>
      <c r="M11" s="204"/>
      <c r="N11" s="205"/>
      <c r="O11" s="206"/>
      <c r="P11" s="204"/>
      <c r="Q11" s="204"/>
      <c r="R11" s="204"/>
      <c r="S11" s="212">
        <f t="shared" si="1"/>
        <v>0</v>
      </c>
      <c r="T11" s="210">
        <f t="shared" si="0"/>
        <v>0</v>
      </c>
      <c r="U11" s="210">
        <f t="shared" si="0"/>
        <v>0</v>
      </c>
      <c r="V11" s="211">
        <f t="shared" si="2"/>
        <v>0</v>
      </c>
    </row>
    <row r="12" spans="1:22" s="95" customFormat="1" ht="24" customHeight="1" x14ac:dyDescent="0.2">
      <c r="A12" s="97">
        <v>6</v>
      </c>
      <c r="B12" s="121" t="s">
        <v>63</v>
      </c>
      <c r="C12" s="198">
        <v>370833</v>
      </c>
      <c r="D12" s="204">
        <v>46500</v>
      </c>
      <c r="E12" s="204">
        <v>58500</v>
      </c>
      <c r="F12" s="205">
        <v>58500</v>
      </c>
      <c r="G12" s="206"/>
      <c r="H12" s="204"/>
      <c r="I12" s="204"/>
      <c r="J12" s="205"/>
      <c r="K12" s="206"/>
      <c r="L12" s="204"/>
      <c r="M12" s="204"/>
      <c r="N12" s="205"/>
      <c r="O12" s="206"/>
      <c r="P12" s="204"/>
      <c r="Q12" s="204"/>
      <c r="R12" s="204"/>
      <c r="S12" s="212">
        <f t="shared" si="1"/>
        <v>370833</v>
      </c>
      <c r="T12" s="210">
        <f t="shared" si="0"/>
        <v>46500</v>
      </c>
      <c r="U12" s="210">
        <f t="shared" si="0"/>
        <v>58500</v>
      </c>
      <c r="V12" s="211">
        <f t="shared" si="2"/>
        <v>58500</v>
      </c>
    </row>
    <row r="13" spans="1:22" s="95" customFormat="1" ht="24" customHeight="1" x14ac:dyDescent="0.2">
      <c r="A13" s="97">
        <v>7</v>
      </c>
      <c r="B13" s="121" t="s">
        <v>64</v>
      </c>
      <c r="C13" s="198">
        <v>9736825</v>
      </c>
      <c r="D13" s="204"/>
      <c r="E13" s="204">
        <v>33471124</v>
      </c>
      <c r="F13" s="205">
        <v>33471124</v>
      </c>
      <c r="G13" s="212"/>
      <c r="H13" s="210"/>
      <c r="I13" s="204"/>
      <c r="J13" s="211"/>
      <c r="K13" s="212"/>
      <c r="L13" s="210"/>
      <c r="M13" s="204"/>
      <c r="N13" s="211"/>
      <c r="O13" s="212"/>
      <c r="P13" s="210"/>
      <c r="Q13" s="204"/>
      <c r="R13" s="210"/>
      <c r="S13" s="212">
        <f t="shared" si="1"/>
        <v>9736825</v>
      </c>
      <c r="T13" s="210">
        <f t="shared" si="0"/>
        <v>0</v>
      </c>
      <c r="U13" s="210">
        <f t="shared" si="0"/>
        <v>33471124</v>
      </c>
      <c r="V13" s="211">
        <f t="shared" si="2"/>
        <v>33471124</v>
      </c>
    </row>
    <row r="14" spans="1:22" s="100" customFormat="1" ht="14.25" customHeight="1" x14ac:dyDescent="0.2">
      <c r="A14" s="99"/>
      <c r="B14" s="122" t="s">
        <v>215</v>
      </c>
      <c r="C14" s="203"/>
      <c r="D14" s="207"/>
      <c r="E14" s="207">
        <v>33471124</v>
      </c>
      <c r="F14" s="208">
        <v>33471124</v>
      </c>
      <c r="G14" s="213"/>
      <c r="H14" s="214"/>
      <c r="I14" s="207"/>
      <c r="J14" s="215"/>
      <c r="K14" s="213"/>
      <c r="L14" s="214"/>
      <c r="M14" s="207"/>
      <c r="N14" s="215"/>
      <c r="O14" s="213"/>
      <c r="P14" s="214"/>
      <c r="Q14" s="207"/>
      <c r="R14" s="214"/>
      <c r="S14" s="212">
        <f t="shared" si="1"/>
        <v>0</v>
      </c>
      <c r="T14" s="210">
        <f t="shared" si="0"/>
        <v>0</v>
      </c>
      <c r="U14" s="210">
        <f t="shared" si="0"/>
        <v>33471124</v>
      </c>
      <c r="V14" s="211">
        <f t="shared" si="2"/>
        <v>33471124</v>
      </c>
    </row>
    <row r="15" spans="1:22" s="95" customFormat="1" ht="12" customHeight="1" x14ac:dyDescent="0.2">
      <c r="A15" s="97"/>
      <c r="B15" s="123" t="s">
        <v>65</v>
      </c>
      <c r="C15" s="200">
        <f>SUM(C11:C13)</f>
        <v>10107658</v>
      </c>
      <c r="D15" s="210">
        <f>SUM(D11:D13)</f>
        <v>46500</v>
      </c>
      <c r="E15" s="210">
        <f t="shared" ref="E15:F15" si="6">SUM(E11:E13)</f>
        <v>33529624</v>
      </c>
      <c r="F15" s="211">
        <f t="shared" si="6"/>
        <v>33529624</v>
      </c>
      <c r="G15" s="212">
        <v>0</v>
      </c>
      <c r="H15" s="210">
        <f t="shared" ref="H15:J15" si="7">SUM(H11:H13)</f>
        <v>0</v>
      </c>
      <c r="I15" s="210">
        <f t="shared" si="7"/>
        <v>0</v>
      </c>
      <c r="J15" s="211">
        <f t="shared" si="7"/>
        <v>0</v>
      </c>
      <c r="K15" s="212">
        <v>0</v>
      </c>
      <c r="L15" s="210">
        <f t="shared" ref="L15:N15" si="8">SUM(L11:L13)</f>
        <v>0</v>
      </c>
      <c r="M15" s="210">
        <f t="shared" si="8"/>
        <v>0</v>
      </c>
      <c r="N15" s="211">
        <f t="shared" si="8"/>
        <v>0</v>
      </c>
      <c r="O15" s="212">
        <v>0</v>
      </c>
      <c r="P15" s="210">
        <f t="shared" ref="P15:R15" si="9">SUM(P11:P13)</f>
        <v>0</v>
      </c>
      <c r="Q15" s="210">
        <f t="shared" si="9"/>
        <v>0</v>
      </c>
      <c r="R15" s="210">
        <f t="shared" si="9"/>
        <v>0</v>
      </c>
      <c r="S15" s="212">
        <f t="shared" si="1"/>
        <v>10107658</v>
      </c>
      <c r="T15" s="210">
        <f t="shared" si="0"/>
        <v>46500</v>
      </c>
      <c r="U15" s="210">
        <f t="shared" si="0"/>
        <v>33529624</v>
      </c>
      <c r="V15" s="211">
        <f t="shared" si="2"/>
        <v>33529624</v>
      </c>
    </row>
    <row r="16" spans="1:22" s="95" customFormat="1" ht="12" customHeight="1" x14ac:dyDescent="0.2">
      <c r="A16" s="97" t="s">
        <v>66</v>
      </c>
      <c r="B16" s="121" t="s">
        <v>67</v>
      </c>
      <c r="C16" s="198"/>
      <c r="D16" s="116"/>
      <c r="E16" s="116"/>
      <c r="F16" s="199"/>
      <c r="G16" s="198"/>
      <c r="H16" s="116"/>
      <c r="I16" s="116"/>
      <c r="J16" s="199"/>
      <c r="K16" s="198"/>
      <c r="L16" s="116"/>
      <c r="M16" s="116"/>
      <c r="N16" s="199"/>
      <c r="O16" s="198"/>
      <c r="P16" s="116"/>
      <c r="Q16" s="116"/>
      <c r="R16" s="116"/>
      <c r="S16" s="212">
        <f t="shared" si="1"/>
        <v>0</v>
      </c>
      <c r="T16" s="210">
        <f t="shared" si="0"/>
        <v>0</v>
      </c>
      <c r="U16" s="210">
        <f t="shared" si="0"/>
        <v>0</v>
      </c>
      <c r="V16" s="211">
        <f t="shared" si="2"/>
        <v>0</v>
      </c>
    </row>
    <row r="17" spans="1:23" s="95" customFormat="1" ht="12" customHeight="1" x14ac:dyDescent="0.2">
      <c r="A17" s="97"/>
      <c r="B17" s="121" t="s">
        <v>68</v>
      </c>
      <c r="C17" s="198"/>
      <c r="D17" s="116"/>
      <c r="E17" s="116"/>
      <c r="F17" s="199"/>
      <c r="G17" s="198"/>
      <c r="H17" s="116"/>
      <c r="I17" s="116"/>
      <c r="J17" s="199"/>
      <c r="K17" s="198"/>
      <c r="L17" s="116"/>
      <c r="M17" s="116"/>
      <c r="N17" s="199"/>
      <c r="O17" s="198"/>
      <c r="P17" s="116"/>
      <c r="Q17" s="116"/>
      <c r="R17" s="116"/>
      <c r="S17" s="212">
        <f t="shared" si="1"/>
        <v>0</v>
      </c>
      <c r="T17" s="210">
        <f t="shared" si="0"/>
        <v>0</v>
      </c>
      <c r="U17" s="210">
        <f t="shared" si="0"/>
        <v>0</v>
      </c>
      <c r="V17" s="211">
        <f t="shared" si="2"/>
        <v>0</v>
      </c>
    </row>
    <row r="18" spans="1:23" s="95" customFormat="1" ht="12" customHeight="1" x14ac:dyDescent="0.2">
      <c r="A18" s="97">
        <v>8</v>
      </c>
      <c r="B18" s="121" t="s">
        <v>69</v>
      </c>
      <c r="C18" s="198"/>
      <c r="D18" s="116"/>
      <c r="E18" s="116"/>
      <c r="F18" s="199"/>
      <c r="G18" s="198">
        <v>301485</v>
      </c>
      <c r="H18" s="116"/>
      <c r="I18" s="116"/>
      <c r="J18" s="199"/>
      <c r="K18" s="198">
        <v>327893</v>
      </c>
      <c r="L18" s="116"/>
      <c r="M18" s="116"/>
      <c r="N18" s="199"/>
      <c r="O18" s="198"/>
      <c r="P18" s="116"/>
      <c r="Q18" s="116"/>
      <c r="R18" s="116"/>
      <c r="S18" s="212">
        <f t="shared" si="1"/>
        <v>629378</v>
      </c>
      <c r="T18" s="210">
        <f t="shared" si="0"/>
        <v>0</v>
      </c>
      <c r="U18" s="210">
        <f t="shared" si="0"/>
        <v>0</v>
      </c>
      <c r="V18" s="211">
        <f t="shared" si="2"/>
        <v>0</v>
      </c>
    </row>
    <row r="19" spans="1:23" s="95" customFormat="1" ht="12" customHeight="1" x14ac:dyDescent="0.2">
      <c r="A19" s="97">
        <v>9</v>
      </c>
      <c r="B19" s="121" t="s">
        <v>70</v>
      </c>
      <c r="C19" s="198"/>
      <c r="D19" s="116"/>
      <c r="E19" s="116"/>
      <c r="F19" s="199"/>
      <c r="G19" s="198"/>
      <c r="H19" s="116"/>
      <c r="I19" s="116"/>
      <c r="J19" s="199"/>
      <c r="K19" s="198"/>
      <c r="L19" s="116"/>
      <c r="M19" s="116"/>
      <c r="N19" s="199"/>
      <c r="O19" s="198"/>
      <c r="P19" s="116"/>
      <c r="Q19" s="116"/>
      <c r="R19" s="116"/>
      <c r="S19" s="212">
        <f t="shared" si="1"/>
        <v>0</v>
      </c>
      <c r="T19" s="210">
        <f t="shared" si="0"/>
        <v>0</v>
      </c>
      <c r="U19" s="210">
        <f t="shared" si="0"/>
        <v>0</v>
      </c>
      <c r="V19" s="211">
        <f t="shared" si="2"/>
        <v>0</v>
      </c>
    </row>
    <row r="20" spans="1:23" s="95" customFormat="1" ht="12" customHeight="1" x14ac:dyDescent="0.2">
      <c r="A20" s="97">
        <v>10</v>
      </c>
      <c r="B20" s="121" t="s">
        <v>71</v>
      </c>
      <c r="C20" s="198"/>
      <c r="D20" s="116"/>
      <c r="E20" s="116"/>
      <c r="F20" s="199"/>
      <c r="G20" s="198"/>
      <c r="H20" s="116"/>
      <c r="I20" s="116"/>
      <c r="J20" s="199"/>
      <c r="K20" s="198"/>
      <c r="L20" s="116"/>
      <c r="M20" s="116"/>
      <c r="N20" s="199"/>
      <c r="O20" s="198"/>
      <c r="P20" s="116"/>
      <c r="Q20" s="116"/>
      <c r="R20" s="116"/>
      <c r="S20" s="212">
        <f t="shared" si="1"/>
        <v>0</v>
      </c>
      <c r="T20" s="210">
        <f t="shared" ref="T20:T28" si="10">SUM(D20,H20,L20,P20)</f>
        <v>0</v>
      </c>
      <c r="U20" s="210">
        <f t="shared" ref="U20:U28" si="11">SUM(E20,I20,M20,Q20)</f>
        <v>0</v>
      </c>
      <c r="V20" s="211">
        <f t="shared" si="2"/>
        <v>0</v>
      </c>
    </row>
    <row r="21" spans="1:23" s="95" customFormat="1" ht="24" customHeight="1" x14ac:dyDescent="0.2">
      <c r="A21" s="97"/>
      <c r="B21" s="121" t="s">
        <v>72</v>
      </c>
      <c r="C21" s="200"/>
      <c r="D21" s="116"/>
      <c r="E21" s="116"/>
      <c r="F21" s="199"/>
      <c r="G21" s="198"/>
      <c r="H21" s="116"/>
      <c r="I21" s="116"/>
      <c r="J21" s="199"/>
      <c r="K21" s="198"/>
      <c r="L21" s="116"/>
      <c r="M21" s="116"/>
      <c r="N21" s="199"/>
      <c r="O21" s="198"/>
      <c r="P21" s="116"/>
      <c r="Q21" s="116"/>
      <c r="R21" s="116"/>
      <c r="S21" s="212">
        <f t="shared" si="1"/>
        <v>0</v>
      </c>
      <c r="T21" s="210">
        <f t="shared" si="10"/>
        <v>0</v>
      </c>
      <c r="U21" s="210">
        <f t="shared" si="11"/>
        <v>0</v>
      </c>
      <c r="V21" s="211">
        <f t="shared" si="2"/>
        <v>0</v>
      </c>
    </row>
    <row r="22" spans="1:23" s="95" customFormat="1" ht="12" customHeight="1" x14ac:dyDescent="0.2">
      <c r="A22" s="97">
        <v>11</v>
      </c>
      <c r="B22" s="121" t="s">
        <v>69</v>
      </c>
      <c r="C22" s="198"/>
      <c r="D22" s="116"/>
      <c r="E22" s="116"/>
      <c r="F22" s="199"/>
      <c r="G22" s="198"/>
      <c r="H22" s="116"/>
      <c r="I22" s="116"/>
      <c r="J22" s="199"/>
      <c r="K22" s="198"/>
      <c r="L22" s="116"/>
      <c r="M22" s="116"/>
      <c r="N22" s="199"/>
      <c r="O22" s="198"/>
      <c r="P22" s="116"/>
      <c r="Q22" s="116"/>
      <c r="R22" s="116"/>
      <c r="S22" s="212">
        <f t="shared" si="1"/>
        <v>0</v>
      </c>
      <c r="T22" s="210">
        <f t="shared" si="10"/>
        <v>0</v>
      </c>
      <c r="U22" s="210">
        <f t="shared" si="11"/>
        <v>0</v>
      </c>
      <c r="V22" s="211">
        <f t="shared" si="2"/>
        <v>0</v>
      </c>
    </row>
    <row r="23" spans="1:23" s="95" customFormat="1" ht="12" customHeight="1" x14ac:dyDescent="0.2">
      <c r="A23" s="97">
        <v>12</v>
      </c>
      <c r="B23" s="121" t="s">
        <v>70</v>
      </c>
      <c r="C23" s="198"/>
      <c r="D23" s="116"/>
      <c r="E23" s="116"/>
      <c r="F23" s="199"/>
      <c r="G23" s="198"/>
      <c r="H23" s="116"/>
      <c r="I23" s="116"/>
      <c r="J23" s="199"/>
      <c r="K23" s="198"/>
      <c r="L23" s="116"/>
      <c r="M23" s="116"/>
      <c r="N23" s="199"/>
      <c r="O23" s="198"/>
      <c r="P23" s="116"/>
      <c r="Q23" s="116"/>
      <c r="R23" s="116"/>
      <c r="S23" s="212">
        <f t="shared" si="1"/>
        <v>0</v>
      </c>
      <c r="T23" s="210">
        <f t="shared" si="10"/>
        <v>0</v>
      </c>
      <c r="U23" s="210">
        <f t="shared" si="11"/>
        <v>0</v>
      </c>
      <c r="V23" s="211">
        <f t="shared" si="2"/>
        <v>0</v>
      </c>
    </row>
    <row r="24" spans="1:23" s="95" customFormat="1" ht="24" customHeight="1" x14ac:dyDescent="0.2">
      <c r="A24" s="97"/>
      <c r="B24" s="121" t="s">
        <v>73</v>
      </c>
      <c r="C24" s="198"/>
      <c r="D24" s="116"/>
      <c r="E24" s="116"/>
      <c r="F24" s="199"/>
      <c r="G24" s="198"/>
      <c r="H24" s="116"/>
      <c r="I24" s="116"/>
      <c r="J24" s="199"/>
      <c r="K24" s="198"/>
      <c r="L24" s="116"/>
      <c r="M24" s="116"/>
      <c r="N24" s="199"/>
      <c r="O24" s="198"/>
      <c r="P24" s="116"/>
      <c r="Q24" s="116"/>
      <c r="R24" s="116"/>
      <c r="S24" s="212">
        <f t="shared" si="1"/>
        <v>0</v>
      </c>
      <c r="T24" s="210">
        <f t="shared" si="10"/>
        <v>0</v>
      </c>
      <c r="U24" s="210">
        <f t="shared" si="11"/>
        <v>0</v>
      </c>
      <c r="V24" s="211">
        <f t="shared" si="2"/>
        <v>0</v>
      </c>
    </row>
    <row r="25" spans="1:23" s="95" customFormat="1" ht="12" customHeight="1" x14ac:dyDescent="0.2">
      <c r="A25" s="97">
        <v>13</v>
      </c>
      <c r="B25" s="121" t="s">
        <v>74</v>
      </c>
      <c r="C25" s="198"/>
      <c r="D25" s="116"/>
      <c r="E25" s="116"/>
      <c r="F25" s="199"/>
      <c r="G25" s="198"/>
      <c r="H25" s="116"/>
      <c r="I25" s="116"/>
      <c r="J25" s="199"/>
      <c r="K25" s="198"/>
      <c r="L25" s="116"/>
      <c r="M25" s="116"/>
      <c r="N25" s="199"/>
      <c r="O25" s="198"/>
      <c r="P25" s="116"/>
      <c r="Q25" s="116"/>
      <c r="R25" s="116"/>
      <c r="S25" s="212">
        <f t="shared" si="1"/>
        <v>0</v>
      </c>
      <c r="T25" s="210">
        <f t="shared" si="10"/>
        <v>0</v>
      </c>
      <c r="U25" s="210">
        <f t="shared" si="11"/>
        <v>0</v>
      </c>
      <c r="V25" s="211">
        <f t="shared" si="2"/>
        <v>0</v>
      </c>
      <c r="W25" s="111"/>
    </row>
    <row r="26" spans="1:23" s="95" customFormat="1" ht="12" customHeight="1" x14ac:dyDescent="0.2">
      <c r="A26" s="97">
        <v>14</v>
      </c>
      <c r="B26" s="121" t="s">
        <v>264</v>
      </c>
      <c r="C26" s="198"/>
      <c r="D26" s="116"/>
      <c r="E26" s="116"/>
      <c r="F26" s="199">
        <v>0</v>
      </c>
      <c r="G26" s="200"/>
      <c r="H26" s="111"/>
      <c r="I26" s="116"/>
      <c r="J26" s="201"/>
      <c r="K26" s="200"/>
      <c r="L26" s="111"/>
      <c r="M26" s="116"/>
      <c r="N26" s="201"/>
      <c r="O26" s="200"/>
      <c r="P26" s="111"/>
      <c r="Q26" s="116"/>
      <c r="R26" s="111"/>
      <c r="S26" s="212">
        <f t="shared" si="1"/>
        <v>0</v>
      </c>
      <c r="T26" s="210">
        <f t="shared" si="10"/>
        <v>0</v>
      </c>
      <c r="U26" s="210">
        <f t="shared" si="11"/>
        <v>0</v>
      </c>
      <c r="V26" s="211">
        <f t="shared" si="2"/>
        <v>0</v>
      </c>
    </row>
    <row r="27" spans="1:23" s="95" customFormat="1" ht="12" customHeight="1" thickBot="1" x14ac:dyDescent="0.25">
      <c r="A27" s="97"/>
      <c r="B27" s="123" t="s">
        <v>228</v>
      </c>
      <c r="C27" s="210">
        <f t="shared" ref="C27:J27" si="12">SUM(C18:C26)</f>
        <v>0</v>
      </c>
      <c r="D27" s="210">
        <f t="shared" si="12"/>
        <v>0</v>
      </c>
      <c r="E27" s="210">
        <f t="shared" si="12"/>
        <v>0</v>
      </c>
      <c r="F27" s="211">
        <f t="shared" si="12"/>
        <v>0</v>
      </c>
      <c r="G27" s="212">
        <f t="shared" si="12"/>
        <v>301485</v>
      </c>
      <c r="H27" s="210">
        <f t="shared" si="12"/>
        <v>0</v>
      </c>
      <c r="I27" s="210">
        <f t="shared" si="12"/>
        <v>0</v>
      </c>
      <c r="J27" s="211">
        <f t="shared" si="12"/>
        <v>0</v>
      </c>
      <c r="K27" s="212">
        <f t="shared" ref="K27:R27" si="13">SUM(K18:K26)</f>
        <v>327893</v>
      </c>
      <c r="L27" s="210">
        <f t="shared" si="13"/>
        <v>0</v>
      </c>
      <c r="M27" s="210">
        <f t="shared" si="13"/>
        <v>0</v>
      </c>
      <c r="N27" s="211">
        <f t="shared" si="13"/>
        <v>0</v>
      </c>
      <c r="O27" s="212">
        <f t="shared" si="13"/>
        <v>0</v>
      </c>
      <c r="P27" s="210">
        <f t="shared" si="13"/>
        <v>0</v>
      </c>
      <c r="Q27" s="210">
        <f t="shared" si="13"/>
        <v>0</v>
      </c>
      <c r="R27" s="210">
        <f t="shared" si="13"/>
        <v>0</v>
      </c>
      <c r="S27" s="212">
        <f t="shared" si="1"/>
        <v>629378</v>
      </c>
      <c r="T27" s="210">
        <f t="shared" si="10"/>
        <v>0</v>
      </c>
      <c r="U27" s="210">
        <f t="shared" si="11"/>
        <v>0</v>
      </c>
      <c r="V27" s="211">
        <f t="shared" ref="V27" si="14">SUM(V18:V26)</f>
        <v>0</v>
      </c>
    </row>
    <row r="28" spans="1:23" s="95" customFormat="1" ht="12" customHeight="1" thickBot="1" x14ac:dyDescent="0.25">
      <c r="A28" s="237"/>
      <c r="B28" s="238" t="s">
        <v>76</v>
      </c>
      <c r="C28" s="239">
        <f t="shared" ref="C28:J28" si="15">C9+C15+C27</f>
        <v>200418062</v>
      </c>
      <c r="D28" s="240">
        <f t="shared" si="15"/>
        <v>164882589</v>
      </c>
      <c r="E28" s="240">
        <f t="shared" si="15"/>
        <v>234714637</v>
      </c>
      <c r="F28" s="241">
        <f t="shared" si="15"/>
        <v>234714637</v>
      </c>
      <c r="G28" s="239">
        <f t="shared" si="15"/>
        <v>34800967</v>
      </c>
      <c r="H28" s="240">
        <f t="shared" si="15"/>
        <v>28635023</v>
      </c>
      <c r="I28" s="240">
        <f t="shared" si="15"/>
        <v>26423379</v>
      </c>
      <c r="J28" s="241">
        <f t="shared" si="15"/>
        <v>26381673</v>
      </c>
      <c r="K28" s="239">
        <f t="shared" ref="K28:R28" si="16">K9+K15+K27</f>
        <v>22349980</v>
      </c>
      <c r="L28" s="240">
        <f t="shared" si="16"/>
        <v>24229203</v>
      </c>
      <c r="M28" s="240">
        <f t="shared" si="16"/>
        <v>25986463</v>
      </c>
      <c r="N28" s="241">
        <f t="shared" si="16"/>
        <v>25986463</v>
      </c>
      <c r="O28" s="239">
        <f t="shared" si="16"/>
        <v>39823616</v>
      </c>
      <c r="P28" s="240">
        <f t="shared" si="16"/>
        <v>52881048</v>
      </c>
      <c r="Q28" s="240">
        <f t="shared" si="16"/>
        <v>54503428</v>
      </c>
      <c r="R28" s="240">
        <f t="shared" si="16"/>
        <v>54490548</v>
      </c>
      <c r="S28" s="239">
        <f t="shared" si="1"/>
        <v>297392625</v>
      </c>
      <c r="T28" s="240">
        <f t="shared" si="10"/>
        <v>270627863</v>
      </c>
      <c r="U28" s="240">
        <f t="shared" si="11"/>
        <v>341627907</v>
      </c>
      <c r="V28" s="241">
        <f t="shared" ref="V28" si="17">V9+V15+V27</f>
        <v>261096310</v>
      </c>
    </row>
  </sheetData>
  <mergeCells count="7">
    <mergeCell ref="S1:V1"/>
    <mergeCell ref="A1:A2"/>
    <mergeCell ref="B1:B2"/>
    <mergeCell ref="C1:F1"/>
    <mergeCell ref="G1:J1"/>
    <mergeCell ref="K1:N1"/>
    <mergeCell ref="O1:R1"/>
  </mergeCells>
  <phoneticPr fontId="11" type="noConversion"/>
  <printOptions headings="1" gridLines="1"/>
  <pageMargins left="0.78740157480314965" right="0.1875" top="1.2" bottom="0.70833333333333337" header="0.51181102362204722" footer="0.51181102362204722"/>
  <pageSetup paperSize="9" orientation="landscape" horizontalDpi="300" verticalDpi="300" r:id="rId1"/>
  <headerFooter alignWithMargins="0">
    <oddHeader>&amp;C
&amp;"Arial,Félkövér"&amp;11Murony Községi Önkormányzat és intézménye 2020. évi bevételei&amp;R2. melléklet a .../2021.(.. ...) önkormányzati rendelethez
Adatok 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V21"/>
  <sheetViews>
    <sheetView view="pageLayout" zoomScaleNormal="100" workbookViewId="0">
      <selection activeCell="I10" sqref="I10"/>
    </sheetView>
  </sheetViews>
  <sheetFormatPr defaultRowHeight="11.25" x14ac:dyDescent="0.2"/>
  <cols>
    <col min="1" max="1" width="3" style="39" customWidth="1"/>
    <col min="2" max="2" width="26" style="54" customWidth="1"/>
    <col min="3" max="3" width="9.28515625" style="39" customWidth="1"/>
    <col min="4" max="6" width="9.85546875" style="39" customWidth="1"/>
    <col min="7" max="7" width="8.42578125" style="39" customWidth="1"/>
    <col min="8" max="9" width="8.5703125" style="39" bestFit="1" customWidth="1"/>
    <col min="10" max="13" width="8.7109375" style="39" bestFit="1" customWidth="1"/>
    <col min="14" max="14" width="8.85546875" style="39" customWidth="1"/>
    <col min="15" max="18" width="8.7109375" style="39" bestFit="1" customWidth="1"/>
    <col min="19" max="19" width="9.5703125" style="39" bestFit="1" customWidth="1"/>
    <col min="20" max="23" width="9.85546875" style="39" customWidth="1"/>
    <col min="24" max="26" width="7.42578125" style="39" customWidth="1"/>
    <col min="27" max="27" width="6.5703125" style="39" customWidth="1"/>
    <col min="28" max="28" width="6.42578125" style="39" customWidth="1"/>
    <col min="29" max="29" width="7.5703125" style="39" customWidth="1"/>
    <col min="30" max="30" width="8" style="39" customWidth="1"/>
    <col min="31" max="31" width="7.7109375" style="39" customWidth="1"/>
    <col min="32" max="32" width="8.5703125" style="39" customWidth="1"/>
    <col min="33" max="16384" width="9.140625" style="39"/>
  </cols>
  <sheetData>
    <row r="1" spans="1:22" s="87" customFormat="1" ht="22.5" customHeight="1" x14ac:dyDescent="0.2">
      <c r="A1" s="428" t="s">
        <v>222</v>
      </c>
      <c r="B1" s="430" t="s">
        <v>16</v>
      </c>
      <c r="C1" s="421" t="s">
        <v>280</v>
      </c>
      <c r="D1" s="422"/>
      <c r="E1" s="422"/>
      <c r="F1" s="423"/>
      <c r="G1" s="422" t="s">
        <v>281</v>
      </c>
      <c r="H1" s="422"/>
      <c r="I1" s="422"/>
      <c r="J1" s="423"/>
      <c r="K1" s="421" t="s">
        <v>282</v>
      </c>
      <c r="L1" s="422"/>
      <c r="M1" s="422"/>
      <c r="N1" s="423"/>
      <c r="O1" s="421" t="s">
        <v>283</v>
      </c>
      <c r="P1" s="422"/>
      <c r="Q1" s="422"/>
      <c r="R1" s="423"/>
      <c r="S1" s="421" t="s">
        <v>134</v>
      </c>
      <c r="T1" s="422"/>
      <c r="U1" s="422"/>
      <c r="V1" s="423"/>
    </row>
    <row r="2" spans="1:22" s="87" customFormat="1" ht="29.25" customHeight="1" thickBot="1" x14ac:dyDescent="0.25">
      <c r="A2" s="429"/>
      <c r="B2" s="431"/>
      <c r="C2" s="227" t="s">
        <v>279</v>
      </c>
      <c r="D2" s="228" t="s">
        <v>24</v>
      </c>
      <c r="E2" s="228" t="s">
        <v>25</v>
      </c>
      <c r="F2" s="229" t="s">
        <v>14</v>
      </c>
      <c r="G2" s="228" t="s">
        <v>279</v>
      </c>
      <c r="H2" s="228" t="s">
        <v>24</v>
      </c>
      <c r="I2" s="228" t="s">
        <v>25</v>
      </c>
      <c r="J2" s="229" t="s">
        <v>14</v>
      </c>
      <c r="K2" s="230" t="s">
        <v>279</v>
      </c>
      <c r="L2" s="228" t="s">
        <v>24</v>
      </c>
      <c r="M2" s="228" t="s">
        <v>25</v>
      </c>
      <c r="N2" s="229" t="s">
        <v>14</v>
      </c>
      <c r="O2" s="230" t="s">
        <v>279</v>
      </c>
      <c r="P2" s="228" t="s">
        <v>24</v>
      </c>
      <c r="Q2" s="228" t="s">
        <v>25</v>
      </c>
      <c r="R2" s="229" t="s">
        <v>14</v>
      </c>
      <c r="S2" s="230" t="s">
        <v>255</v>
      </c>
      <c r="T2" s="228" t="s">
        <v>24</v>
      </c>
      <c r="U2" s="228" t="s">
        <v>25</v>
      </c>
      <c r="V2" s="229" t="s">
        <v>14</v>
      </c>
    </row>
    <row r="3" spans="1:22" s="87" customFormat="1" ht="32.25" customHeight="1" x14ac:dyDescent="0.2">
      <c r="A3" s="225" t="s">
        <v>77</v>
      </c>
      <c r="B3" s="219" t="s">
        <v>78</v>
      </c>
      <c r="C3" s="216"/>
      <c r="D3" s="94"/>
      <c r="E3" s="93"/>
      <c r="F3" s="217"/>
      <c r="G3" s="93"/>
      <c r="H3" s="93"/>
      <c r="I3" s="93"/>
      <c r="J3" s="217"/>
      <c r="K3" s="222"/>
      <c r="L3" s="93"/>
      <c r="M3" s="93"/>
      <c r="N3" s="217"/>
      <c r="O3" s="222"/>
      <c r="P3" s="93"/>
      <c r="Q3" s="93"/>
      <c r="R3" s="217"/>
      <c r="S3" s="222"/>
      <c r="T3" s="93"/>
      <c r="U3" s="93"/>
      <c r="V3" s="217"/>
    </row>
    <row r="4" spans="1:22" s="87" customFormat="1" x14ac:dyDescent="0.2">
      <c r="A4" s="225">
        <v>1</v>
      </c>
      <c r="B4" s="219" t="s">
        <v>119</v>
      </c>
      <c r="C4" s="216">
        <v>37519370</v>
      </c>
      <c r="D4" s="92">
        <v>33294783</v>
      </c>
      <c r="E4" s="93">
        <v>35888862</v>
      </c>
      <c r="F4" s="217">
        <v>35888862</v>
      </c>
      <c r="G4" s="93">
        <v>23105823</v>
      </c>
      <c r="H4" s="93">
        <v>18726544</v>
      </c>
      <c r="I4" s="93">
        <v>17750884</v>
      </c>
      <c r="J4" s="217">
        <v>17750884</v>
      </c>
      <c r="K4" s="222">
        <v>12253846</v>
      </c>
      <c r="L4" s="93">
        <v>13152580</v>
      </c>
      <c r="M4" s="93">
        <v>13874450</v>
      </c>
      <c r="N4" s="217">
        <v>13874450</v>
      </c>
      <c r="O4" s="222">
        <v>31411937</v>
      </c>
      <c r="P4" s="93">
        <v>42143313</v>
      </c>
      <c r="Q4" s="93">
        <v>42165198</v>
      </c>
      <c r="R4" s="217">
        <v>41918208</v>
      </c>
      <c r="S4" s="223">
        <f>SUM(C4,G4,K4,O4)</f>
        <v>104290976</v>
      </c>
      <c r="T4" s="89">
        <f t="shared" ref="T4:V4" si="0">SUM(D4,H4,L4,P4)</f>
        <v>107317220</v>
      </c>
      <c r="U4" s="89">
        <f t="shared" si="0"/>
        <v>109679394</v>
      </c>
      <c r="V4" s="224">
        <f t="shared" si="0"/>
        <v>109432404</v>
      </c>
    </row>
    <row r="5" spans="1:22" s="87" customFormat="1" ht="22.5" x14ac:dyDescent="0.2">
      <c r="A5" s="225">
        <v>2</v>
      </c>
      <c r="B5" s="219" t="s">
        <v>79</v>
      </c>
      <c r="C5" s="216">
        <v>5337924</v>
      </c>
      <c r="D5" s="92">
        <v>4046643</v>
      </c>
      <c r="E5" s="93">
        <v>4506578</v>
      </c>
      <c r="F5" s="217">
        <v>4504799</v>
      </c>
      <c r="G5" s="93">
        <v>4229222</v>
      </c>
      <c r="H5" s="93">
        <v>3312977</v>
      </c>
      <c r="I5" s="93">
        <v>2926516</v>
      </c>
      <c r="J5" s="217">
        <v>2926516</v>
      </c>
      <c r="K5" s="222">
        <v>2061321</v>
      </c>
      <c r="L5" s="93">
        <v>2341702</v>
      </c>
      <c r="M5" s="93">
        <v>2187782</v>
      </c>
      <c r="N5" s="217">
        <v>2187782</v>
      </c>
      <c r="O5" s="222">
        <v>5911924</v>
      </c>
      <c r="P5" s="93">
        <v>7635475</v>
      </c>
      <c r="Q5" s="93">
        <v>7020806</v>
      </c>
      <c r="R5" s="217">
        <v>7020806</v>
      </c>
      <c r="S5" s="223">
        <f t="shared" ref="S5:S21" si="1">SUM(C5,G5,K5,O5)</f>
        <v>17540391</v>
      </c>
      <c r="T5" s="89">
        <f t="shared" ref="T5:T21" si="2">SUM(D5,H5,L5,P5)</f>
        <v>17336797</v>
      </c>
      <c r="U5" s="89">
        <f t="shared" ref="U5:U21" si="3">SUM(E5,I5,M5,Q5)</f>
        <v>16641682</v>
      </c>
      <c r="V5" s="224">
        <f t="shared" ref="V5:V21" si="4">SUM(F5,J5,N5,R5)</f>
        <v>16639903</v>
      </c>
    </row>
    <row r="6" spans="1:22" s="87" customFormat="1" x14ac:dyDescent="0.2">
      <c r="A6" s="225">
        <v>3</v>
      </c>
      <c r="B6" s="219" t="s">
        <v>120</v>
      </c>
      <c r="C6" s="216">
        <v>41866723</v>
      </c>
      <c r="D6" s="92">
        <v>36278215</v>
      </c>
      <c r="E6" s="93">
        <v>39840039</v>
      </c>
      <c r="F6" s="217">
        <v>39793305</v>
      </c>
      <c r="G6" s="93">
        <v>7147041</v>
      </c>
      <c r="H6" s="93">
        <v>6595502</v>
      </c>
      <c r="I6" s="93">
        <v>5745979</v>
      </c>
      <c r="J6" s="217">
        <v>5597295</v>
      </c>
      <c r="K6" s="222">
        <v>7531168</v>
      </c>
      <c r="L6" s="93">
        <v>8734921</v>
      </c>
      <c r="M6" s="93">
        <v>9834238</v>
      </c>
      <c r="N6" s="217">
        <v>9653923</v>
      </c>
      <c r="O6" s="222">
        <v>1277230</v>
      </c>
      <c r="P6" s="93">
        <v>3102260</v>
      </c>
      <c r="Q6" s="93">
        <v>5317424</v>
      </c>
      <c r="R6" s="217">
        <v>5282091</v>
      </c>
      <c r="S6" s="223">
        <f t="shared" si="1"/>
        <v>57822162</v>
      </c>
      <c r="T6" s="89">
        <f t="shared" si="2"/>
        <v>54710898</v>
      </c>
      <c r="U6" s="89">
        <f t="shared" si="3"/>
        <v>60737680</v>
      </c>
      <c r="V6" s="224">
        <f t="shared" si="4"/>
        <v>60326614</v>
      </c>
    </row>
    <row r="7" spans="1:22" s="87" customFormat="1" x14ac:dyDescent="0.2">
      <c r="A7" s="225">
        <v>4</v>
      </c>
      <c r="B7" s="219" t="s">
        <v>20</v>
      </c>
      <c r="C7" s="216">
        <v>2684000</v>
      </c>
      <c r="D7" s="92">
        <v>4440000</v>
      </c>
      <c r="E7" s="93">
        <v>5107000</v>
      </c>
      <c r="F7" s="217">
        <v>4577000</v>
      </c>
      <c r="G7" s="93"/>
      <c r="H7" s="93"/>
      <c r="I7" s="93"/>
      <c r="J7" s="217"/>
      <c r="K7" s="222"/>
      <c r="L7" s="93"/>
      <c r="M7" s="93"/>
      <c r="N7" s="217"/>
      <c r="O7" s="222"/>
      <c r="P7" s="93"/>
      <c r="Q7" s="93"/>
      <c r="R7" s="217"/>
      <c r="S7" s="223">
        <f t="shared" si="1"/>
        <v>2684000</v>
      </c>
      <c r="T7" s="89">
        <f t="shared" si="2"/>
        <v>4440000</v>
      </c>
      <c r="U7" s="89">
        <f t="shared" si="3"/>
        <v>5107000</v>
      </c>
      <c r="V7" s="224">
        <f t="shared" si="4"/>
        <v>4577000</v>
      </c>
    </row>
    <row r="8" spans="1:22" s="87" customFormat="1" x14ac:dyDescent="0.2">
      <c r="A8" s="225">
        <v>5</v>
      </c>
      <c r="B8" s="219" t="s">
        <v>80</v>
      </c>
      <c r="C8" s="216">
        <v>1435482</v>
      </c>
      <c r="D8" s="92">
        <v>360000</v>
      </c>
      <c r="E8" s="93">
        <v>1525345</v>
      </c>
      <c r="F8" s="217">
        <v>1355345</v>
      </c>
      <c r="G8" s="93"/>
      <c r="H8" s="93"/>
      <c r="I8" s="93"/>
      <c r="J8" s="217"/>
      <c r="K8" s="222"/>
      <c r="L8" s="93"/>
      <c r="M8" s="93"/>
      <c r="N8" s="217"/>
      <c r="O8" s="222"/>
      <c r="P8" s="93"/>
      <c r="Q8" s="93"/>
      <c r="R8" s="217"/>
      <c r="S8" s="223">
        <f t="shared" si="1"/>
        <v>1435482</v>
      </c>
      <c r="T8" s="89">
        <f t="shared" si="2"/>
        <v>360000</v>
      </c>
      <c r="U8" s="89">
        <f t="shared" si="3"/>
        <v>1525345</v>
      </c>
      <c r="V8" s="224">
        <f t="shared" si="4"/>
        <v>1355345</v>
      </c>
    </row>
    <row r="9" spans="1:22" s="91" customFormat="1" x14ac:dyDescent="0.2">
      <c r="A9" s="225">
        <v>6</v>
      </c>
      <c r="B9" s="219" t="s">
        <v>81</v>
      </c>
      <c r="C9" s="216"/>
      <c r="D9" s="92">
        <v>6270374</v>
      </c>
      <c r="E9" s="93">
        <v>39515590</v>
      </c>
      <c r="F9" s="217"/>
      <c r="G9" s="93"/>
      <c r="H9" s="93"/>
      <c r="I9" s="93"/>
      <c r="J9" s="217"/>
      <c r="K9" s="222"/>
      <c r="L9" s="93"/>
      <c r="M9" s="93"/>
      <c r="N9" s="217"/>
      <c r="O9" s="222"/>
      <c r="P9" s="93"/>
      <c r="Q9" s="93"/>
      <c r="R9" s="217"/>
      <c r="S9" s="223">
        <f t="shared" si="1"/>
        <v>0</v>
      </c>
      <c r="T9" s="89">
        <f t="shared" si="2"/>
        <v>6270374</v>
      </c>
      <c r="U9" s="89">
        <f t="shared" si="3"/>
        <v>39515590</v>
      </c>
      <c r="V9" s="224">
        <f t="shared" si="4"/>
        <v>0</v>
      </c>
    </row>
    <row r="10" spans="1:22" s="88" customFormat="1" ht="21.75" customHeight="1" x14ac:dyDescent="0.15">
      <c r="A10" s="226"/>
      <c r="B10" s="220" t="s">
        <v>82</v>
      </c>
      <c r="C10" s="221">
        <f>SUM(C4:C9)</f>
        <v>88843499</v>
      </c>
      <c r="D10" s="90">
        <f>SUM(D4:D9)</f>
        <v>84690015</v>
      </c>
      <c r="E10" s="90">
        <f t="shared" ref="E10:K10" si="5">SUM(E4:E9)</f>
        <v>126383414</v>
      </c>
      <c r="F10" s="218">
        <f t="shared" si="5"/>
        <v>86119311</v>
      </c>
      <c r="G10" s="90">
        <f t="shared" ref="G10" si="6">SUM(G4:G9)</f>
        <v>34482086</v>
      </c>
      <c r="H10" s="90">
        <f t="shared" si="5"/>
        <v>28635023</v>
      </c>
      <c r="I10" s="90">
        <f t="shared" si="5"/>
        <v>26423379</v>
      </c>
      <c r="J10" s="218">
        <f t="shared" si="5"/>
        <v>26274695</v>
      </c>
      <c r="K10" s="221">
        <f t="shared" si="5"/>
        <v>21846335</v>
      </c>
      <c r="L10" s="90">
        <f t="shared" ref="L10:R10" si="7">SUM(L4:L9)</f>
        <v>24229203</v>
      </c>
      <c r="M10" s="90">
        <f>SUM(M4:M9)</f>
        <v>25896470</v>
      </c>
      <c r="N10" s="218">
        <f t="shared" si="7"/>
        <v>25716155</v>
      </c>
      <c r="O10" s="221">
        <f t="shared" si="7"/>
        <v>38601091</v>
      </c>
      <c r="P10" s="90">
        <f t="shared" si="7"/>
        <v>52881048</v>
      </c>
      <c r="Q10" s="90">
        <f t="shared" si="7"/>
        <v>54503428</v>
      </c>
      <c r="R10" s="218">
        <f t="shared" si="7"/>
        <v>54221105</v>
      </c>
      <c r="S10" s="223">
        <f t="shared" si="1"/>
        <v>183773011</v>
      </c>
      <c r="T10" s="89">
        <f t="shared" si="2"/>
        <v>190435289</v>
      </c>
      <c r="U10" s="89">
        <f t="shared" si="3"/>
        <v>233206691</v>
      </c>
      <c r="V10" s="224">
        <f t="shared" si="4"/>
        <v>192331266</v>
      </c>
    </row>
    <row r="11" spans="1:22" s="87" customFormat="1" ht="33" customHeight="1" x14ac:dyDescent="0.2">
      <c r="A11" s="225" t="s">
        <v>83</v>
      </c>
      <c r="B11" s="219" t="s">
        <v>84</v>
      </c>
      <c r="C11" s="216"/>
      <c r="D11" s="92"/>
      <c r="E11" s="93"/>
      <c r="F11" s="217"/>
      <c r="G11" s="93"/>
      <c r="H11" s="93"/>
      <c r="I11" s="93"/>
      <c r="J11" s="217"/>
      <c r="K11" s="222"/>
      <c r="L11" s="93"/>
      <c r="M11" s="93"/>
      <c r="N11" s="217"/>
      <c r="O11" s="222"/>
      <c r="P11" s="93"/>
      <c r="Q11" s="93"/>
      <c r="R11" s="217"/>
      <c r="S11" s="223">
        <f t="shared" si="1"/>
        <v>0</v>
      </c>
      <c r="T11" s="89">
        <f t="shared" si="2"/>
        <v>0</v>
      </c>
      <c r="U11" s="89">
        <f t="shared" si="3"/>
        <v>0</v>
      </c>
      <c r="V11" s="224">
        <f t="shared" si="4"/>
        <v>0</v>
      </c>
    </row>
    <row r="12" spans="1:22" s="87" customFormat="1" x14ac:dyDescent="0.2">
      <c r="A12" s="225">
        <v>7</v>
      </c>
      <c r="B12" s="219" t="s">
        <v>85</v>
      </c>
      <c r="C12" s="216">
        <v>1254373</v>
      </c>
      <c r="D12" s="92">
        <v>12515825</v>
      </c>
      <c r="E12" s="93">
        <v>29307159</v>
      </c>
      <c r="F12" s="217">
        <v>26031228</v>
      </c>
      <c r="G12" s="93">
        <v>19211</v>
      </c>
      <c r="H12" s="93"/>
      <c r="I12" s="93"/>
      <c r="J12" s="217"/>
      <c r="K12" s="222">
        <v>462694</v>
      </c>
      <c r="L12" s="93"/>
      <c r="M12" s="93">
        <v>89993</v>
      </c>
      <c r="N12" s="217">
        <v>89993</v>
      </c>
      <c r="O12" s="222"/>
      <c r="P12" s="93"/>
      <c r="Q12" s="93"/>
      <c r="R12" s="217"/>
      <c r="S12" s="223">
        <f t="shared" si="1"/>
        <v>1736278</v>
      </c>
      <c r="T12" s="89">
        <f t="shared" si="2"/>
        <v>12515825</v>
      </c>
      <c r="U12" s="89">
        <f t="shared" si="3"/>
        <v>29397152</v>
      </c>
      <c r="V12" s="224">
        <f t="shared" si="4"/>
        <v>26121221</v>
      </c>
    </row>
    <row r="13" spans="1:22" s="87" customFormat="1" x14ac:dyDescent="0.2">
      <c r="A13" s="225">
        <v>8</v>
      </c>
      <c r="B13" s="219" t="s">
        <v>86</v>
      </c>
      <c r="C13" s="216">
        <v>53698279</v>
      </c>
      <c r="D13" s="92">
        <v>135000</v>
      </c>
      <c r="E13" s="93">
        <v>14029943</v>
      </c>
      <c r="F13" s="217"/>
      <c r="G13" s="93"/>
      <c r="H13" s="93"/>
      <c r="I13" s="93"/>
      <c r="J13" s="217"/>
      <c r="K13" s="222"/>
      <c r="L13" s="93"/>
      <c r="M13" s="93"/>
      <c r="N13" s="217"/>
      <c r="O13" s="222"/>
      <c r="P13" s="93"/>
      <c r="Q13" s="93"/>
      <c r="R13" s="217"/>
      <c r="S13" s="223">
        <f t="shared" si="1"/>
        <v>53698279</v>
      </c>
      <c r="T13" s="89">
        <f t="shared" si="2"/>
        <v>135000</v>
      </c>
      <c r="U13" s="89">
        <f t="shared" si="3"/>
        <v>14029943</v>
      </c>
      <c r="V13" s="224">
        <f t="shared" si="4"/>
        <v>0</v>
      </c>
    </row>
    <row r="14" spans="1:22" s="87" customFormat="1" x14ac:dyDescent="0.2">
      <c r="A14" s="225">
        <v>9</v>
      </c>
      <c r="B14" s="219" t="s">
        <v>87</v>
      </c>
      <c r="C14" s="216"/>
      <c r="D14" s="92"/>
      <c r="E14" s="93"/>
      <c r="F14" s="217"/>
      <c r="G14" s="93"/>
      <c r="H14" s="93"/>
      <c r="I14" s="93"/>
      <c r="J14" s="217"/>
      <c r="K14" s="222"/>
      <c r="L14" s="93"/>
      <c r="M14" s="93"/>
      <c r="N14" s="217"/>
      <c r="O14" s="222"/>
      <c r="P14" s="93"/>
      <c r="Q14" s="93"/>
      <c r="R14" s="217"/>
      <c r="S14" s="223">
        <f t="shared" si="1"/>
        <v>0</v>
      </c>
      <c r="T14" s="89">
        <f t="shared" si="2"/>
        <v>0</v>
      </c>
      <c r="U14" s="89">
        <f t="shared" si="3"/>
        <v>0</v>
      </c>
      <c r="V14" s="224">
        <f t="shared" si="4"/>
        <v>0</v>
      </c>
    </row>
    <row r="15" spans="1:22" s="91" customFormat="1" x14ac:dyDescent="0.2">
      <c r="A15" s="225">
        <v>10</v>
      </c>
      <c r="B15" s="219" t="s">
        <v>88</v>
      </c>
      <c r="C15" s="216"/>
      <c r="D15" s="92"/>
      <c r="E15" s="93"/>
      <c r="F15" s="217"/>
      <c r="G15" s="93"/>
      <c r="H15" s="93"/>
      <c r="I15" s="93"/>
      <c r="J15" s="217"/>
      <c r="K15" s="222"/>
      <c r="L15" s="93"/>
      <c r="M15" s="93"/>
      <c r="N15" s="217"/>
      <c r="O15" s="222"/>
      <c r="P15" s="93"/>
      <c r="Q15" s="93"/>
      <c r="R15" s="217"/>
      <c r="S15" s="223">
        <f t="shared" si="1"/>
        <v>0</v>
      </c>
      <c r="T15" s="89">
        <f t="shared" si="2"/>
        <v>0</v>
      </c>
      <c r="U15" s="89">
        <f t="shared" si="3"/>
        <v>0</v>
      </c>
      <c r="V15" s="224">
        <f t="shared" si="4"/>
        <v>0</v>
      </c>
    </row>
    <row r="16" spans="1:22" s="88" customFormat="1" ht="24" customHeight="1" x14ac:dyDescent="0.15">
      <c r="A16" s="226"/>
      <c r="B16" s="220" t="s">
        <v>89</v>
      </c>
      <c r="C16" s="221">
        <f>SUM(C12:C15)</f>
        <v>54952652</v>
      </c>
      <c r="D16" s="90">
        <f>SUM(D12:D15)</f>
        <v>12650825</v>
      </c>
      <c r="E16" s="90">
        <f t="shared" ref="E16:K16" si="8">SUM(E12:E15)</f>
        <v>43337102</v>
      </c>
      <c r="F16" s="218">
        <f t="shared" si="8"/>
        <v>26031228</v>
      </c>
      <c r="G16" s="90">
        <f t="shared" ref="G16" si="9">SUM(G12:G15)</f>
        <v>19211</v>
      </c>
      <c r="H16" s="90">
        <f t="shared" si="8"/>
        <v>0</v>
      </c>
      <c r="I16" s="90">
        <f t="shared" si="8"/>
        <v>0</v>
      </c>
      <c r="J16" s="218">
        <f t="shared" si="8"/>
        <v>0</v>
      </c>
      <c r="K16" s="221">
        <f t="shared" si="8"/>
        <v>462694</v>
      </c>
      <c r="L16" s="90">
        <f t="shared" ref="L16:R16" si="10">SUM(L12:L15)</f>
        <v>0</v>
      </c>
      <c r="M16" s="90">
        <f t="shared" si="10"/>
        <v>89993</v>
      </c>
      <c r="N16" s="218">
        <f t="shared" si="10"/>
        <v>89993</v>
      </c>
      <c r="O16" s="221">
        <f t="shared" si="10"/>
        <v>0</v>
      </c>
      <c r="P16" s="90">
        <f t="shared" si="10"/>
        <v>0</v>
      </c>
      <c r="Q16" s="90">
        <f t="shared" si="10"/>
        <v>0</v>
      </c>
      <c r="R16" s="218">
        <f t="shared" si="10"/>
        <v>0</v>
      </c>
      <c r="S16" s="223">
        <f t="shared" si="1"/>
        <v>55434557</v>
      </c>
      <c r="T16" s="89">
        <f t="shared" si="2"/>
        <v>12650825</v>
      </c>
      <c r="U16" s="89">
        <f t="shared" si="3"/>
        <v>43427095</v>
      </c>
      <c r="V16" s="224">
        <f t="shared" si="4"/>
        <v>26121221</v>
      </c>
    </row>
    <row r="17" spans="1:22" s="87" customFormat="1" ht="22.5" customHeight="1" x14ac:dyDescent="0.2">
      <c r="A17" s="225" t="s">
        <v>90</v>
      </c>
      <c r="B17" s="219" t="s">
        <v>67</v>
      </c>
      <c r="C17" s="216"/>
      <c r="D17" s="92"/>
      <c r="E17" s="93"/>
      <c r="F17" s="217"/>
      <c r="G17" s="93"/>
      <c r="H17" s="93"/>
      <c r="I17" s="93"/>
      <c r="J17" s="217"/>
      <c r="K17" s="222"/>
      <c r="L17" s="93"/>
      <c r="M17" s="93"/>
      <c r="N17" s="217"/>
      <c r="O17" s="222"/>
      <c r="P17" s="93"/>
      <c r="Q17" s="93"/>
      <c r="R17" s="217"/>
      <c r="S17" s="223">
        <f t="shared" si="1"/>
        <v>0</v>
      </c>
      <c r="T17" s="89">
        <f t="shared" si="2"/>
        <v>0</v>
      </c>
      <c r="U17" s="89">
        <f t="shared" si="3"/>
        <v>0</v>
      </c>
      <c r="V17" s="224">
        <f t="shared" si="4"/>
        <v>0</v>
      </c>
    </row>
    <row r="18" spans="1:22" s="87" customFormat="1" ht="13.5" customHeight="1" x14ac:dyDescent="0.2">
      <c r="A18" s="225">
        <v>11</v>
      </c>
      <c r="B18" s="219" t="s">
        <v>91</v>
      </c>
      <c r="C18" s="216"/>
      <c r="D18" s="92"/>
      <c r="E18" s="93"/>
      <c r="F18" s="217"/>
      <c r="G18" s="93"/>
      <c r="H18" s="93"/>
      <c r="I18" s="93"/>
      <c r="J18" s="217"/>
      <c r="K18" s="222"/>
      <c r="L18" s="93"/>
      <c r="M18" s="93"/>
      <c r="N18" s="217"/>
      <c r="O18" s="222"/>
      <c r="P18" s="93"/>
      <c r="Q18" s="93"/>
      <c r="R18" s="217"/>
      <c r="S18" s="223">
        <f t="shared" si="1"/>
        <v>0</v>
      </c>
      <c r="T18" s="89">
        <f t="shared" si="2"/>
        <v>0</v>
      </c>
      <c r="U18" s="89">
        <f t="shared" si="3"/>
        <v>0</v>
      </c>
      <c r="V18" s="224">
        <f t="shared" si="4"/>
        <v>0</v>
      </c>
    </row>
    <row r="19" spans="1:22" s="87" customFormat="1" ht="22.5" x14ac:dyDescent="0.2">
      <c r="A19" s="225">
        <v>12</v>
      </c>
      <c r="B19" s="219" t="s">
        <v>242</v>
      </c>
      <c r="C19" s="216"/>
      <c r="D19" s="92"/>
      <c r="E19" s="93"/>
      <c r="F19" s="217"/>
      <c r="G19" s="93"/>
      <c r="H19" s="93"/>
      <c r="I19" s="93"/>
      <c r="J19" s="217"/>
      <c r="K19" s="222"/>
      <c r="L19" s="93"/>
      <c r="M19" s="93"/>
      <c r="N19" s="217"/>
      <c r="O19" s="222"/>
      <c r="P19" s="93"/>
      <c r="Q19" s="93"/>
      <c r="R19" s="217"/>
      <c r="S19" s="223">
        <f t="shared" si="1"/>
        <v>0</v>
      </c>
      <c r="T19" s="89">
        <f t="shared" si="2"/>
        <v>0</v>
      </c>
      <c r="U19" s="89">
        <f t="shared" si="3"/>
        <v>0</v>
      </c>
      <c r="V19" s="224">
        <f t="shared" si="4"/>
        <v>0</v>
      </c>
    </row>
    <row r="20" spans="1:22" s="88" customFormat="1" ht="23.25" customHeight="1" thickBot="1" x14ac:dyDescent="0.2">
      <c r="A20" s="226"/>
      <c r="B20" s="220" t="s">
        <v>92</v>
      </c>
      <c r="C20" s="221">
        <f t="shared" ref="C20:K20" si="11">SUM(C18:C19)</f>
        <v>0</v>
      </c>
      <c r="D20" s="90">
        <f t="shared" si="11"/>
        <v>0</v>
      </c>
      <c r="E20" s="90">
        <f t="shared" si="11"/>
        <v>0</v>
      </c>
      <c r="F20" s="218">
        <f t="shared" si="11"/>
        <v>0</v>
      </c>
      <c r="G20" s="90">
        <f t="shared" ref="G20" si="12">SUM(G18:G19)</f>
        <v>0</v>
      </c>
      <c r="H20" s="90">
        <f t="shared" si="11"/>
        <v>0</v>
      </c>
      <c r="I20" s="90">
        <f t="shared" si="11"/>
        <v>0</v>
      </c>
      <c r="J20" s="218">
        <f t="shared" si="11"/>
        <v>0</v>
      </c>
      <c r="K20" s="221">
        <f t="shared" si="11"/>
        <v>0</v>
      </c>
      <c r="L20" s="90">
        <f t="shared" ref="L20:R20" si="13">SUM(L18:L19)</f>
        <v>0</v>
      </c>
      <c r="M20" s="90">
        <f t="shared" si="13"/>
        <v>0</v>
      </c>
      <c r="N20" s="218">
        <f t="shared" si="13"/>
        <v>0</v>
      </c>
      <c r="O20" s="221">
        <f t="shared" si="13"/>
        <v>0</v>
      </c>
      <c r="P20" s="90">
        <f t="shared" si="13"/>
        <v>0</v>
      </c>
      <c r="Q20" s="90">
        <f t="shared" si="13"/>
        <v>0</v>
      </c>
      <c r="R20" s="218">
        <f t="shared" si="13"/>
        <v>0</v>
      </c>
      <c r="S20" s="223">
        <f t="shared" si="1"/>
        <v>0</v>
      </c>
      <c r="T20" s="89">
        <f t="shared" si="2"/>
        <v>0</v>
      </c>
      <c r="U20" s="89">
        <f t="shared" si="3"/>
        <v>0</v>
      </c>
      <c r="V20" s="224">
        <f t="shared" si="4"/>
        <v>0</v>
      </c>
    </row>
    <row r="21" spans="1:22" s="88" customFormat="1" ht="35.25" customHeight="1" thickBot="1" x14ac:dyDescent="0.2">
      <c r="A21" s="248"/>
      <c r="B21" s="249" t="s">
        <v>93</v>
      </c>
      <c r="C21" s="250">
        <f>C10+C16+C20</f>
        <v>143796151</v>
      </c>
      <c r="D21" s="251">
        <f>D10+D16+D20</f>
        <v>97340840</v>
      </c>
      <c r="E21" s="251">
        <f t="shared" ref="E21:K21" si="14">E10+E16+E20</f>
        <v>169720516</v>
      </c>
      <c r="F21" s="252">
        <f t="shared" si="14"/>
        <v>112150539</v>
      </c>
      <c r="G21" s="251">
        <f t="shared" ref="G21" si="15">G10+G16+G20</f>
        <v>34501297</v>
      </c>
      <c r="H21" s="251">
        <f t="shared" si="14"/>
        <v>28635023</v>
      </c>
      <c r="I21" s="251">
        <f t="shared" si="14"/>
        <v>26423379</v>
      </c>
      <c r="J21" s="253">
        <f t="shared" si="14"/>
        <v>26274695</v>
      </c>
      <c r="K21" s="250">
        <f t="shared" si="14"/>
        <v>22309029</v>
      </c>
      <c r="L21" s="251">
        <f t="shared" ref="L21:R21" si="16">L10+L16+L20</f>
        <v>24229203</v>
      </c>
      <c r="M21" s="251">
        <f t="shared" si="16"/>
        <v>25986463</v>
      </c>
      <c r="N21" s="253">
        <f t="shared" si="16"/>
        <v>25806148</v>
      </c>
      <c r="O21" s="250">
        <f t="shared" si="16"/>
        <v>38601091</v>
      </c>
      <c r="P21" s="251">
        <f t="shared" si="16"/>
        <v>52881048</v>
      </c>
      <c r="Q21" s="251">
        <f t="shared" si="16"/>
        <v>54503428</v>
      </c>
      <c r="R21" s="253">
        <f t="shared" si="16"/>
        <v>54221105</v>
      </c>
      <c r="S21" s="254">
        <f t="shared" si="1"/>
        <v>239207568</v>
      </c>
      <c r="T21" s="255">
        <f t="shared" si="2"/>
        <v>203086114</v>
      </c>
      <c r="U21" s="255">
        <f t="shared" si="3"/>
        <v>276633786</v>
      </c>
      <c r="V21" s="256">
        <f t="shared" si="4"/>
        <v>218452487</v>
      </c>
    </row>
  </sheetData>
  <mergeCells count="7">
    <mergeCell ref="G1:J1"/>
    <mergeCell ref="S1:V1"/>
    <mergeCell ref="C1:F1"/>
    <mergeCell ref="A1:A2"/>
    <mergeCell ref="B1:B2"/>
    <mergeCell ref="K1:N1"/>
    <mergeCell ref="O1:R1"/>
  </mergeCells>
  <phoneticPr fontId="11" type="noConversion"/>
  <printOptions headings="1" gridLines="1"/>
  <pageMargins left="0.75" right="0.23958333333333334" top="1.51" bottom="1" header="0.5" footer="0.5"/>
  <pageSetup paperSize="9" scale="64" orientation="landscape" horizontalDpi="300" verticalDpi="300" r:id="rId1"/>
  <headerFooter alignWithMargins="0">
    <oddHeader>&amp;C&amp;"Times New Roman,Félkövér"&amp;8
&amp;11
Murony Község Önkormányzat és intzéménye 2020. évi kiadásai&amp;R3. melléklet a 8/2021.(III. 26.) önkormányzati rendelethez
Adatok 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24"/>
  <sheetViews>
    <sheetView showWhiteSpace="0" view="pageLayout" zoomScale="110" zoomScaleNormal="100" zoomScalePageLayoutView="110" workbookViewId="0">
      <selection activeCell="C23" sqref="C23"/>
    </sheetView>
  </sheetViews>
  <sheetFormatPr defaultRowHeight="12" x14ac:dyDescent="0.2"/>
  <cols>
    <col min="1" max="1" width="4.7109375" style="37" customWidth="1"/>
    <col min="2" max="2" width="38.7109375" style="37" customWidth="1"/>
    <col min="3" max="3" width="11.140625" style="37" bestFit="1" customWidth="1"/>
    <col min="4" max="4" width="12.28515625" style="37" customWidth="1"/>
    <col min="5" max="5" width="12.42578125" style="37" bestFit="1" customWidth="1"/>
    <col min="6" max="6" width="14" style="37" bestFit="1" customWidth="1"/>
    <col min="7" max="7" width="11.42578125" style="37" bestFit="1" customWidth="1"/>
    <col min="8" max="8" width="12.42578125" style="37" customWidth="1"/>
    <col min="9" max="9" width="11.42578125" style="37" customWidth="1"/>
    <col min="10" max="16384" width="9.140625" style="37"/>
  </cols>
  <sheetData>
    <row r="1" spans="1:9" ht="12.75" customHeight="1" x14ac:dyDescent="0.2">
      <c r="A1" s="432" t="s">
        <v>222</v>
      </c>
      <c r="B1" s="434" t="s">
        <v>224</v>
      </c>
      <c r="C1" s="436" t="s">
        <v>259</v>
      </c>
      <c r="D1" s="436"/>
      <c r="E1" s="436"/>
      <c r="F1" s="436"/>
      <c r="G1" s="436"/>
      <c r="H1" s="436"/>
      <c r="I1" s="437"/>
    </row>
    <row r="2" spans="1:9" ht="33" customHeight="1" thickBot="1" x14ac:dyDescent="0.25">
      <c r="A2" s="433"/>
      <c r="B2" s="435"/>
      <c r="C2" s="280" t="s">
        <v>225</v>
      </c>
      <c r="D2" s="281" t="s">
        <v>226</v>
      </c>
      <c r="E2" s="281" t="s">
        <v>36</v>
      </c>
      <c r="F2" s="281" t="s">
        <v>227</v>
      </c>
      <c r="G2" s="282" t="s">
        <v>37</v>
      </c>
      <c r="H2" s="282" t="s">
        <v>256</v>
      </c>
      <c r="I2" s="283" t="s">
        <v>221</v>
      </c>
    </row>
    <row r="3" spans="1:9" ht="12" customHeight="1" x14ac:dyDescent="0.2">
      <c r="A3" s="284">
        <v>1</v>
      </c>
      <c r="B3" s="285" t="s">
        <v>35</v>
      </c>
      <c r="C3" s="286"/>
      <c r="D3" s="287"/>
      <c r="E3" s="287"/>
      <c r="F3" s="287"/>
      <c r="G3" s="288"/>
      <c r="H3" s="288"/>
      <c r="I3" s="289"/>
    </row>
    <row r="4" spans="1:9" s="141" customFormat="1" ht="12" customHeight="1" x14ac:dyDescent="0.2">
      <c r="A4" s="257"/>
      <c r="B4" s="265" t="s">
        <v>38</v>
      </c>
      <c r="C4" s="268"/>
      <c r="D4" s="272">
        <v>2</v>
      </c>
      <c r="E4" s="272">
        <v>6</v>
      </c>
      <c r="F4" s="272">
        <v>16</v>
      </c>
      <c r="G4" s="277">
        <v>8</v>
      </c>
      <c r="H4" s="276"/>
      <c r="I4" s="258">
        <f>SUM(C4:H4)</f>
        <v>32</v>
      </c>
    </row>
    <row r="5" spans="1:9" ht="12" customHeight="1" x14ac:dyDescent="0.2">
      <c r="A5" s="259"/>
      <c r="B5" s="266" t="s">
        <v>39</v>
      </c>
      <c r="C5" s="268"/>
      <c r="D5" s="272">
        <v>2</v>
      </c>
      <c r="E5" s="272">
        <v>6</v>
      </c>
      <c r="F5" s="272">
        <v>16</v>
      </c>
      <c r="G5" s="277">
        <v>8</v>
      </c>
      <c r="H5" s="277"/>
      <c r="I5" s="260">
        <f t="shared" ref="I5:I18" si="0">SUM(C5:H5)</f>
        <v>32</v>
      </c>
    </row>
    <row r="6" spans="1:9" ht="12" customHeight="1" x14ac:dyDescent="0.2">
      <c r="A6" s="290"/>
      <c r="B6" s="291" t="s">
        <v>34</v>
      </c>
      <c r="C6" s="292"/>
      <c r="D6" s="293">
        <v>2</v>
      </c>
      <c r="E6" s="293">
        <v>6</v>
      </c>
      <c r="F6" s="293">
        <v>16</v>
      </c>
      <c r="G6" s="294">
        <v>8</v>
      </c>
      <c r="H6" s="294"/>
      <c r="I6" s="295">
        <f t="shared" si="0"/>
        <v>32</v>
      </c>
    </row>
    <row r="7" spans="1:9" ht="12" customHeight="1" x14ac:dyDescent="0.2">
      <c r="A7" s="296">
        <v>2</v>
      </c>
      <c r="B7" s="297" t="s">
        <v>286</v>
      </c>
      <c r="C7" s="298"/>
      <c r="D7" s="299"/>
      <c r="E7" s="299"/>
      <c r="F7" s="299"/>
      <c r="G7" s="300"/>
      <c r="H7" s="300"/>
      <c r="I7" s="301"/>
    </row>
    <row r="8" spans="1:9" s="141" customFormat="1" ht="12" customHeight="1" x14ac:dyDescent="0.2">
      <c r="A8" s="257"/>
      <c r="B8" s="265" t="s">
        <v>38</v>
      </c>
      <c r="C8" s="268"/>
      <c r="D8" s="272">
        <v>5</v>
      </c>
      <c r="E8" s="272"/>
      <c r="F8" s="272"/>
      <c r="G8" s="277"/>
      <c r="H8" s="276"/>
      <c r="I8" s="258">
        <f t="shared" si="0"/>
        <v>5</v>
      </c>
    </row>
    <row r="9" spans="1:9" ht="12" customHeight="1" x14ac:dyDescent="0.2">
      <c r="A9" s="259"/>
      <c r="B9" s="266" t="s">
        <v>39</v>
      </c>
      <c r="C9" s="268"/>
      <c r="D9" s="272">
        <v>5</v>
      </c>
      <c r="E9" s="272"/>
      <c r="F9" s="272"/>
      <c r="G9" s="277"/>
      <c r="H9" s="277"/>
      <c r="I9" s="260">
        <f t="shared" si="0"/>
        <v>5</v>
      </c>
    </row>
    <row r="10" spans="1:9" ht="12" customHeight="1" x14ac:dyDescent="0.2">
      <c r="A10" s="290"/>
      <c r="B10" s="291" t="s">
        <v>34</v>
      </c>
      <c r="C10" s="292"/>
      <c r="D10" s="293">
        <v>5</v>
      </c>
      <c r="E10" s="293"/>
      <c r="F10" s="293"/>
      <c r="G10" s="294"/>
      <c r="H10" s="294"/>
      <c r="I10" s="295">
        <f t="shared" si="0"/>
        <v>5</v>
      </c>
    </row>
    <row r="11" spans="1:9" ht="12" customHeight="1" x14ac:dyDescent="0.2">
      <c r="A11" s="296">
        <v>3</v>
      </c>
      <c r="B11" s="302" t="s">
        <v>285</v>
      </c>
      <c r="C11" s="303"/>
      <c r="D11" s="304"/>
      <c r="E11" s="304"/>
      <c r="F11" s="304"/>
      <c r="G11" s="305"/>
      <c r="H11" s="305"/>
      <c r="I11" s="301"/>
    </row>
    <row r="12" spans="1:9" ht="12" customHeight="1" x14ac:dyDescent="0.2">
      <c r="A12" s="259"/>
      <c r="B12" s="265" t="s">
        <v>38</v>
      </c>
      <c r="C12" s="269"/>
      <c r="D12" s="273">
        <v>3</v>
      </c>
      <c r="E12" s="273">
        <v>1</v>
      </c>
      <c r="F12" s="273"/>
      <c r="G12" s="276"/>
      <c r="H12" s="276"/>
      <c r="I12" s="260">
        <f t="shared" si="0"/>
        <v>4</v>
      </c>
    </row>
    <row r="13" spans="1:9" ht="12" customHeight="1" x14ac:dyDescent="0.2">
      <c r="A13" s="259"/>
      <c r="B13" s="266" t="s">
        <v>39</v>
      </c>
      <c r="C13" s="269"/>
      <c r="D13" s="273">
        <v>3</v>
      </c>
      <c r="E13" s="273">
        <v>1</v>
      </c>
      <c r="F13" s="273"/>
      <c r="G13" s="276"/>
      <c r="H13" s="276"/>
      <c r="I13" s="260">
        <f t="shared" si="0"/>
        <v>4</v>
      </c>
    </row>
    <row r="14" spans="1:9" ht="12" customHeight="1" x14ac:dyDescent="0.2">
      <c r="A14" s="290"/>
      <c r="B14" s="291" t="s">
        <v>34</v>
      </c>
      <c r="C14" s="292"/>
      <c r="D14" s="293">
        <v>3</v>
      </c>
      <c r="E14" s="293">
        <v>1</v>
      </c>
      <c r="F14" s="293"/>
      <c r="G14" s="294"/>
      <c r="H14" s="294"/>
      <c r="I14" s="295">
        <f t="shared" si="0"/>
        <v>4</v>
      </c>
    </row>
    <row r="15" spans="1:9" ht="12" customHeight="1" x14ac:dyDescent="0.2">
      <c r="A15" s="259">
        <v>4</v>
      </c>
      <c r="B15" s="266" t="s">
        <v>283</v>
      </c>
      <c r="C15" s="269"/>
      <c r="D15" s="273"/>
      <c r="E15" s="273"/>
      <c r="F15" s="273"/>
      <c r="G15" s="276"/>
      <c r="H15" s="276"/>
      <c r="I15" s="260"/>
    </row>
    <row r="16" spans="1:9" ht="12" customHeight="1" x14ac:dyDescent="0.2">
      <c r="A16" s="259"/>
      <c r="B16" s="265" t="s">
        <v>38</v>
      </c>
      <c r="C16" s="269">
        <v>12</v>
      </c>
      <c r="D16" s="273"/>
      <c r="E16" s="273"/>
      <c r="F16" s="273"/>
      <c r="G16" s="276"/>
      <c r="H16" s="276"/>
      <c r="I16" s="260">
        <f t="shared" si="0"/>
        <v>12</v>
      </c>
    </row>
    <row r="17" spans="1:9" ht="12" customHeight="1" x14ac:dyDescent="0.2">
      <c r="A17" s="259"/>
      <c r="B17" s="266" t="s">
        <v>39</v>
      </c>
      <c r="C17" s="269">
        <v>12</v>
      </c>
      <c r="D17" s="273"/>
      <c r="E17" s="273"/>
      <c r="F17" s="273"/>
      <c r="G17" s="276"/>
      <c r="H17" s="276"/>
      <c r="I17" s="260">
        <f t="shared" si="0"/>
        <v>12</v>
      </c>
    </row>
    <row r="18" spans="1:9" ht="12" customHeight="1" thickBot="1" x14ac:dyDescent="0.25">
      <c r="A18" s="259"/>
      <c r="B18" s="266" t="s">
        <v>34</v>
      </c>
      <c r="C18" s="269">
        <v>12</v>
      </c>
      <c r="D18" s="273"/>
      <c r="E18" s="273"/>
      <c r="F18" s="273"/>
      <c r="G18" s="276"/>
      <c r="H18" s="276"/>
      <c r="I18" s="260">
        <f t="shared" si="0"/>
        <v>12</v>
      </c>
    </row>
    <row r="19" spans="1:9" ht="12" customHeight="1" x14ac:dyDescent="0.2">
      <c r="A19" s="263"/>
      <c r="B19" s="264" t="s">
        <v>127</v>
      </c>
      <c r="C19" s="270"/>
      <c r="D19" s="274"/>
      <c r="E19" s="274"/>
      <c r="F19" s="274"/>
      <c r="G19" s="278"/>
      <c r="H19" s="278"/>
      <c r="I19" s="264"/>
    </row>
    <row r="20" spans="1:9" ht="12" customHeight="1" x14ac:dyDescent="0.2">
      <c r="A20" s="259"/>
      <c r="B20" s="260" t="s">
        <v>38</v>
      </c>
      <c r="C20" s="269">
        <f>SUM(C4,C8,C12,C16)</f>
        <v>12</v>
      </c>
      <c r="D20" s="273">
        <f t="shared" ref="D20:I20" si="1">SUM(D4,D8,D12,D16)</f>
        <v>10</v>
      </c>
      <c r="E20" s="273">
        <f t="shared" si="1"/>
        <v>7</v>
      </c>
      <c r="F20" s="273">
        <f t="shared" si="1"/>
        <v>16</v>
      </c>
      <c r="G20" s="276">
        <f t="shared" si="1"/>
        <v>8</v>
      </c>
      <c r="H20" s="276">
        <f t="shared" si="1"/>
        <v>0</v>
      </c>
      <c r="I20" s="258">
        <f t="shared" si="1"/>
        <v>53</v>
      </c>
    </row>
    <row r="21" spans="1:9" ht="12" customHeight="1" x14ac:dyDescent="0.2">
      <c r="A21" s="259"/>
      <c r="B21" s="260" t="s">
        <v>39</v>
      </c>
      <c r="C21" s="269">
        <f t="shared" ref="C21:I22" si="2">SUM(C5,C9,C13,C17)</f>
        <v>12</v>
      </c>
      <c r="D21" s="273">
        <f t="shared" si="2"/>
        <v>10</v>
      </c>
      <c r="E21" s="273">
        <f t="shared" si="2"/>
        <v>7</v>
      </c>
      <c r="F21" s="273">
        <f t="shared" si="2"/>
        <v>16</v>
      </c>
      <c r="G21" s="276">
        <f t="shared" si="2"/>
        <v>8</v>
      </c>
      <c r="H21" s="276">
        <f t="shared" si="2"/>
        <v>0</v>
      </c>
      <c r="I21" s="258">
        <f t="shared" si="2"/>
        <v>53</v>
      </c>
    </row>
    <row r="22" spans="1:9" ht="12" customHeight="1" thickBot="1" x14ac:dyDescent="0.25">
      <c r="A22" s="261"/>
      <c r="B22" s="267" t="s">
        <v>34</v>
      </c>
      <c r="C22" s="271">
        <f t="shared" si="2"/>
        <v>12</v>
      </c>
      <c r="D22" s="275">
        <f t="shared" si="2"/>
        <v>10</v>
      </c>
      <c r="E22" s="275">
        <f t="shared" si="2"/>
        <v>7</v>
      </c>
      <c r="F22" s="275">
        <f t="shared" si="2"/>
        <v>16</v>
      </c>
      <c r="G22" s="279">
        <f t="shared" si="2"/>
        <v>8</v>
      </c>
      <c r="H22" s="279">
        <f t="shared" si="2"/>
        <v>0</v>
      </c>
      <c r="I22" s="262">
        <f t="shared" si="2"/>
        <v>53</v>
      </c>
    </row>
    <row r="23" spans="1:9" x14ac:dyDescent="0.2">
      <c r="B23" s="37" t="s">
        <v>1945</v>
      </c>
      <c r="C23" s="141"/>
      <c r="D23" s="140"/>
      <c r="E23" s="140"/>
      <c r="F23" s="140"/>
      <c r="G23" s="140"/>
      <c r="H23" s="140"/>
      <c r="I23" s="140"/>
    </row>
    <row r="24" spans="1:9" x14ac:dyDescent="0.2">
      <c r="C24" s="141"/>
      <c r="D24" s="141"/>
      <c r="E24" s="141"/>
      <c r="F24" s="141"/>
      <c r="G24" s="141"/>
      <c r="H24" s="141"/>
      <c r="I24" s="141"/>
    </row>
  </sheetData>
  <mergeCells count="3">
    <mergeCell ref="A1:A2"/>
    <mergeCell ref="B1:B2"/>
    <mergeCell ref="C1:I1"/>
  </mergeCells>
  <phoneticPr fontId="11" type="noConversion"/>
  <printOptions headings="1" gridLines="1"/>
  <pageMargins left="0.74803149606299213" right="0.74803149606299213" top="2.0472440944881889" bottom="0.39370078740157483" header="0.51181102362204722" footer="0.51181102362204722"/>
  <pageSetup paperSize="9" orientation="landscape" horizontalDpi="300" verticalDpi="300" r:id="rId1"/>
  <headerFooter alignWithMargins="0">
    <oddHeader>&amp;C&amp;"Times New Roman,Félkövér"&amp;11
Murony Községi Önkormányzat 
létszámadatai
2020. év&amp;R4. melléklet a .../2021.(.. ...) önkormányzati rendelethez
 fő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G125"/>
  <sheetViews>
    <sheetView view="pageLayout" topLeftCell="A10" zoomScale="130" zoomScaleNormal="100" zoomScalePageLayoutView="130" workbookViewId="0">
      <selection activeCell="D26" sqref="D26"/>
    </sheetView>
  </sheetViews>
  <sheetFormatPr defaultRowHeight="15.75" x14ac:dyDescent="0.25"/>
  <cols>
    <col min="1" max="1" width="4.85546875" style="17" customWidth="1"/>
    <col min="2" max="2" width="48" style="22" customWidth="1"/>
    <col min="3" max="3" width="11.7109375" style="25" customWidth="1"/>
    <col min="4" max="4" width="16.7109375" style="25" bestFit="1" customWidth="1"/>
    <col min="5" max="5" width="10.42578125" style="3" customWidth="1"/>
    <col min="6" max="6" width="9.140625" style="17"/>
    <col min="7" max="7" width="11.28515625" style="18" bestFit="1" customWidth="1"/>
    <col min="8" max="8" width="11.28515625" style="17" customWidth="1"/>
    <col min="9" max="9" width="13.7109375" style="17" customWidth="1"/>
    <col min="10" max="10" width="10.140625" style="17" bestFit="1" customWidth="1"/>
    <col min="11" max="16384" width="9.140625" style="17"/>
  </cols>
  <sheetData>
    <row r="1" spans="1:7" ht="15" x14ac:dyDescent="0.25">
      <c r="A1" s="155" t="s">
        <v>128</v>
      </c>
      <c r="B1" s="156" t="s">
        <v>129</v>
      </c>
      <c r="C1" s="157" t="s">
        <v>247</v>
      </c>
      <c r="D1" s="158" t="s">
        <v>248</v>
      </c>
      <c r="E1" s="179" t="s">
        <v>14</v>
      </c>
    </row>
    <row r="2" spans="1:7" ht="10.5" customHeight="1" x14ac:dyDescent="0.25">
      <c r="A2" s="160"/>
      <c r="B2" s="137"/>
      <c r="C2" s="152"/>
      <c r="D2" s="152"/>
      <c r="E2" s="167"/>
    </row>
    <row r="3" spans="1:7" s="4" customFormat="1" x14ac:dyDescent="0.25">
      <c r="A3" s="160">
        <v>1</v>
      </c>
      <c r="B3" s="31" t="s">
        <v>289</v>
      </c>
      <c r="C3" s="87">
        <v>0</v>
      </c>
      <c r="D3" s="91">
        <v>5764</v>
      </c>
      <c r="E3" s="367">
        <v>5764</v>
      </c>
      <c r="G3" s="47"/>
    </row>
    <row r="4" spans="1:7" s="4" customFormat="1" x14ac:dyDescent="0.25">
      <c r="A4" s="160">
        <v>2</v>
      </c>
      <c r="B4" s="31" t="s">
        <v>287</v>
      </c>
      <c r="C4" s="368">
        <v>4838018</v>
      </c>
      <c r="D4" s="369">
        <v>5522468</v>
      </c>
      <c r="E4" s="367">
        <v>5522468</v>
      </c>
      <c r="G4" s="47"/>
    </row>
    <row r="5" spans="1:7" s="4" customFormat="1" x14ac:dyDescent="0.25">
      <c r="A5" s="160">
        <v>3</v>
      </c>
      <c r="B5" s="31" t="s">
        <v>290</v>
      </c>
      <c r="C5" s="368">
        <v>4923807</v>
      </c>
      <c r="D5" s="364">
        <v>4923807</v>
      </c>
      <c r="E5" s="365">
        <v>4923807</v>
      </c>
      <c r="G5" s="47"/>
    </row>
    <row r="6" spans="1:7" s="4" customFormat="1" x14ac:dyDescent="0.25">
      <c r="A6" s="160">
        <v>4</v>
      </c>
      <c r="B6" s="153" t="s">
        <v>291</v>
      </c>
      <c r="C6" s="370">
        <v>2000000</v>
      </c>
      <c r="D6" s="371">
        <v>13764902</v>
      </c>
      <c r="E6" s="367">
        <v>9871108</v>
      </c>
      <c r="G6" s="47"/>
    </row>
    <row r="7" spans="1:7" s="4" customFormat="1" x14ac:dyDescent="0.25">
      <c r="A7" s="160">
        <v>5</v>
      </c>
      <c r="B7" s="153" t="s">
        <v>292</v>
      </c>
      <c r="C7" s="370">
        <v>635000</v>
      </c>
      <c r="D7" s="370">
        <v>635000</v>
      </c>
      <c r="E7" s="367"/>
      <c r="G7" s="47"/>
    </row>
    <row r="8" spans="1:7" s="4" customFormat="1" x14ac:dyDescent="0.25">
      <c r="A8" s="160">
        <v>6</v>
      </c>
      <c r="B8" s="137" t="s">
        <v>293</v>
      </c>
      <c r="C8" s="372">
        <v>254000</v>
      </c>
      <c r="D8" s="372">
        <v>1455222</v>
      </c>
      <c r="E8" s="367">
        <v>5708081</v>
      </c>
      <c r="G8" s="47"/>
    </row>
    <row r="9" spans="1:7" s="4" customFormat="1" x14ac:dyDescent="0.25">
      <c r="A9" s="160">
        <v>7</v>
      </c>
      <c r="B9" s="138" t="s">
        <v>296</v>
      </c>
      <c r="C9" s="361"/>
      <c r="D9" s="364">
        <v>2999996</v>
      </c>
      <c r="E9" s="367"/>
      <c r="G9" s="47"/>
    </row>
    <row r="10" spans="1:7" s="4" customFormat="1" ht="18" customHeight="1" x14ac:dyDescent="0.25">
      <c r="A10" s="160">
        <v>8</v>
      </c>
      <c r="C10" s="362"/>
      <c r="D10" s="361"/>
      <c r="E10" s="367"/>
      <c r="G10" s="47"/>
    </row>
    <row r="11" spans="1:7" s="4" customFormat="1" x14ac:dyDescent="0.25">
      <c r="A11" s="160">
        <v>9</v>
      </c>
      <c r="C11" s="362"/>
      <c r="D11" s="361"/>
      <c r="E11" s="367"/>
      <c r="G11" s="47"/>
    </row>
    <row r="12" spans="1:7" s="4" customFormat="1" x14ac:dyDescent="0.25">
      <c r="A12" s="160"/>
      <c r="B12" s="137"/>
      <c r="C12" s="373"/>
      <c r="D12" s="362"/>
      <c r="E12" s="367"/>
      <c r="G12" s="47"/>
    </row>
    <row r="13" spans="1:7" s="4" customFormat="1" x14ac:dyDescent="0.25">
      <c r="A13" s="161"/>
      <c r="B13" s="163" t="s">
        <v>130</v>
      </c>
      <c r="C13" s="374">
        <f>SUM(C2:C11)</f>
        <v>12650825</v>
      </c>
      <c r="D13" s="374">
        <f>SUM(D3:D9)</f>
        <v>29307159</v>
      </c>
      <c r="E13" s="375">
        <f>SUM(E3:E12)</f>
        <v>26031228</v>
      </c>
      <c r="G13" s="47"/>
    </row>
    <row r="14" spans="1:7" s="4" customFormat="1" ht="5.25" customHeight="1" x14ac:dyDescent="0.25">
      <c r="A14" s="161"/>
      <c r="B14" s="163"/>
      <c r="C14" s="374"/>
      <c r="D14" s="374"/>
      <c r="E14" s="362"/>
      <c r="G14" s="47"/>
    </row>
    <row r="15" spans="1:7" s="4" customFormat="1" x14ac:dyDescent="0.25">
      <c r="A15" s="158" t="s">
        <v>125</v>
      </c>
      <c r="B15" s="163" t="s">
        <v>131</v>
      </c>
      <c r="C15" s="361"/>
      <c r="D15" s="361"/>
      <c r="E15" s="362"/>
      <c r="G15" s="47"/>
    </row>
    <row r="16" spans="1:7" s="4" customFormat="1" x14ac:dyDescent="0.25">
      <c r="A16" s="161">
        <v>1</v>
      </c>
      <c r="B16" s="138" t="s">
        <v>294</v>
      </c>
      <c r="C16" s="361"/>
      <c r="D16" s="364">
        <v>7322279</v>
      </c>
      <c r="E16" s="362"/>
      <c r="G16" s="47"/>
    </row>
    <row r="17" spans="1:7" s="4" customFormat="1" x14ac:dyDescent="0.25">
      <c r="A17" s="161">
        <v>2</v>
      </c>
      <c r="B17" s="137" t="s">
        <v>295</v>
      </c>
      <c r="C17" s="361"/>
      <c r="D17" s="364">
        <v>6707664</v>
      </c>
      <c r="E17" s="362"/>
      <c r="G17" s="47"/>
    </row>
    <row r="18" spans="1:7" s="4" customFormat="1" x14ac:dyDescent="0.25">
      <c r="A18" s="161">
        <v>3</v>
      </c>
      <c r="B18" s="59"/>
      <c r="C18" s="87"/>
      <c r="D18" s="87"/>
      <c r="E18" s="362"/>
      <c r="G18" s="47"/>
    </row>
    <row r="19" spans="1:7" s="4" customFormat="1" x14ac:dyDescent="0.25">
      <c r="A19" s="161"/>
      <c r="B19" s="163" t="s">
        <v>130</v>
      </c>
      <c r="C19" s="374">
        <f>SUM(C16:C18)</f>
        <v>0</v>
      </c>
      <c r="D19" s="374">
        <f>SUM(D16:D18)</f>
        <v>14029943</v>
      </c>
      <c r="E19" s="376">
        <f>SUM(E16:E18)</f>
        <v>0</v>
      </c>
      <c r="G19" s="47"/>
    </row>
    <row r="20" spans="1:7" s="4" customFormat="1" x14ac:dyDescent="0.25">
      <c r="A20" s="161"/>
      <c r="B20" s="156" t="s">
        <v>220</v>
      </c>
      <c r="C20" s="374">
        <f>C13+C19</f>
        <v>12650825</v>
      </c>
      <c r="D20" s="374">
        <f>D19+D13</f>
        <v>43337102</v>
      </c>
      <c r="E20" s="376">
        <f>E13+E19</f>
        <v>26031228</v>
      </c>
      <c r="G20" s="47"/>
    </row>
    <row r="21" spans="1:7" s="4" customFormat="1" x14ac:dyDescent="0.25">
      <c r="A21" s="165"/>
      <c r="B21" s="166"/>
      <c r="C21" s="167"/>
      <c r="D21" s="159"/>
      <c r="E21" s="152"/>
      <c r="G21" s="47"/>
    </row>
    <row r="22" spans="1:7" s="4" customFormat="1" x14ac:dyDescent="0.25">
      <c r="A22" s="73"/>
      <c r="B22" s="128"/>
      <c r="E22" s="180"/>
      <c r="G22" s="47"/>
    </row>
    <row r="23" spans="1:7" s="4" customFormat="1" x14ac:dyDescent="0.25">
      <c r="A23" s="76"/>
      <c r="B23" s="129"/>
      <c r="C23" s="52"/>
      <c r="D23" s="11"/>
      <c r="E23" s="181"/>
      <c r="G23" s="47"/>
    </row>
    <row r="24" spans="1:7" s="4" customFormat="1" x14ac:dyDescent="0.25">
      <c r="A24" s="12"/>
      <c r="B24" s="129"/>
      <c r="C24" s="3"/>
      <c r="D24" s="47"/>
      <c r="E24" s="47"/>
      <c r="G24" s="47"/>
    </row>
    <row r="25" spans="1:7" s="4" customFormat="1" x14ac:dyDescent="0.25">
      <c r="A25" s="12"/>
      <c r="B25" s="36"/>
      <c r="C25" s="3"/>
      <c r="D25" s="47"/>
      <c r="E25" s="47"/>
      <c r="G25" s="47"/>
    </row>
    <row r="26" spans="1:7" s="4" customFormat="1" x14ac:dyDescent="0.25">
      <c r="A26" s="12"/>
      <c r="B26" s="36"/>
      <c r="C26" s="3"/>
      <c r="D26" s="47"/>
      <c r="E26" s="47"/>
      <c r="G26" s="47"/>
    </row>
    <row r="27" spans="1:7" s="4" customFormat="1" x14ac:dyDescent="0.25">
      <c r="A27" s="12"/>
      <c r="B27" s="36"/>
      <c r="C27" s="3"/>
      <c r="D27" s="47"/>
      <c r="E27" s="47"/>
      <c r="G27" s="47"/>
    </row>
    <row r="28" spans="1:7" s="4" customFormat="1" x14ac:dyDescent="0.25">
      <c r="A28" s="12"/>
      <c r="B28" s="36"/>
      <c r="C28" s="3"/>
      <c r="D28" s="47"/>
      <c r="E28" s="47"/>
      <c r="G28" s="47"/>
    </row>
    <row r="29" spans="1:7" s="4" customFormat="1" x14ac:dyDescent="0.25">
      <c r="A29" s="12"/>
      <c r="B29" s="36"/>
      <c r="C29" s="3"/>
      <c r="D29" s="47"/>
      <c r="E29" s="47"/>
      <c r="G29" s="47"/>
    </row>
    <row r="30" spans="1:7" s="4" customFormat="1" x14ac:dyDescent="0.25">
      <c r="A30" s="12"/>
      <c r="B30" s="36"/>
      <c r="C30" s="3"/>
      <c r="D30" s="47"/>
      <c r="E30" s="47"/>
      <c r="G30" s="47"/>
    </row>
    <row r="31" spans="1:7" s="4" customFormat="1" x14ac:dyDescent="0.25">
      <c r="A31" s="12"/>
      <c r="B31" s="36"/>
      <c r="C31" s="3"/>
      <c r="D31" s="47"/>
      <c r="E31" s="47"/>
      <c r="G31" s="47"/>
    </row>
    <row r="32" spans="1:7" s="4" customFormat="1" x14ac:dyDescent="0.25">
      <c r="A32" s="12"/>
      <c r="B32" s="36"/>
      <c r="C32" s="3"/>
      <c r="D32" s="47"/>
      <c r="E32" s="47"/>
      <c r="G32" s="47"/>
    </row>
    <row r="33" spans="1:7" s="4" customFormat="1" x14ac:dyDescent="0.25">
      <c r="A33" s="12"/>
      <c r="B33" s="36"/>
      <c r="C33" s="3"/>
      <c r="D33" s="47"/>
      <c r="E33" s="47"/>
      <c r="G33" s="47"/>
    </row>
    <row r="34" spans="1:7" s="4" customFormat="1" ht="19.5" customHeight="1" x14ac:dyDescent="0.25">
      <c r="B34" s="128"/>
      <c r="C34" s="3"/>
      <c r="D34" s="47"/>
      <c r="E34" s="180"/>
      <c r="G34" s="47"/>
    </row>
    <row r="35" spans="1:7" s="4" customFormat="1" x14ac:dyDescent="0.25">
      <c r="B35" s="128"/>
      <c r="C35" s="3"/>
      <c r="D35" s="48"/>
      <c r="E35" s="180"/>
      <c r="G35" s="47"/>
    </row>
    <row r="36" spans="1:7" s="4" customFormat="1" x14ac:dyDescent="0.25">
      <c r="B36" s="128"/>
      <c r="C36" s="3"/>
      <c r="D36" s="48"/>
      <c r="E36" s="180"/>
      <c r="G36" s="47"/>
    </row>
    <row r="37" spans="1:7" s="4" customFormat="1" x14ac:dyDescent="0.25">
      <c r="B37" s="128"/>
      <c r="C37" s="3"/>
      <c r="D37" s="48"/>
      <c r="E37" s="180"/>
      <c r="G37" s="47"/>
    </row>
    <row r="38" spans="1:7" s="4" customFormat="1" x14ac:dyDescent="0.25">
      <c r="B38" s="128"/>
      <c r="C38" s="3"/>
      <c r="D38" s="48"/>
      <c r="E38" s="180"/>
      <c r="G38" s="47"/>
    </row>
    <row r="39" spans="1:7" s="4" customFormat="1" x14ac:dyDescent="0.25">
      <c r="B39" s="78"/>
      <c r="C39" s="3"/>
      <c r="D39" s="48"/>
      <c r="E39" s="47"/>
      <c r="G39" s="47"/>
    </row>
    <row r="40" spans="1:7" s="4" customFormat="1" x14ac:dyDescent="0.25">
      <c r="B40" s="129"/>
      <c r="C40" s="6"/>
      <c r="D40" s="52"/>
      <c r="E40" s="52"/>
      <c r="F40" s="47"/>
      <c r="G40" s="47"/>
    </row>
    <row r="41" spans="1:7" s="4" customFormat="1" x14ac:dyDescent="0.25">
      <c r="B41" s="130"/>
      <c r="C41" s="6"/>
      <c r="D41" s="52"/>
      <c r="E41" s="52"/>
      <c r="G41" s="47"/>
    </row>
    <row r="42" spans="1:7" s="4" customFormat="1" x14ac:dyDescent="0.25">
      <c r="A42" s="74"/>
      <c r="B42" s="78"/>
      <c r="C42" s="3"/>
      <c r="D42" s="3"/>
      <c r="E42" s="3"/>
      <c r="G42" s="47"/>
    </row>
    <row r="43" spans="1:7" s="4" customFormat="1" x14ac:dyDescent="0.25">
      <c r="B43" s="36"/>
      <c r="C43" s="3"/>
      <c r="D43" s="3"/>
      <c r="E43" s="3"/>
      <c r="G43" s="47"/>
    </row>
    <row r="44" spans="1:7" s="4" customFormat="1" x14ac:dyDescent="0.25">
      <c r="B44" s="36"/>
      <c r="C44" s="3"/>
      <c r="D44" s="3"/>
      <c r="E44" s="3"/>
      <c r="G44" s="47"/>
    </row>
    <row r="45" spans="1:7" s="4" customFormat="1" x14ac:dyDescent="0.25">
      <c r="B45" s="36"/>
      <c r="C45" s="3"/>
      <c r="D45" s="3"/>
      <c r="E45" s="3"/>
      <c r="G45" s="47"/>
    </row>
    <row r="46" spans="1:7" s="4" customFormat="1" x14ac:dyDescent="0.25">
      <c r="A46" s="74"/>
      <c r="B46" s="36"/>
      <c r="C46" s="3"/>
      <c r="D46" s="3"/>
      <c r="E46" s="3"/>
      <c r="G46" s="47"/>
    </row>
    <row r="47" spans="1:7" s="4" customFormat="1" x14ac:dyDescent="0.25">
      <c r="B47" s="131"/>
      <c r="C47" s="6"/>
      <c r="D47" s="6"/>
      <c r="E47" s="79"/>
      <c r="G47" s="47"/>
    </row>
    <row r="48" spans="1:7" s="4" customFormat="1" x14ac:dyDescent="0.25">
      <c r="B48" s="36"/>
      <c r="C48" s="3"/>
      <c r="D48" s="3"/>
      <c r="E48" s="71"/>
      <c r="G48" s="47"/>
    </row>
    <row r="49" spans="1:7" s="4" customFormat="1" x14ac:dyDescent="0.25">
      <c r="B49" s="131"/>
      <c r="C49" s="52"/>
      <c r="D49" s="52"/>
      <c r="E49" s="71"/>
      <c r="G49" s="47"/>
    </row>
    <row r="50" spans="1:7" s="4" customFormat="1" x14ac:dyDescent="0.25">
      <c r="B50" s="36"/>
      <c r="C50" s="47"/>
      <c r="D50" s="47"/>
      <c r="E50" s="71"/>
      <c r="G50" s="47"/>
    </row>
    <row r="51" spans="1:7" s="4" customFormat="1" x14ac:dyDescent="0.25">
      <c r="B51" s="36"/>
      <c r="C51" s="47"/>
      <c r="D51" s="47"/>
      <c r="E51" s="71"/>
      <c r="G51" s="47"/>
    </row>
    <row r="52" spans="1:7" s="4" customFormat="1" x14ac:dyDescent="0.25">
      <c r="B52" s="36"/>
      <c r="C52" s="47"/>
      <c r="D52" s="47"/>
      <c r="E52" s="79"/>
      <c r="G52" s="47"/>
    </row>
    <row r="53" spans="1:7" s="4" customFormat="1" x14ac:dyDescent="0.25">
      <c r="B53" s="36"/>
      <c r="C53" s="47"/>
      <c r="D53" s="47"/>
      <c r="E53" s="71"/>
      <c r="G53" s="47"/>
    </row>
    <row r="54" spans="1:7" s="4" customFormat="1" x14ac:dyDescent="0.25">
      <c r="B54" s="36" t="s">
        <v>262</v>
      </c>
      <c r="C54" s="47"/>
      <c r="D54" s="47"/>
      <c r="E54" s="71"/>
      <c r="G54" s="47"/>
    </row>
    <row r="55" spans="1:7" s="4" customFormat="1" x14ac:dyDescent="0.25">
      <c r="B55" s="129"/>
      <c r="C55" s="52"/>
      <c r="D55" s="52"/>
      <c r="E55" s="71"/>
      <c r="G55" s="47"/>
    </row>
    <row r="56" spans="1:7" s="4" customFormat="1" x14ac:dyDescent="0.25">
      <c r="A56" s="74"/>
      <c r="B56" s="130"/>
      <c r="C56" s="80"/>
      <c r="D56" s="75"/>
      <c r="E56" s="71"/>
      <c r="G56" s="47"/>
    </row>
    <row r="57" spans="1:7" s="4" customFormat="1" x14ac:dyDescent="0.25">
      <c r="A57" s="74"/>
      <c r="B57" s="132"/>
      <c r="C57" s="74"/>
      <c r="D57" s="75"/>
      <c r="E57" s="71"/>
      <c r="G57" s="47"/>
    </row>
    <row r="58" spans="1:7" s="4" customFormat="1" x14ac:dyDescent="0.25">
      <c r="A58" s="74"/>
      <c r="B58" s="133"/>
      <c r="C58" s="74"/>
      <c r="D58" s="75"/>
      <c r="E58" s="71"/>
      <c r="G58" s="47"/>
    </row>
    <row r="59" spans="1:7" s="4" customFormat="1" x14ac:dyDescent="0.25">
      <c r="B59" s="132"/>
      <c r="C59" s="77"/>
      <c r="D59" s="79"/>
      <c r="E59" s="71"/>
      <c r="G59" s="47"/>
    </row>
    <row r="60" spans="1:7" s="4" customFormat="1" x14ac:dyDescent="0.25">
      <c r="A60" s="81"/>
      <c r="B60" s="132"/>
      <c r="C60" s="77"/>
      <c r="D60" s="82"/>
      <c r="E60" s="71"/>
      <c r="G60" s="47"/>
    </row>
    <row r="61" spans="1:7" s="4" customFormat="1" x14ac:dyDescent="0.25">
      <c r="A61" s="81"/>
      <c r="B61" s="132"/>
      <c r="C61" s="77"/>
      <c r="D61" s="82"/>
      <c r="E61" s="71"/>
      <c r="G61" s="47"/>
    </row>
    <row r="62" spans="1:7" s="4" customFormat="1" x14ac:dyDescent="0.25">
      <c r="A62" s="81"/>
      <c r="B62" s="132"/>
      <c r="C62" s="77"/>
      <c r="D62" s="80"/>
      <c r="E62" s="71"/>
      <c r="G62" s="47"/>
    </row>
    <row r="63" spans="1:7" s="4" customFormat="1" x14ac:dyDescent="0.25">
      <c r="A63" s="81"/>
      <c r="B63" s="132"/>
      <c r="C63" s="82"/>
      <c r="D63" s="82"/>
      <c r="E63" s="79"/>
      <c r="G63" s="47"/>
    </row>
    <row r="64" spans="1:7" s="4" customFormat="1" x14ac:dyDescent="0.25">
      <c r="A64" s="81"/>
      <c r="B64" s="132"/>
      <c r="C64" s="80"/>
      <c r="D64" s="82"/>
      <c r="E64" s="79"/>
      <c r="G64" s="47"/>
    </row>
    <row r="65" spans="1:7" s="4" customFormat="1" x14ac:dyDescent="0.25">
      <c r="A65" s="81"/>
      <c r="B65" s="132"/>
      <c r="C65" s="80"/>
      <c r="D65" s="82"/>
      <c r="E65" s="79"/>
      <c r="G65" s="47"/>
    </row>
    <row r="66" spans="1:7" s="4" customFormat="1" x14ac:dyDescent="0.25">
      <c r="A66" s="81"/>
      <c r="B66" s="132"/>
      <c r="C66" s="80"/>
      <c r="D66" s="75"/>
      <c r="E66" s="52"/>
      <c r="G66" s="47"/>
    </row>
    <row r="67" spans="1:7" s="4" customFormat="1" x14ac:dyDescent="0.25">
      <c r="A67" s="75"/>
      <c r="B67" s="132"/>
      <c r="C67" s="82"/>
      <c r="D67" s="75"/>
      <c r="E67" s="52"/>
      <c r="G67" s="47"/>
    </row>
    <row r="68" spans="1:7" s="4" customFormat="1" x14ac:dyDescent="0.25">
      <c r="A68" s="81"/>
      <c r="B68" s="134"/>
      <c r="C68" s="84"/>
      <c r="D68" s="75"/>
      <c r="E68" s="52"/>
      <c r="G68" s="47"/>
    </row>
    <row r="69" spans="1:7" s="4" customFormat="1" x14ac:dyDescent="0.25">
      <c r="A69" s="81"/>
      <c r="B69" s="134"/>
      <c r="C69" s="85"/>
      <c r="D69" s="84"/>
      <c r="E69" s="47"/>
      <c r="G69" s="47"/>
    </row>
    <row r="70" spans="1:7" s="4" customFormat="1" x14ac:dyDescent="0.25">
      <c r="A70" s="86"/>
      <c r="B70" s="135"/>
      <c r="C70" s="85"/>
      <c r="D70" s="84"/>
      <c r="E70" s="47"/>
      <c r="G70" s="47"/>
    </row>
    <row r="71" spans="1:7" s="4" customFormat="1" x14ac:dyDescent="0.25">
      <c r="A71" s="83"/>
      <c r="B71" s="134"/>
      <c r="C71" s="84"/>
      <c r="D71" s="84"/>
      <c r="E71" s="47"/>
      <c r="G71" s="47"/>
    </row>
    <row r="72" spans="1:7" s="4" customFormat="1" x14ac:dyDescent="0.25">
      <c r="B72" s="129"/>
      <c r="C72" s="85"/>
      <c r="D72" s="85"/>
      <c r="E72" s="47"/>
      <c r="G72" s="47"/>
    </row>
    <row r="73" spans="1:7" s="4" customFormat="1" x14ac:dyDescent="0.25">
      <c r="B73" s="129"/>
      <c r="C73" s="84"/>
      <c r="D73" s="85"/>
      <c r="E73" s="47"/>
      <c r="G73" s="47"/>
    </row>
    <row r="74" spans="1:7" s="4" customFormat="1" x14ac:dyDescent="0.25">
      <c r="B74" s="36"/>
      <c r="C74" s="84"/>
      <c r="D74" s="84"/>
      <c r="E74" s="52"/>
      <c r="G74" s="47"/>
    </row>
    <row r="75" spans="1:7" s="4" customFormat="1" x14ac:dyDescent="0.25">
      <c r="B75" s="36"/>
      <c r="C75" s="84"/>
      <c r="D75" s="85"/>
      <c r="E75" s="47"/>
      <c r="G75" s="47"/>
    </row>
    <row r="76" spans="1:7" s="4" customFormat="1" x14ac:dyDescent="0.25">
      <c r="B76" s="36"/>
      <c r="C76" s="84"/>
      <c r="D76" s="84"/>
      <c r="E76" s="52"/>
      <c r="G76" s="47"/>
    </row>
    <row r="77" spans="1:7" s="4" customFormat="1" x14ac:dyDescent="0.25">
      <c r="B77" s="36"/>
      <c r="C77" s="84"/>
      <c r="D77" s="84"/>
      <c r="E77" s="47"/>
      <c r="G77" s="47"/>
    </row>
    <row r="78" spans="1:7" s="4" customFormat="1" x14ac:dyDescent="0.25">
      <c r="B78" s="36"/>
      <c r="C78" s="84"/>
      <c r="D78" s="84"/>
      <c r="E78" s="47"/>
      <c r="G78" s="47"/>
    </row>
    <row r="79" spans="1:7" s="4" customFormat="1" x14ac:dyDescent="0.25">
      <c r="B79" s="36"/>
      <c r="C79" s="84"/>
      <c r="D79" s="84"/>
      <c r="E79" s="3"/>
      <c r="G79" s="47"/>
    </row>
    <row r="80" spans="1:7" s="4" customFormat="1" x14ac:dyDescent="0.25">
      <c r="B80" s="36"/>
      <c r="C80" s="84"/>
      <c r="D80" s="84"/>
      <c r="E80" s="47"/>
      <c r="G80" s="47"/>
    </row>
    <row r="81" spans="2:7" s="4" customFormat="1" x14ac:dyDescent="0.25">
      <c r="B81" s="36"/>
      <c r="C81" s="84"/>
      <c r="D81" s="84"/>
      <c r="E81" s="47"/>
      <c r="G81" s="47"/>
    </row>
    <row r="82" spans="2:7" s="4" customFormat="1" x14ac:dyDescent="0.25">
      <c r="B82" s="36"/>
      <c r="C82" s="84"/>
      <c r="D82" s="84"/>
      <c r="E82" s="47"/>
      <c r="G82" s="47"/>
    </row>
    <row r="83" spans="2:7" s="4" customFormat="1" x14ac:dyDescent="0.25">
      <c r="B83" s="36"/>
      <c r="C83" s="84"/>
      <c r="D83" s="84"/>
      <c r="E83" s="47"/>
      <c r="G83" s="47"/>
    </row>
    <row r="84" spans="2:7" s="4" customFormat="1" x14ac:dyDescent="0.25">
      <c r="B84" s="36"/>
      <c r="C84" s="84"/>
      <c r="D84" s="84"/>
      <c r="E84" s="47"/>
      <c r="G84" s="47"/>
    </row>
    <row r="85" spans="2:7" s="4" customFormat="1" x14ac:dyDescent="0.25">
      <c r="B85" s="36"/>
      <c r="C85" s="84"/>
      <c r="D85" s="84"/>
      <c r="E85" s="47"/>
      <c r="G85" s="47"/>
    </row>
    <row r="86" spans="2:7" s="4" customFormat="1" x14ac:dyDescent="0.25">
      <c r="B86" s="36"/>
      <c r="C86" s="84"/>
      <c r="D86" s="84"/>
      <c r="E86" s="47"/>
      <c r="G86" s="47"/>
    </row>
    <row r="87" spans="2:7" s="4" customFormat="1" x14ac:dyDescent="0.25">
      <c r="B87" s="36"/>
      <c r="C87" s="84"/>
      <c r="D87" s="84"/>
      <c r="E87" s="47"/>
      <c r="G87" s="47"/>
    </row>
    <row r="88" spans="2:7" s="4" customFormat="1" x14ac:dyDescent="0.25">
      <c r="B88" s="36"/>
      <c r="C88" s="84"/>
      <c r="D88" s="84"/>
      <c r="E88" s="47"/>
      <c r="G88" s="47"/>
    </row>
    <row r="89" spans="2:7" s="4" customFormat="1" x14ac:dyDescent="0.25">
      <c r="B89" s="36"/>
      <c r="C89" s="84"/>
      <c r="D89" s="84"/>
      <c r="E89" s="47"/>
      <c r="G89" s="47"/>
    </row>
    <row r="90" spans="2:7" s="4" customFormat="1" x14ac:dyDescent="0.25">
      <c r="B90" s="36"/>
      <c r="D90" s="84"/>
      <c r="E90" s="47"/>
      <c r="G90" s="47"/>
    </row>
    <row r="91" spans="2:7" s="4" customFormat="1" x14ac:dyDescent="0.25">
      <c r="B91" s="36"/>
      <c r="D91" s="84"/>
      <c r="E91" s="47"/>
      <c r="G91" s="47"/>
    </row>
    <row r="92" spans="2:7" s="4" customFormat="1" x14ac:dyDescent="0.25">
      <c r="B92" s="36"/>
      <c r="D92" s="84"/>
      <c r="E92" s="47"/>
      <c r="G92" s="47"/>
    </row>
    <row r="93" spans="2:7" s="4" customFormat="1" x14ac:dyDescent="0.25">
      <c r="B93" s="36"/>
      <c r="E93" s="47"/>
      <c r="G93" s="47"/>
    </row>
    <row r="94" spans="2:7" s="4" customFormat="1" x14ac:dyDescent="0.25">
      <c r="B94" s="36"/>
      <c r="E94" s="47"/>
      <c r="G94" s="47"/>
    </row>
    <row r="95" spans="2:7" s="4" customFormat="1" x14ac:dyDescent="0.25">
      <c r="B95" s="36"/>
      <c r="E95" s="47"/>
      <c r="G95" s="47"/>
    </row>
    <row r="96" spans="2:7" s="4" customFormat="1" x14ac:dyDescent="0.25">
      <c r="B96" s="36"/>
      <c r="E96" s="47"/>
      <c r="G96" s="47"/>
    </row>
    <row r="97" spans="2:7" s="4" customFormat="1" x14ac:dyDescent="0.25">
      <c r="B97" s="36"/>
      <c r="E97" s="47"/>
      <c r="G97" s="47"/>
    </row>
    <row r="98" spans="2:7" s="4" customFormat="1" x14ac:dyDescent="0.25">
      <c r="B98" s="36"/>
      <c r="E98" s="47"/>
      <c r="G98" s="47"/>
    </row>
    <row r="99" spans="2:7" s="4" customFormat="1" x14ac:dyDescent="0.25">
      <c r="B99" s="36"/>
      <c r="E99" s="47"/>
      <c r="G99" s="47"/>
    </row>
    <row r="100" spans="2:7" s="4" customFormat="1" x14ac:dyDescent="0.25">
      <c r="B100" s="36"/>
      <c r="E100" s="47"/>
      <c r="G100" s="47"/>
    </row>
    <row r="101" spans="2:7" s="4" customFormat="1" x14ac:dyDescent="0.25">
      <c r="B101" s="36"/>
      <c r="E101" s="47"/>
      <c r="G101" s="47"/>
    </row>
    <row r="102" spans="2:7" s="4" customFormat="1" x14ac:dyDescent="0.25">
      <c r="B102" s="36"/>
      <c r="E102" s="47"/>
      <c r="G102" s="47"/>
    </row>
    <row r="103" spans="2:7" s="4" customFormat="1" x14ac:dyDescent="0.25">
      <c r="B103" s="36"/>
      <c r="E103" s="47"/>
      <c r="G103" s="47"/>
    </row>
    <row r="104" spans="2:7" s="4" customFormat="1" x14ac:dyDescent="0.25">
      <c r="B104" s="36"/>
      <c r="E104" s="47"/>
      <c r="G104" s="47"/>
    </row>
    <row r="105" spans="2:7" s="4" customFormat="1" x14ac:dyDescent="0.25">
      <c r="B105" s="36"/>
      <c r="E105" s="47"/>
      <c r="G105" s="47"/>
    </row>
    <row r="106" spans="2:7" s="4" customFormat="1" x14ac:dyDescent="0.25">
      <c r="B106" s="36"/>
      <c r="E106" s="47"/>
      <c r="G106" s="47"/>
    </row>
    <row r="107" spans="2:7" s="4" customFormat="1" x14ac:dyDescent="0.25">
      <c r="B107" s="36"/>
      <c r="E107" s="47"/>
      <c r="G107" s="47"/>
    </row>
    <row r="108" spans="2:7" s="4" customFormat="1" x14ac:dyDescent="0.25">
      <c r="B108" s="36"/>
      <c r="E108" s="47"/>
      <c r="G108" s="47"/>
    </row>
    <row r="109" spans="2:7" s="4" customFormat="1" x14ac:dyDescent="0.25">
      <c r="B109" s="36"/>
      <c r="E109" s="47"/>
      <c r="G109" s="47"/>
    </row>
    <row r="110" spans="2:7" s="4" customFormat="1" x14ac:dyDescent="0.25">
      <c r="B110" s="36"/>
      <c r="E110" s="47"/>
      <c r="G110" s="47"/>
    </row>
    <row r="111" spans="2:7" s="4" customFormat="1" x14ac:dyDescent="0.25">
      <c r="B111" s="36"/>
      <c r="E111" s="47"/>
      <c r="G111" s="47"/>
    </row>
    <row r="112" spans="2:7" s="4" customFormat="1" x14ac:dyDescent="0.25">
      <c r="B112" s="36"/>
      <c r="E112" s="47"/>
      <c r="G112" s="47"/>
    </row>
    <row r="113" spans="2:7" s="4" customFormat="1" x14ac:dyDescent="0.25">
      <c r="B113" s="36"/>
      <c r="E113" s="47"/>
      <c r="G113" s="47"/>
    </row>
    <row r="114" spans="2:7" s="4" customFormat="1" x14ac:dyDescent="0.25">
      <c r="B114" s="36"/>
      <c r="E114" s="47"/>
      <c r="G114" s="47"/>
    </row>
    <row r="115" spans="2:7" s="4" customFormat="1" x14ac:dyDescent="0.25">
      <c r="B115" s="36"/>
      <c r="E115" s="47"/>
      <c r="G115" s="47"/>
    </row>
    <row r="116" spans="2:7" s="4" customFormat="1" x14ac:dyDescent="0.25">
      <c r="B116" s="36"/>
      <c r="E116" s="47"/>
      <c r="G116" s="47"/>
    </row>
    <row r="117" spans="2:7" s="4" customFormat="1" x14ac:dyDescent="0.25">
      <c r="B117" s="36"/>
      <c r="E117" s="47"/>
      <c r="G117" s="47"/>
    </row>
    <row r="118" spans="2:7" x14ac:dyDescent="0.25">
      <c r="C118" s="17"/>
      <c r="D118" s="17"/>
      <c r="E118" s="47"/>
    </row>
    <row r="119" spans="2:7" x14ac:dyDescent="0.25">
      <c r="C119" s="17"/>
      <c r="D119" s="17"/>
      <c r="E119" s="47"/>
    </row>
    <row r="120" spans="2:7" x14ac:dyDescent="0.25">
      <c r="C120" s="17"/>
      <c r="D120" s="17"/>
      <c r="E120" s="47"/>
    </row>
    <row r="121" spans="2:7" x14ac:dyDescent="0.25">
      <c r="C121" s="17"/>
      <c r="D121" s="17"/>
      <c r="E121" s="47"/>
    </row>
    <row r="122" spans="2:7" x14ac:dyDescent="0.25">
      <c r="D122" s="17"/>
      <c r="E122" s="47"/>
    </row>
    <row r="123" spans="2:7" x14ac:dyDescent="0.25">
      <c r="D123" s="17"/>
      <c r="E123" s="47"/>
    </row>
    <row r="124" spans="2:7" x14ac:dyDescent="0.25">
      <c r="D124" s="17"/>
      <c r="E124" s="47"/>
    </row>
    <row r="125" spans="2:7" x14ac:dyDescent="0.25">
      <c r="E125" s="47"/>
    </row>
  </sheetData>
  <phoneticPr fontId="11" type="noConversion"/>
  <printOptions headings="1" gridLines="1"/>
  <pageMargins left="0.74803149606299213" right="0" top="1.6535433070866143" bottom="0.98425196850393704" header="0.51181102362204722" footer="0.51181102362204722"/>
  <pageSetup paperSize="9" orientation="portrait" horizontalDpi="300" verticalDpi="300" r:id="rId1"/>
  <headerFooter alignWithMargins="0">
    <oddHeader>&amp;C
&amp;"Arial,Félkövér"&amp;11Murony Községi Önkormányzat 
2020. évi beruházási és felújítási kiadásai&amp;R5. melléklet a 8/2021.(III. 26.) önkormányzati rendelethez
Adatok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G7"/>
  <sheetViews>
    <sheetView view="pageLayout" topLeftCell="B1" zoomScale="120" zoomScaleNormal="100" zoomScalePageLayoutView="120" workbookViewId="0">
      <selection activeCell="F13" sqref="F13"/>
    </sheetView>
  </sheetViews>
  <sheetFormatPr defaultRowHeight="12.75" x14ac:dyDescent="0.2"/>
  <cols>
    <col min="1" max="1" width="7" style="45" customWidth="1"/>
    <col min="2" max="2" width="25.140625" style="42" customWidth="1"/>
    <col min="3" max="3" width="16.85546875" style="42" bestFit="1" customWidth="1"/>
    <col min="4" max="4" width="18.7109375" style="42" bestFit="1" customWidth="1"/>
    <col min="5" max="5" width="16.42578125" style="42" bestFit="1" customWidth="1"/>
    <col min="6" max="6" width="14.140625" style="44" bestFit="1" customWidth="1"/>
    <col min="7" max="7" width="9.85546875" style="42" customWidth="1"/>
    <col min="8" max="16384" width="9.140625" style="42"/>
  </cols>
  <sheetData>
    <row r="1" spans="1:7" ht="51" x14ac:dyDescent="0.2">
      <c r="A1" s="32" t="s">
        <v>26</v>
      </c>
      <c r="B1" s="32" t="s">
        <v>23</v>
      </c>
      <c r="C1" s="29" t="s">
        <v>288</v>
      </c>
      <c r="D1" s="29" t="s">
        <v>24</v>
      </c>
      <c r="E1" s="29" t="s">
        <v>25</v>
      </c>
      <c r="F1" s="29" t="s">
        <v>14</v>
      </c>
      <c r="G1" s="29" t="s">
        <v>27</v>
      </c>
    </row>
    <row r="2" spans="1:7" ht="15.75" x14ac:dyDescent="0.25">
      <c r="A2" s="10" t="s">
        <v>218</v>
      </c>
      <c r="B2" s="43" t="s">
        <v>219</v>
      </c>
      <c r="C2" s="43"/>
      <c r="D2" s="30"/>
    </row>
    <row r="3" spans="1:7" ht="15.75" x14ac:dyDescent="0.25">
      <c r="A3" s="242">
        <v>1</v>
      </c>
      <c r="B3" s="56" t="s">
        <v>284</v>
      </c>
      <c r="C3" s="366">
        <v>33170297</v>
      </c>
      <c r="D3" s="378">
        <v>28548241</v>
      </c>
      <c r="E3" s="366">
        <v>26034000</v>
      </c>
      <c r="F3" s="377">
        <v>26034000</v>
      </c>
    </row>
    <row r="4" spans="1:7" ht="15.75" x14ac:dyDescent="0.25">
      <c r="A4" s="242">
        <v>2</v>
      </c>
      <c r="B4" s="59" t="s">
        <v>285</v>
      </c>
      <c r="C4" s="366">
        <v>17423002</v>
      </c>
      <c r="D4" s="378">
        <v>19076042</v>
      </c>
      <c r="E4" s="366">
        <v>20423918</v>
      </c>
      <c r="F4" s="377">
        <v>20423918</v>
      </c>
    </row>
    <row r="5" spans="1:7" ht="15.75" x14ac:dyDescent="0.25">
      <c r="A5" s="10">
        <v>3</v>
      </c>
      <c r="B5" s="59" t="s">
        <v>283</v>
      </c>
      <c r="C5" s="366">
        <v>37139662</v>
      </c>
      <c r="D5" s="378">
        <v>51299287</v>
      </c>
      <c r="E5" s="366">
        <v>52903124</v>
      </c>
      <c r="F5" s="377">
        <v>52903124</v>
      </c>
    </row>
    <row r="6" spans="1:7" ht="21" customHeight="1" x14ac:dyDescent="0.25">
      <c r="A6" s="10"/>
      <c r="C6" s="7"/>
      <c r="D6" s="363"/>
      <c r="E6" s="363"/>
      <c r="F6" s="363"/>
      <c r="G6" s="69"/>
    </row>
    <row r="7" spans="1:7" ht="15.75" x14ac:dyDescent="0.25">
      <c r="A7" s="5"/>
      <c r="B7" s="11" t="s">
        <v>130</v>
      </c>
      <c r="C7" s="9">
        <f>SUM(C3:C6)</f>
        <v>87732961</v>
      </c>
      <c r="D7" s="9">
        <f>SUM(D3:D6)</f>
        <v>98923570</v>
      </c>
      <c r="E7" s="9">
        <f>SUM(E3:E6)</f>
        <v>99361042</v>
      </c>
      <c r="F7" s="9">
        <f>SUM(F3:F5)</f>
        <v>99361042</v>
      </c>
      <c r="G7" s="70">
        <f t="shared" ref="G7" si="0">F7/E7*100</f>
        <v>100</v>
      </c>
    </row>
  </sheetData>
  <phoneticPr fontId="11" type="noConversion"/>
  <printOptions headings="1" gridLines="1"/>
  <pageMargins left="0.75" right="0.75" top="2.0499999999999998" bottom="1" header="0.5" footer="0.5"/>
  <pageSetup paperSize="9" orientation="landscape" horizontalDpi="300" verticalDpi="300" r:id="rId1"/>
  <headerFooter alignWithMargins="0">
    <oddHeader>&amp;C
&amp;"Arial,Félkövér"&amp;11Murony Községi Önkormányzat 
intézményének  2020. évi pénzellátása&amp;R6. melléklet a 8/2021.(III.26.) önkormányzati rendelethez
Adatok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V208"/>
  <sheetViews>
    <sheetView view="pageLayout" zoomScaleNormal="100" workbookViewId="0">
      <selection activeCell="D7" sqref="D7"/>
    </sheetView>
  </sheetViews>
  <sheetFormatPr defaultRowHeight="15" x14ac:dyDescent="0.25"/>
  <cols>
    <col min="1" max="1" width="4.85546875" style="22" customWidth="1"/>
    <col min="2" max="2" width="42.85546875" style="22" customWidth="1"/>
    <col min="3" max="3" width="10.7109375" style="22" customWidth="1"/>
    <col min="4" max="4" width="11.42578125" style="22" customWidth="1"/>
    <col min="5" max="5" width="10.7109375" style="182" customWidth="1"/>
    <col min="6" max="16384" width="9.140625" style="22"/>
  </cols>
  <sheetData>
    <row r="1" spans="1:22" ht="30.75" customHeight="1" x14ac:dyDescent="0.25">
      <c r="A1" s="168" t="s">
        <v>124</v>
      </c>
      <c r="B1" s="169" t="s">
        <v>80</v>
      </c>
      <c r="C1" s="169" t="s">
        <v>249</v>
      </c>
      <c r="D1" s="169" t="s">
        <v>248</v>
      </c>
      <c r="E1" s="169" t="s">
        <v>14</v>
      </c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27"/>
    </row>
    <row r="2" spans="1:22" ht="30" customHeight="1" x14ac:dyDescent="0.25">
      <c r="A2" s="168"/>
      <c r="B2" s="170" t="s">
        <v>95</v>
      </c>
      <c r="F2" s="139"/>
      <c r="G2" s="139"/>
      <c r="H2" s="139"/>
      <c r="I2" s="139"/>
      <c r="J2" s="139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27"/>
    </row>
    <row r="3" spans="1:22" ht="13.5" customHeight="1" x14ac:dyDescent="0.25">
      <c r="A3" s="171"/>
      <c r="B3" s="172"/>
      <c r="C3" s="172"/>
      <c r="D3" s="172"/>
      <c r="F3" s="139"/>
      <c r="G3" s="139"/>
      <c r="H3" s="139"/>
      <c r="I3" s="139"/>
      <c r="J3" s="139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27"/>
    </row>
    <row r="4" spans="1:22" ht="13.5" customHeight="1" x14ac:dyDescent="0.25">
      <c r="A4" s="171"/>
      <c r="B4" s="173" t="s">
        <v>130</v>
      </c>
      <c r="C4" s="173">
        <f>C3</f>
        <v>0</v>
      </c>
      <c r="D4" s="164">
        <f>D3</f>
        <v>0</v>
      </c>
      <c r="E4" s="164">
        <f>E3</f>
        <v>0</v>
      </c>
      <c r="F4" s="139"/>
      <c r="G4" s="139"/>
      <c r="H4" s="139"/>
      <c r="I4" s="139"/>
      <c r="J4" s="139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27"/>
    </row>
    <row r="5" spans="1:22" ht="13.5" customHeight="1" x14ac:dyDescent="0.25">
      <c r="A5" s="171"/>
      <c r="B5" s="174" t="s">
        <v>96</v>
      </c>
      <c r="C5" s="172"/>
      <c r="D5" s="154"/>
      <c r="F5" s="139"/>
      <c r="G5" s="139"/>
      <c r="H5" s="139"/>
      <c r="I5" s="139"/>
      <c r="J5" s="139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27"/>
    </row>
    <row r="6" spans="1:22" ht="13.5" customHeight="1" x14ac:dyDescent="0.25">
      <c r="A6" s="171"/>
      <c r="B6" s="136" t="s">
        <v>300</v>
      </c>
      <c r="C6" s="172"/>
      <c r="D6" s="172">
        <v>30000</v>
      </c>
      <c r="E6" s="172"/>
      <c r="F6" s="139"/>
      <c r="G6" s="139"/>
      <c r="H6" s="139"/>
      <c r="I6" s="139"/>
      <c r="J6" s="139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27"/>
    </row>
    <row r="7" spans="1:22" ht="14.25" customHeight="1" x14ac:dyDescent="0.25">
      <c r="A7" s="171"/>
      <c r="B7" s="175" t="s">
        <v>298</v>
      </c>
      <c r="C7" s="172">
        <v>360000</v>
      </c>
      <c r="D7" s="172">
        <v>360000</v>
      </c>
      <c r="E7" s="182">
        <v>220000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27"/>
    </row>
    <row r="8" spans="1:22" ht="13.5" customHeight="1" x14ac:dyDescent="0.25">
      <c r="A8" s="171"/>
      <c r="B8" s="175" t="s">
        <v>299</v>
      </c>
      <c r="C8" s="172">
        <v>6270374</v>
      </c>
      <c r="D8" s="172">
        <v>39515590</v>
      </c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27"/>
    </row>
    <row r="9" spans="1:22" ht="13.5" customHeight="1" x14ac:dyDescent="0.25">
      <c r="A9" s="171"/>
      <c r="B9" s="175"/>
      <c r="C9" s="172"/>
      <c r="D9" s="172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27"/>
    </row>
    <row r="10" spans="1:22" ht="13.5" customHeight="1" x14ac:dyDescent="0.25">
      <c r="A10" s="171"/>
      <c r="B10" s="136"/>
      <c r="C10" s="172"/>
      <c r="D10" s="154"/>
      <c r="E10" s="172"/>
    </row>
    <row r="11" spans="1:22" ht="13.5" customHeight="1" x14ac:dyDescent="0.25">
      <c r="A11" s="176"/>
      <c r="B11" s="173" t="s">
        <v>130</v>
      </c>
      <c r="C11" s="173">
        <f>SUM(C6:C9)</f>
        <v>6630374</v>
      </c>
      <c r="D11" s="173">
        <f>SUM(D6:D10)</f>
        <v>39905590</v>
      </c>
      <c r="E11" s="173">
        <f>SUM(E6:E10)</f>
        <v>220000</v>
      </c>
    </row>
    <row r="12" spans="1:22" ht="13.5" customHeight="1" x14ac:dyDescent="0.25">
      <c r="A12" s="176"/>
      <c r="B12" s="173"/>
      <c r="C12" s="173"/>
      <c r="D12" s="164"/>
      <c r="E12" s="183"/>
    </row>
    <row r="13" spans="1:22" ht="13.5" customHeight="1" x14ac:dyDescent="0.25">
      <c r="A13" s="176"/>
      <c r="B13" s="173" t="s">
        <v>250</v>
      </c>
      <c r="C13" s="173">
        <v>0</v>
      </c>
      <c r="D13" s="164">
        <f>SUM(D14:D15)</f>
        <v>1135345</v>
      </c>
      <c r="E13" s="164">
        <f>SUM(E14:E15)</f>
        <v>1135345</v>
      </c>
    </row>
    <row r="14" spans="1:22" ht="13.5" customHeight="1" x14ac:dyDescent="0.25">
      <c r="A14" s="176"/>
      <c r="B14" s="172" t="s">
        <v>263</v>
      </c>
      <c r="C14" s="173">
        <v>0</v>
      </c>
      <c r="D14" s="154">
        <v>14395</v>
      </c>
      <c r="E14" s="182">
        <v>14395</v>
      </c>
    </row>
    <row r="15" spans="1:22" ht="13.5" customHeight="1" x14ac:dyDescent="0.25">
      <c r="A15" s="176"/>
      <c r="B15" s="172" t="s">
        <v>297</v>
      </c>
      <c r="C15" s="173"/>
      <c r="D15" s="154">
        <v>1120950</v>
      </c>
      <c r="E15" s="182">
        <v>1120950</v>
      </c>
    </row>
    <row r="16" spans="1:22" ht="13.5" customHeight="1" x14ac:dyDescent="0.25">
      <c r="A16" s="176"/>
      <c r="B16" s="173" t="s">
        <v>251</v>
      </c>
      <c r="C16" s="173">
        <f>C11+C13+C4</f>
        <v>6630374</v>
      </c>
      <c r="D16" s="173">
        <f>SUM(D13,D11)</f>
        <v>41040935</v>
      </c>
      <c r="E16" s="173">
        <f>SUM(E13,E11)</f>
        <v>1355345</v>
      </c>
    </row>
    <row r="17" spans="1:9" ht="14.1" customHeight="1" x14ac:dyDescent="0.25">
      <c r="A17" s="176"/>
      <c r="B17" s="137"/>
      <c r="C17" s="162"/>
      <c r="D17" s="154"/>
      <c r="E17" s="183"/>
    </row>
    <row r="18" spans="1:9" ht="14.1" customHeight="1" x14ac:dyDescent="0.25">
      <c r="A18" s="176"/>
      <c r="B18" s="28"/>
      <c r="C18" s="28"/>
      <c r="D18" s="177"/>
    </row>
    <row r="19" spans="1:9" ht="14.1" customHeight="1" x14ac:dyDescent="0.25">
      <c r="A19" s="176"/>
      <c r="B19" s="28"/>
      <c r="C19" s="28"/>
      <c r="D19" s="177"/>
    </row>
    <row r="20" spans="1:9" ht="14.1" customHeight="1" x14ac:dyDescent="0.25">
      <c r="A20" s="176"/>
      <c r="B20" s="173"/>
      <c r="C20" s="173"/>
      <c r="D20" s="164"/>
      <c r="E20" s="183"/>
    </row>
    <row r="21" spans="1:9" ht="14.1" customHeight="1" x14ac:dyDescent="0.25">
      <c r="A21" s="8" t="s">
        <v>125</v>
      </c>
      <c r="B21" s="164" t="s">
        <v>94</v>
      </c>
      <c r="C21" s="169" t="s">
        <v>249</v>
      </c>
      <c r="D21" s="169" t="s">
        <v>248</v>
      </c>
      <c r="E21" s="169" t="s">
        <v>14</v>
      </c>
    </row>
    <row r="22" spans="1:9" ht="26.25" customHeight="1" x14ac:dyDescent="0.25">
      <c r="A22" s="168"/>
      <c r="B22" s="170" t="s">
        <v>97</v>
      </c>
      <c r="C22" s="154"/>
      <c r="D22" s="154"/>
    </row>
    <row r="23" spans="1:9" ht="14.1" customHeight="1" x14ac:dyDescent="0.25">
      <c r="A23" s="171"/>
      <c r="B23" s="172"/>
      <c r="C23" s="154"/>
      <c r="D23" s="154"/>
      <c r="H23" s="16"/>
    </row>
    <row r="24" spans="1:9" ht="14.1" customHeight="1" x14ac:dyDescent="0.25">
      <c r="A24" s="171"/>
      <c r="B24" s="172" t="s">
        <v>130</v>
      </c>
      <c r="C24" s="154">
        <f>SUM(C23:C23)</f>
        <v>0</v>
      </c>
      <c r="D24" s="154">
        <f>D23</f>
        <v>0</v>
      </c>
      <c r="H24" s="16"/>
      <c r="I24" s="18"/>
    </row>
    <row r="25" spans="1:9" ht="14.1" customHeight="1" x14ac:dyDescent="0.25">
      <c r="A25" s="171"/>
      <c r="B25" s="174"/>
      <c r="C25" s="154"/>
      <c r="D25" s="154"/>
      <c r="H25" s="19"/>
    </row>
    <row r="26" spans="1:9" ht="14.1" customHeight="1" x14ac:dyDescent="0.25">
      <c r="A26" s="171">
        <v>1</v>
      </c>
      <c r="B26" s="172"/>
      <c r="C26" s="154"/>
      <c r="D26" s="154"/>
      <c r="H26" s="19"/>
    </row>
    <row r="27" spans="1:9" ht="14.1" customHeight="1" x14ac:dyDescent="0.25">
      <c r="A27" s="171">
        <v>2</v>
      </c>
      <c r="B27" s="175"/>
      <c r="C27" s="178"/>
      <c r="D27" s="154"/>
      <c r="E27" s="154"/>
    </row>
    <row r="28" spans="1:9" ht="14.1" customHeight="1" x14ac:dyDescent="0.25">
      <c r="A28" s="171">
        <v>3</v>
      </c>
      <c r="B28" s="137"/>
      <c r="C28" s="178"/>
      <c r="D28" s="154"/>
      <c r="E28" s="154"/>
    </row>
    <row r="29" spans="1:9" ht="14.1" customHeight="1" x14ac:dyDescent="0.25">
      <c r="A29" s="171"/>
      <c r="B29" s="172"/>
      <c r="C29" s="154">
        <f>SUM(C26:C27)</f>
        <v>0</v>
      </c>
      <c r="D29" s="154"/>
      <c r="E29" s="154"/>
    </row>
    <row r="30" spans="1:9" ht="14.1" customHeight="1" x14ac:dyDescent="0.25">
      <c r="A30" s="59"/>
      <c r="B30" s="164" t="s">
        <v>98</v>
      </c>
      <c r="C30" s="164">
        <f>C24+C29</f>
        <v>0</v>
      </c>
      <c r="D30" s="164">
        <f>D24+D29</f>
        <v>0</v>
      </c>
      <c r="E30" s="164">
        <f>E24+E29</f>
        <v>0</v>
      </c>
    </row>
    <row r="31" spans="1:9" ht="14.1" customHeight="1" x14ac:dyDescent="0.25">
      <c r="A31" s="7"/>
      <c r="B31" s="164" t="s">
        <v>99</v>
      </c>
      <c r="C31" s="164">
        <f>C16+C30</f>
        <v>6630374</v>
      </c>
      <c r="D31" s="164">
        <f>D16+D30</f>
        <v>41040935</v>
      </c>
      <c r="E31" s="164">
        <f>E16+E30</f>
        <v>1355345</v>
      </c>
    </row>
    <row r="32" spans="1:9" ht="14.1" customHeight="1" x14ac:dyDescent="0.25"/>
    <row r="33" ht="14.1" customHeight="1" x14ac:dyDescent="0.25"/>
    <row r="34" ht="14.1" customHeight="1" x14ac:dyDescent="0.25"/>
    <row r="35" ht="14.1" customHeight="1" x14ac:dyDescent="0.25"/>
    <row r="36" ht="14.1" customHeight="1" x14ac:dyDescent="0.25"/>
    <row r="37" ht="14.1" customHeight="1" x14ac:dyDescent="0.25"/>
    <row r="38" ht="14.1" customHeight="1" x14ac:dyDescent="0.25"/>
    <row r="39" ht="14.1" customHeight="1" x14ac:dyDescent="0.25"/>
    <row r="40" ht="14.1" customHeight="1" x14ac:dyDescent="0.25"/>
    <row r="41" ht="14.1" customHeight="1" x14ac:dyDescent="0.25"/>
    <row r="42" ht="14.1" customHeight="1" x14ac:dyDescent="0.25"/>
    <row r="43" ht="14.1" customHeight="1" x14ac:dyDescent="0.25"/>
    <row r="44" ht="14.1" customHeight="1" x14ac:dyDescent="0.25"/>
    <row r="45" ht="14.1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</sheetData>
  <phoneticPr fontId="11" type="noConversion"/>
  <printOptions headings="1" gridLines="1"/>
  <pageMargins left="0.74803149606299213" right="0.74803149606299213" top="1.4566929133858268" bottom="0.98425196850393704" header="0.51181102362204722" footer="0.51181102362204722"/>
  <pageSetup paperSize="9" orientation="portrait" horizontalDpi="300" verticalDpi="300" r:id="rId1"/>
  <headerFooter alignWithMargins="0">
    <oddHeader>&amp;C&amp;"Times New Roman,Félkövér"&amp;11
Murony Közsági Önkormányzat
 2020. évi pénzeszközátadásai&amp;R7. melléklet a 8/2021.(III. 26.) önkormányzati rendelethez
Adatok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H32"/>
  <sheetViews>
    <sheetView view="pageLayout" zoomScaleNormal="100" workbookViewId="0">
      <selection activeCell="C27" sqref="C27"/>
    </sheetView>
  </sheetViews>
  <sheetFormatPr defaultRowHeight="12.75" x14ac:dyDescent="0.2"/>
  <cols>
    <col min="1" max="1" width="5.85546875" style="59" customWidth="1"/>
    <col min="2" max="2" width="42.85546875" style="56" customWidth="1"/>
    <col min="3" max="3" width="10.7109375" style="7" customWidth="1"/>
    <col min="4" max="4" width="11.5703125" style="7" customWidth="1"/>
    <col min="5" max="5" width="10.7109375" style="7" customWidth="1"/>
    <col min="6" max="16384" width="9.140625" style="59"/>
  </cols>
  <sheetData>
    <row r="1" spans="1:5" ht="25.5" x14ac:dyDescent="0.2">
      <c r="B1" s="186" t="s">
        <v>123</v>
      </c>
      <c r="C1" s="187" t="s">
        <v>24</v>
      </c>
      <c r="D1" s="187" t="s">
        <v>33</v>
      </c>
      <c r="E1" s="188" t="s">
        <v>28</v>
      </c>
    </row>
    <row r="2" spans="1:5" x14ac:dyDescent="0.2">
      <c r="B2" s="189" t="s">
        <v>132</v>
      </c>
    </row>
    <row r="3" spans="1:5" x14ac:dyDescent="0.2">
      <c r="A3" s="171">
        <v>1</v>
      </c>
      <c r="B3" s="56" t="s">
        <v>55</v>
      </c>
      <c r="C3" s="7">
        <f>'1 melléklet'!D2</f>
        <v>36800000</v>
      </c>
      <c r="D3" s="7">
        <f>'1 melléklet'!E2</f>
        <v>47223044</v>
      </c>
      <c r="E3" s="7">
        <f>'1 melléklet'!F2</f>
        <v>47223044</v>
      </c>
    </row>
    <row r="4" spans="1:5" x14ac:dyDescent="0.2">
      <c r="A4" s="171">
        <v>2</v>
      </c>
      <c r="B4" s="56" t="s">
        <v>118</v>
      </c>
      <c r="C4" s="7">
        <f>'1 melléklet'!D3</f>
        <v>15666731</v>
      </c>
      <c r="D4" s="7">
        <f>'1 melléklet'!E3</f>
        <v>10743802</v>
      </c>
      <c r="E4" s="7">
        <f>'1 melléklet'!F3</f>
        <v>10743802</v>
      </c>
    </row>
    <row r="5" spans="1:5" ht="25.5" x14ac:dyDescent="0.2">
      <c r="A5" s="171">
        <v>3</v>
      </c>
      <c r="B5" s="56" t="s">
        <v>57</v>
      </c>
      <c r="C5" s="7">
        <f>'1 melléklet'!D4</f>
        <v>30000</v>
      </c>
      <c r="D5" s="7">
        <f>'1 melléklet'!E4</f>
        <v>20000</v>
      </c>
      <c r="E5" s="7">
        <f>'1 melléklet'!F4</f>
        <v>20000</v>
      </c>
    </row>
    <row r="6" spans="1:5" x14ac:dyDescent="0.2">
      <c r="A6" s="171">
        <v>4</v>
      </c>
      <c r="B6" s="56" t="s">
        <v>60</v>
      </c>
      <c r="C6" s="7">
        <f>'1 melléklet'!D5</f>
        <v>112339358</v>
      </c>
      <c r="D6" s="7">
        <f>'1 melléklet'!E5</f>
        <v>143198167</v>
      </c>
      <c r="E6" s="7">
        <f>'1 melléklet'!F5</f>
        <v>143198167</v>
      </c>
    </row>
    <row r="7" spans="1:5" s="60" customFormat="1" x14ac:dyDescent="0.2">
      <c r="A7" s="176">
        <v>5</v>
      </c>
      <c r="B7" s="190" t="s">
        <v>100</v>
      </c>
      <c r="C7" s="8">
        <f>SUM(C3:C6)</f>
        <v>164836089</v>
      </c>
      <c r="D7" s="8">
        <f>SUM(D3:D6)</f>
        <v>201185013</v>
      </c>
      <c r="E7" s="8">
        <f>SUM(E3:E6)</f>
        <v>201185013</v>
      </c>
    </row>
    <row r="8" spans="1:5" x14ac:dyDescent="0.2">
      <c r="A8" s="171">
        <v>6</v>
      </c>
      <c r="B8" s="56" t="s">
        <v>119</v>
      </c>
      <c r="C8" s="7">
        <f>'1 melléklet'!K2</f>
        <v>33294783</v>
      </c>
      <c r="D8" s="7">
        <f>'1 melléklet'!L2</f>
        <v>35888862</v>
      </c>
      <c r="E8" s="7">
        <f>'1 melléklet'!M2</f>
        <v>35888862</v>
      </c>
    </row>
    <row r="9" spans="1:5" ht="25.5" x14ac:dyDescent="0.2">
      <c r="A9" s="171">
        <v>7</v>
      </c>
      <c r="B9" s="56" t="s">
        <v>79</v>
      </c>
      <c r="C9" s="7">
        <f>'1 melléklet'!K3</f>
        <v>4046643</v>
      </c>
      <c r="D9" s="7">
        <f>'1 melléklet'!L3</f>
        <v>4506578</v>
      </c>
      <c r="E9" s="7">
        <f>'1 melléklet'!M3</f>
        <v>4504799</v>
      </c>
    </row>
    <row r="10" spans="1:5" x14ac:dyDescent="0.2">
      <c r="A10" s="171">
        <v>8</v>
      </c>
      <c r="B10" s="56" t="s">
        <v>120</v>
      </c>
      <c r="C10" s="7">
        <f>'1 melléklet'!K4</f>
        <v>36278215</v>
      </c>
      <c r="D10" s="7">
        <f>'1 melléklet'!L4</f>
        <v>39840039</v>
      </c>
      <c r="E10" s="7">
        <f>'1 melléklet'!M4</f>
        <v>39793305</v>
      </c>
    </row>
    <row r="11" spans="1:5" x14ac:dyDescent="0.2">
      <c r="A11" s="171">
        <v>9</v>
      </c>
      <c r="B11" s="56" t="s">
        <v>20</v>
      </c>
      <c r="C11" s="7">
        <f>'1 melléklet'!K5</f>
        <v>4440000</v>
      </c>
      <c r="D11" s="7">
        <f>'1 melléklet'!L5</f>
        <v>5107000</v>
      </c>
      <c r="E11" s="7">
        <f>'1 melléklet'!M5</f>
        <v>4577000</v>
      </c>
    </row>
    <row r="12" spans="1:5" x14ac:dyDescent="0.2">
      <c r="A12" s="171">
        <v>10</v>
      </c>
      <c r="B12" s="56" t="s">
        <v>80</v>
      </c>
      <c r="C12" s="7">
        <f>'1 melléklet'!K6</f>
        <v>360000</v>
      </c>
      <c r="D12" s="7">
        <f>'1 melléklet'!L6</f>
        <v>1525345</v>
      </c>
      <c r="E12" s="7">
        <f>'1 melléklet'!M6</f>
        <v>1355345</v>
      </c>
    </row>
    <row r="13" spans="1:5" x14ac:dyDescent="0.2">
      <c r="A13" s="171">
        <v>11</v>
      </c>
      <c r="B13" s="56" t="s">
        <v>101</v>
      </c>
      <c r="C13" s="7">
        <f>'1 melléklet'!K7</f>
        <v>6270374</v>
      </c>
      <c r="D13" s="7">
        <f>'1 melléklet'!L7</f>
        <v>39515590</v>
      </c>
      <c r="E13" s="7">
        <f>'1 melléklet'!M7</f>
        <v>0</v>
      </c>
    </row>
    <row r="14" spans="1:5" s="60" customFormat="1" x14ac:dyDescent="0.2">
      <c r="A14" s="176">
        <v>12</v>
      </c>
      <c r="B14" s="190" t="s">
        <v>102</v>
      </c>
      <c r="C14" s="8">
        <f>'1 melléklet'!K8</f>
        <v>84690015</v>
      </c>
      <c r="D14" s="8">
        <f>'1 melléklet'!L8</f>
        <v>126383414</v>
      </c>
      <c r="E14" s="8">
        <f>'1 melléklet'!M8</f>
        <v>86119311</v>
      </c>
    </row>
    <row r="15" spans="1:5" s="60" customFormat="1" x14ac:dyDescent="0.2">
      <c r="A15" s="176">
        <v>13</v>
      </c>
      <c r="B15" s="190" t="s">
        <v>103</v>
      </c>
      <c r="C15" s="8">
        <f>C7-C14</f>
        <v>80146074</v>
      </c>
      <c r="D15" s="8">
        <f>D7-D14</f>
        <v>74801599</v>
      </c>
      <c r="E15" s="8">
        <f>E7-E14</f>
        <v>115065702</v>
      </c>
    </row>
    <row r="16" spans="1:5" s="60" customFormat="1" x14ac:dyDescent="0.2">
      <c r="A16" s="176">
        <v>14</v>
      </c>
      <c r="B16" s="190" t="s">
        <v>104</v>
      </c>
      <c r="C16" s="8">
        <f>C15*-1</f>
        <v>-80146074</v>
      </c>
      <c r="D16" s="8">
        <f>D15*-1</f>
        <v>-74801599</v>
      </c>
      <c r="E16" s="8">
        <v>0</v>
      </c>
    </row>
    <row r="17" spans="1:8" ht="18" customHeight="1" x14ac:dyDescent="0.2">
      <c r="A17" s="171"/>
      <c r="B17" s="191" t="s">
        <v>133</v>
      </c>
      <c r="D17" s="192"/>
    </row>
    <row r="18" spans="1:8" x14ac:dyDescent="0.2">
      <c r="A18" s="171">
        <v>15</v>
      </c>
      <c r="B18" s="56" t="s">
        <v>40</v>
      </c>
      <c r="C18" s="7">
        <f>'1 melléklet'!D10</f>
        <v>0</v>
      </c>
      <c r="D18" s="7">
        <f>'1 melléklet'!E10</f>
        <v>0</v>
      </c>
      <c r="E18" s="7">
        <f>'1 melléklet'!F10</f>
        <v>0</v>
      </c>
    </row>
    <row r="19" spans="1:8" ht="25.5" x14ac:dyDescent="0.2">
      <c r="A19" s="171">
        <v>16</v>
      </c>
      <c r="B19" s="56" t="s">
        <v>63</v>
      </c>
      <c r="C19" s="7">
        <f>'1 melléklet'!D11</f>
        <v>46500</v>
      </c>
      <c r="D19" s="7">
        <f>'1 melléklet'!E11</f>
        <v>58500</v>
      </c>
      <c r="E19" s="7">
        <f>'1 melléklet'!F11</f>
        <v>58500</v>
      </c>
    </row>
    <row r="20" spans="1:8" ht="25.5" x14ac:dyDescent="0.2">
      <c r="A20" s="171">
        <v>17</v>
      </c>
      <c r="B20" s="56" t="s">
        <v>64</v>
      </c>
      <c r="C20" s="7">
        <f>'1 melléklet'!D12</f>
        <v>0</v>
      </c>
      <c r="D20" s="7">
        <f>'1 melléklet'!E12</f>
        <v>33471124</v>
      </c>
      <c r="E20" s="7">
        <f>'1 melléklet'!F12</f>
        <v>33471124</v>
      </c>
    </row>
    <row r="21" spans="1:8" s="60" customFormat="1" ht="20.25" customHeight="1" x14ac:dyDescent="0.2">
      <c r="A21" s="176">
        <v>18</v>
      </c>
      <c r="B21" s="190" t="s">
        <v>105</v>
      </c>
      <c r="C21" s="8">
        <f>SUM(C18:C20)</f>
        <v>46500</v>
      </c>
      <c r="D21" s="8">
        <f>SUM(D18:D20)</f>
        <v>33529624</v>
      </c>
      <c r="E21" s="8">
        <f>SUM(E18:E20)</f>
        <v>33529624</v>
      </c>
    </row>
    <row r="22" spans="1:8" x14ac:dyDescent="0.2">
      <c r="A22" s="171">
        <v>19</v>
      </c>
      <c r="B22" s="56" t="s">
        <v>85</v>
      </c>
      <c r="C22" s="7">
        <f>'1 melléklet'!K10</f>
        <v>12515825</v>
      </c>
      <c r="D22" s="7">
        <f>'1 melléklet'!L10</f>
        <v>29307159</v>
      </c>
      <c r="E22" s="7">
        <f>'1 melléklet'!M10</f>
        <v>26031228</v>
      </c>
    </row>
    <row r="23" spans="1:8" x14ac:dyDescent="0.2">
      <c r="A23" s="171">
        <v>20</v>
      </c>
      <c r="B23" s="56" t="s">
        <v>86</v>
      </c>
      <c r="C23" s="7">
        <f>'1 melléklet'!K11</f>
        <v>135000</v>
      </c>
      <c r="D23" s="7">
        <f>'1 melléklet'!L11</f>
        <v>14029943</v>
      </c>
      <c r="E23" s="7">
        <f>'1 melléklet'!M11</f>
        <v>0</v>
      </c>
    </row>
    <row r="24" spans="1:8" x14ac:dyDescent="0.2">
      <c r="A24" s="171">
        <v>21</v>
      </c>
      <c r="B24" s="56" t="s">
        <v>94</v>
      </c>
      <c r="C24" s="7">
        <f>'1 melléklet'!K12</f>
        <v>0</v>
      </c>
      <c r="D24" s="7">
        <f>'1 melléklet'!L12</f>
        <v>0</v>
      </c>
      <c r="E24" s="7">
        <f>'1 melléklet'!M12</f>
        <v>0</v>
      </c>
    </row>
    <row r="25" spans="1:8" x14ac:dyDescent="0.2">
      <c r="A25" s="171">
        <v>22</v>
      </c>
      <c r="B25" s="56" t="s">
        <v>88</v>
      </c>
      <c r="C25" s="7">
        <f>'1 melléklet'!K13</f>
        <v>0</v>
      </c>
      <c r="D25" s="7">
        <f>'1 melléklet'!L13</f>
        <v>0</v>
      </c>
      <c r="E25" s="7">
        <f>'1 melléklet'!M13</f>
        <v>0</v>
      </c>
    </row>
    <row r="26" spans="1:8" x14ac:dyDescent="0.2">
      <c r="A26" s="171">
        <v>23</v>
      </c>
      <c r="B26" s="56" t="s">
        <v>106</v>
      </c>
      <c r="C26" s="7">
        <f>'1 melléklet'!K18</f>
        <v>0</v>
      </c>
      <c r="D26" s="7">
        <f>'1 melléklet'!L18</f>
        <v>0</v>
      </c>
      <c r="E26" s="7">
        <f>'1 melléklet'!M18</f>
        <v>0</v>
      </c>
    </row>
    <row r="27" spans="1:8" s="60" customFormat="1" ht="15" customHeight="1" x14ac:dyDescent="0.2">
      <c r="A27" s="176">
        <v>24</v>
      </c>
      <c r="B27" s="190" t="s">
        <v>107</v>
      </c>
      <c r="C27" s="8">
        <f>SUM(C22:C26)</f>
        <v>12650825</v>
      </c>
      <c r="D27" s="8">
        <f>SUM(D22:D26)</f>
        <v>43337102</v>
      </c>
      <c r="E27" s="8">
        <f>SUM(E22:E26)</f>
        <v>26031228</v>
      </c>
    </row>
    <row r="28" spans="1:8" s="60" customFormat="1" x14ac:dyDescent="0.2">
      <c r="A28" s="176">
        <v>25</v>
      </c>
      <c r="B28" s="190" t="s">
        <v>108</v>
      </c>
      <c r="C28" s="8">
        <f>C21-C27</f>
        <v>-12604325</v>
      </c>
      <c r="D28" s="8">
        <f>D21-D27</f>
        <v>-9807478</v>
      </c>
      <c r="E28" s="8">
        <f>E21-E27</f>
        <v>7498396</v>
      </c>
    </row>
    <row r="29" spans="1:8" s="60" customFormat="1" x14ac:dyDescent="0.2">
      <c r="A29" s="176">
        <v>26</v>
      </c>
      <c r="B29" s="63" t="s">
        <v>109</v>
      </c>
      <c r="C29" s="8">
        <f>C28*-1-C30</f>
        <v>12604325</v>
      </c>
      <c r="D29" s="8">
        <f>D28*-1-D30</f>
        <v>9807478</v>
      </c>
      <c r="E29" s="8">
        <f>'1 melléklet'!F17+'1 melléklet'!F18+'1 melléklet'!F19+'1 melléklet'!F21</f>
        <v>0</v>
      </c>
    </row>
    <row r="30" spans="1:8" s="60" customFormat="1" x14ac:dyDescent="0.2">
      <c r="A30" s="176">
        <v>27</v>
      </c>
      <c r="B30" s="63" t="s">
        <v>110</v>
      </c>
      <c r="C30" s="8">
        <f>'1 melléklet'!D25</f>
        <v>0</v>
      </c>
      <c r="D30" s="8">
        <f>'1 melléklet'!E25</f>
        <v>0</v>
      </c>
      <c r="E30" s="8">
        <f>'1 melléklet'!F24</f>
        <v>0</v>
      </c>
    </row>
    <row r="31" spans="1:8" s="60" customFormat="1" ht="25.5" x14ac:dyDescent="0.2">
      <c r="A31" s="176">
        <v>28</v>
      </c>
      <c r="B31" s="190" t="s">
        <v>111</v>
      </c>
      <c r="C31" s="8">
        <f>C7+C16+C21+C29+C30+1</f>
        <v>97340841</v>
      </c>
      <c r="D31" s="8">
        <f>D7+D16+D21+D29+D30</f>
        <v>169720516</v>
      </c>
      <c r="E31" s="8">
        <f>E7+E16+E21+E29+E30</f>
        <v>234714637</v>
      </c>
      <c r="H31" s="8"/>
    </row>
    <row r="32" spans="1:8" s="60" customFormat="1" x14ac:dyDescent="0.2">
      <c r="A32" s="176">
        <v>29</v>
      </c>
      <c r="B32" s="190" t="s">
        <v>112</v>
      </c>
      <c r="C32" s="8">
        <f>C14+C27+1</f>
        <v>97340841</v>
      </c>
      <c r="D32" s="8">
        <f>D14+D27</f>
        <v>169720516</v>
      </c>
      <c r="E32" s="8">
        <f>E14+E27</f>
        <v>112150539</v>
      </c>
    </row>
  </sheetData>
  <phoneticPr fontId="11" type="noConversion"/>
  <printOptions headings="1" gridLines="1"/>
  <pageMargins left="0.75" right="0.75" top="1.77" bottom="1" header="0.5" footer="0.5"/>
  <pageSetup paperSize="9" orientation="portrait" horizontalDpi="300" verticalDpi="300" r:id="rId1"/>
  <headerFooter alignWithMargins="0">
    <oddHeader>&amp;C&amp;"Times New Roman,Félkövér"&amp;11
Murony Közsági Önkormányzat
2020. évi működési és fejlesztési célú bevételek és kiadások
alakulását bemutató mérleg&amp;R8. melléklet a 8/2021.(III. 26.) önkormányzati rendelethez
Adatok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K39"/>
  <sheetViews>
    <sheetView view="pageLayout" zoomScaleNormal="100" workbookViewId="0">
      <selection activeCell="K14" sqref="K14"/>
    </sheetView>
  </sheetViews>
  <sheetFormatPr defaultRowHeight="15.75" x14ac:dyDescent="0.25"/>
  <cols>
    <col min="1" max="1" width="5" style="4" customWidth="1"/>
    <col min="2" max="2" width="34.28515625" style="4" customWidth="1"/>
    <col min="3" max="3" width="10.85546875" style="4" customWidth="1"/>
    <col min="4" max="4" width="10.7109375" style="4" customWidth="1"/>
    <col min="5" max="6" width="9.7109375" style="4" customWidth="1"/>
    <col min="7" max="8" width="9" style="4" customWidth="1"/>
    <col min="9" max="9" width="9.28515625" style="4" customWidth="1"/>
    <col min="10" max="10" width="10" style="4" customWidth="1"/>
    <col min="11" max="16384" width="9.140625" style="4"/>
  </cols>
  <sheetData>
    <row r="1" spans="1:11" x14ac:dyDescent="0.25">
      <c r="A1" s="2"/>
      <c r="B1" s="2"/>
      <c r="C1" s="438">
        <v>2020</v>
      </c>
      <c r="D1" s="438"/>
      <c r="E1" s="438"/>
      <c r="F1" s="12">
        <v>2021</v>
      </c>
      <c r="G1" s="12">
        <v>2022</v>
      </c>
      <c r="H1" s="12">
        <v>2023</v>
      </c>
      <c r="I1" s="12" t="s">
        <v>29</v>
      </c>
      <c r="J1" s="12" t="s">
        <v>134</v>
      </c>
    </row>
    <row r="2" spans="1:11" ht="31.5" x14ac:dyDescent="0.25">
      <c r="A2" s="2"/>
      <c r="B2" s="2"/>
      <c r="C2" s="33" t="s">
        <v>24</v>
      </c>
      <c r="D2" s="46" t="s">
        <v>25</v>
      </c>
      <c r="E2" s="5" t="s">
        <v>14</v>
      </c>
      <c r="F2" s="439"/>
      <c r="G2" s="439"/>
      <c r="H2" s="439"/>
      <c r="I2" s="439"/>
      <c r="J2" s="12"/>
    </row>
    <row r="3" spans="1:11" x14ac:dyDescent="0.25">
      <c r="A3" s="5"/>
      <c r="B3" s="13" t="s">
        <v>216</v>
      </c>
      <c r="C3" s="14"/>
      <c r="D3" s="14"/>
      <c r="E3" s="3"/>
      <c r="F3" s="47"/>
      <c r="G3" s="47"/>
      <c r="H3" s="47"/>
      <c r="I3" s="47"/>
      <c r="J3" s="3"/>
      <c r="K3" s="47"/>
    </row>
    <row r="4" spans="1:11" x14ac:dyDescent="0.25">
      <c r="A4" s="1">
        <v>1</v>
      </c>
      <c r="B4" s="2"/>
      <c r="C4" s="14"/>
      <c r="D4" s="14"/>
      <c r="E4" s="14"/>
      <c r="F4" s="14"/>
      <c r="G4" s="14"/>
      <c r="H4" s="14"/>
      <c r="I4" s="3"/>
      <c r="J4" s="3"/>
      <c r="K4" s="47"/>
    </row>
    <row r="5" spans="1:11" ht="28.5" customHeight="1" x14ac:dyDescent="0.25">
      <c r="B5" s="11" t="s">
        <v>217</v>
      </c>
      <c r="C5" s="52">
        <f t="shared" ref="C5:I5" si="0">SUM(C3:C4)</f>
        <v>0</v>
      </c>
      <c r="D5" s="52">
        <f t="shared" si="0"/>
        <v>0</v>
      </c>
      <c r="E5" s="6">
        <f t="shared" si="0"/>
        <v>0</v>
      </c>
      <c r="F5" s="6">
        <f t="shared" si="0"/>
        <v>0</v>
      </c>
      <c r="G5" s="6">
        <f t="shared" si="0"/>
        <v>0</v>
      </c>
      <c r="H5" s="6">
        <f t="shared" si="0"/>
        <v>0</v>
      </c>
      <c r="I5" s="6">
        <f t="shared" si="0"/>
        <v>0</v>
      </c>
      <c r="J5" s="6">
        <f>SUM(E5:I5)</f>
        <v>0</v>
      </c>
      <c r="K5" s="47"/>
    </row>
    <row r="6" spans="1:11" x14ac:dyDescent="0.25">
      <c r="B6" s="48"/>
      <c r="C6" s="48"/>
      <c r="D6" s="48"/>
      <c r="E6" s="48"/>
      <c r="F6" s="47"/>
      <c r="G6" s="47"/>
      <c r="H6" s="47"/>
      <c r="I6" s="47"/>
      <c r="J6" s="47"/>
      <c r="K6" s="47"/>
    </row>
    <row r="7" spans="1:11" x14ac:dyDescent="0.25">
      <c r="A7" s="49"/>
      <c r="B7" s="48"/>
      <c r="C7" s="48"/>
      <c r="D7" s="48"/>
      <c r="E7" s="48"/>
      <c r="F7" s="47"/>
      <c r="G7" s="47"/>
      <c r="H7" s="47"/>
      <c r="I7" s="47"/>
      <c r="J7" s="47"/>
      <c r="K7" s="47"/>
    </row>
    <row r="8" spans="1:11" x14ac:dyDescent="0.25">
      <c r="B8" s="48"/>
      <c r="C8" s="48"/>
      <c r="D8" s="48"/>
      <c r="E8" s="48"/>
      <c r="F8" s="47"/>
      <c r="G8" s="47"/>
      <c r="H8" s="47"/>
      <c r="I8" s="47"/>
      <c r="J8" s="47"/>
      <c r="K8" s="47"/>
    </row>
    <row r="9" spans="1:11" x14ac:dyDescent="0.25">
      <c r="B9" s="48"/>
      <c r="C9" s="48"/>
      <c r="D9" s="48"/>
      <c r="E9" s="48"/>
      <c r="F9" s="47"/>
      <c r="G9" s="47"/>
      <c r="H9" s="47"/>
      <c r="I9" s="47"/>
      <c r="J9" s="47"/>
      <c r="K9" s="47"/>
    </row>
    <row r="10" spans="1:11" x14ac:dyDescent="0.25">
      <c r="A10" s="49"/>
      <c r="B10" s="50"/>
      <c r="C10" s="50"/>
      <c r="D10" s="50"/>
      <c r="E10" s="50"/>
      <c r="F10" s="47"/>
      <c r="G10" s="47"/>
      <c r="H10" s="47"/>
      <c r="I10" s="47"/>
      <c r="J10" s="47"/>
      <c r="K10" s="47"/>
    </row>
    <row r="11" spans="1:11" x14ac:dyDescent="0.25">
      <c r="A11" s="49"/>
      <c r="B11" s="48"/>
      <c r="C11" s="48"/>
      <c r="D11" s="48"/>
      <c r="E11" s="48"/>
      <c r="F11" s="47"/>
      <c r="G11" s="47"/>
      <c r="H11" s="47"/>
      <c r="I11" s="47"/>
      <c r="J11" s="47"/>
      <c r="K11" s="47"/>
    </row>
    <row r="12" spans="1:11" x14ac:dyDescent="0.25">
      <c r="A12" s="49"/>
      <c r="B12" s="50"/>
      <c r="C12" s="50"/>
      <c r="D12" s="50"/>
      <c r="E12" s="50"/>
      <c r="F12" s="47"/>
      <c r="G12" s="47"/>
      <c r="H12" s="47"/>
      <c r="I12" s="47"/>
      <c r="J12" s="47"/>
      <c r="K12" s="47"/>
    </row>
    <row r="13" spans="1:11" x14ac:dyDescent="0.25">
      <c r="A13" s="49"/>
      <c r="B13" s="50"/>
      <c r="C13" s="50"/>
      <c r="D13" s="50"/>
      <c r="E13" s="50"/>
      <c r="F13" s="47"/>
      <c r="G13" s="47"/>
      <c r="H13" s="47"/>
      <c r="I13" s="47"/>
      <c r="J13" s="47"/>
      <c r="K13" s="47"/>
    </row>
    <row r="14" spans="1:11" x14ac:dyDescent="0.25">
      <c r="A14" s="49"/>
      <c r="B14" s="50"/>
      <c r="C14" s="50"/>
      <c r="D14" s="50"/>
      <c r="E14" s="50"/>
      <c r="F14" s="47"/>
      <c r="G14" s="47"/>
      <c r="H14" s="47"/>
      <c r="I14" s="47"/>
      <c r="J14" s="47"/>
      <c r="K14" s="47"/>
    </row>
    <row r="15" spans="1:11" x14ac:dyDescent="0.25">
      <c r="A15" s="49"/>
      <c r="B15" s="2"/>
      <c r="C15" s="2"/>
      <c r="D15" s="2"/>
      <c r="E15" s="48"/>
      <c r="F15" s="47"/>
      <c r="G15" s="47"/>
      <c r="H15" s="47"/>
      <c r="I15" s="47"/>
      <c r="J15" s="47"/>
      <c r="K15" s="47"/>
    </row>
    <row r="16" spans="1:11" x14ac:dyDescent="0.25">
      <c r="A16" s="2"/>
      <c r="B16" s="51"/>
      <c r="C16" s="51"/>
      <c r="D16" s="51"/>
      <c r="E16" s="50"/>
      <c r="F16" s="47"/>
      <c r="G16" s="47"/>
      <c r="H16" s="47"/>
      <c r="I16" s="47"/>
      <c r="J16" s="47"/>
      <c r="K16" s="47"/>
    </row>
    <row r="17" spans="2:11" x14ac:dyDescent="0.25">
      <c r="B17" s="11"/>
      <c r="C17" s="11"/>
      <c r="D17" s="11"/>
      <c r="E17" s="52"/>
      <c r="F17" s="47"/>
      <c r="G17" s="47"/>
      <c r="H17" s="47"/>
      <c r="I17" s="47"/>
      <c r="J17" s="47"/>
      <c r="K17" s="47"/>
    </row>
    <row r="18" spans="2:11" x14ac:dyDescent="0.25">
      <c r="E18" s="47"/>
      <c r="F18" s="47"/>
      <c r="G18" s="47"/>
      <c r="H18" s="47"/>
      <c r="I18" s="47"/>
      <c r="J18" s="47"/>
      <c r="K18" s="47"/>
    </row>
    <row r="19" spans="2:11" x14ac:dyDescent="0.25">
      <c r="E19" s="47"/>
      <c r="F19" s="47"/>
      <c r="G19" s="47"/>
      <c r="H19" s="47"/>
      <c r="I19" s="47"/>
      <c r="J19" s="47"/>
      <c r="K19" s="47"/>
    </row>
    <row r="20" spans="2:11" x14ac:dyDescent="0.25">
      <c r="E20" s="47"/>
      <c r="F20" s="47"/>
      <c r="G20" s="47"/>
      <c r="H20" s="47"/>
      <c r="I20" s="47"/>
      <c r="J20" s="47"/>
      <c r="K20" s="47"/>
    </row>
    <row r="21" spans="2:11" x14ac:dyDescent="0.25">
      <c r="E21" s="47"/>
      <c r="F21" s="47"/>
      <c r="G21" s="47"/>
      <c r="H21" s="47"/>
      <c r="I21" s="47"/>
      <c r="J21" s="47"/>
      <c r="K21" s="47"/>
    </row>
    <row r="22" spans="2:11" x14ac:dyDescent="0.25">
      <c r="E22" s="47"/>
      <c r="F22" s="47"/>
      <c r="G22" s="47"/>
      <c r="H22" s="47"/>
      <c r="I22" s="47"/>
      <c r="J22" s="47"/>
      <c r="K22" s="47"/>
    </row>
    <row r="23" spans="2:11" x14ac:dyDescent="0.25">
      <c r="E23" s="47"/>
      <c r="F23" s="47"/>
      <c r="G23" s="47"/>
      <c r="H23" s="47"/>
      <c r="I23" s="47"/>
      <c r="J23" s="47"/>
      <c r="K23" s="47"/>
    </row>
    <row r="24" spans="2:11" x14ac:dyDescent="0.25">
      <c r="E24" s="47"/>
      <c r="F24" s="47"/>
      <c r="G24" s="47"/>
      <c r="H24" s="47"/>
      <c r="I24" s="47"/>
      <c r="J24" s="47"/>
      <c r="K24" s="47"/>
    </row>
    <row r="25" spans="2:11" x14ac:dyDescent="0.25">
      <c r="E25" s="47"/>
      <c r="F25" s="47"/>
      <c r="G25" s="47"/>
      <c r="H25" s="47"/>
      <c r="I25" s="47"/>
      <c r="J25" s="47"/>
      <c r="K25" s="47"/>
    </row>
    <row r="26" spans="2:11" x14ac:dyDescent="0.25">
      <c r="E26" s="47"/>
      <c r="F26" s="47"/>
      <c r="G26" s="47"/>
      <c r="H26" s="47"/>
      <c r="I26" s="47"/>
      <c r="J26" s="47"/>
      <c r="K26" s="47"/>
    </row>
    <row r="27" spans="2:11" x14ac:dyDescent="0.25">
      <c r="E27" s="47"/>
      <c r="F27" s="47"/>
      <c r="G27" s="47"/>
      <c r="H27" s="47"/>
      <c r="I27" s="47"/>
      <c r="J27" s="47"/>
      <c r="K27" s="47"/>
    </row>
    <row r="28" spans="2:11" x14ac:dyDescent="0.25">
      <c r="E28" s="47"/>
      <c r="F28" s="47"/>
      <c r="G28" s="47"/>
      <c r="H28" s="47"/>
      <c r="I28" s="47"/>
      <c r="J28" s="47"/>
      <c r="K28" s="47"/>
    </row>
    <row r="29" spans="2:11" x14ac:dyDescent="0.25">
      <c r="E29" s="47"/>
      <c r="F29" s="47"/>
      <c r="G29" s="47"/>
      <c r="H29" s="47"/>
      <c r="I29" s="47"/>
      <c r="J29" s="47"/>
      <c r="K29" s="47"/>
    </row>
    <row r="30" spans="2:11" x14ac:dyDescent="0.25">
      <c r="E30" s="47"/>
      <c r="F30" s="47"/>
      <c r="G30" s="47"/>
      <c r="H30" s="47"/>
      <c r="I30" s="47"/>
      <c r="J30" s="47"/>
      <c r="K30" s="47"/>
    </row>
    <row r="31" spans="2:11" x14ac:dyDescent="0.25">
      <c r="E31" s="47"/>
      <c r="F31" s="47"/>
      <c r="G31" s="47"/>
      <c r="H31" s="47"/>
      <c r="I31" s="47"/>
      <c r="J31" s="47"/>
      <c r="K31" s="47"/>
    </row>
    <row r="32" spans="2:11" x14ac:dyDescent="0.25">
      <c r="E32" s="47"/>
      <c r="F32" s="47"/>
      <c r="G32" s="47"/>
      <c r="H32" s="47"/>
      <c r="I32" s="47"/>
      <c r="J32" s="47"/>
      <c r="K32" s="47"/>
    </row>
    <row r="33" spans="5:11" x14ac:dyDescent="0.25">
      <c r="E33" s="47"/>
      <c r="F33" s="47"/>
      <c r="G33" s="47"/>
      <c r="H33" s="47"/>
      <c r="I33" s="47"/>
      <c r="J33" s="47"/>
      <c r="K33" s="47"/>
    </row>
    <row r="34" spans="5:11" x14ac:dyDescent="0.25">
      <c r="E34" s="47"/>
      <c r="F34" s="47"/>
      <c r="G34" s="47"/>
      <c r="H34" s="47"/>
      <c r="I34" s="47"/>
      <c r="J34" s="47"/>
      <c r="K34" s="47"/>
    </row>
    <row r="35" spans="5:11" x14ac:dyDescent="0.25">
      <c r="E35" s="47"/>
      <c r="F35" s="47"/>
      <c r="G35" s="47"/>
      <c r="H35" s="47"/>
      <c r="I35" s="47"/>
      <c r="J35" s="47"/>
      <c r="K35" s="47"/>
    </row>
    <row r="36" spans="5:11" x14ac:dyDescent="0.25">
      <c r="E36" s="47"/>
      <c r="F36" s="47"/>
      <c r="G36" s="47"/>
      <c r="H36" s="47"/>
      <c r="I36" s="47"/>
      <c r="J36" s="47"/>
      <c r="K36" s="47"/>
    </row>
    <row r="37" spans="5:11" x14ac:dyDescent="0.25">
      <c r="E37" s="47"/>
      <c r="F37" s="47"/>
      <c r="G37" s="47"/>
      <c r="H37" s="47"/>
      <c r="I37" s="47"/>
      <c r="J37" s="47"/>
      <c r="K37" s="47"/>
    </row>
    <row r="38" spans="5:11" x14ac:dyDescent="0.25">
      <c r="E38" s="47"/>
      <c r="F38" s="47"/>
      <c r="G38" s="47"/>
      <c r="H38" s="47"/>
      <c r="I38" s="47"/>
      <c r="J38" s="47"/>
      <c r="K38" s="47"/>
    </row>
    <row r="39" spans="5:11" x14ac:dyDescent="0.25">
      <c r="E39" s="47"/>
      <c r="F39" s="47"/>
      <c r="G39" s="47"/>
      <c r="H39" s="47"/>
      <c r="I39" s="47"/>
      <c r="J39" s="47"/>
      <c r="K39" s="47"/>
    </row>
  </sheetData>
  <mergeCells count="2">
    <mergeCell ref="C1:E1"/>
    <mergeCell ref="F2:I2"/>
  </mergeCells>
  <phoneticPr fontId="11" type="noConversion"/>
  <printOptions headings="1" gridLines="1"/>
  <pageMargins left="0.75" right="0.75" top="1.77" bottom="1" header="0.5" footer="0.5"/>
  <pageSetup paperSize="9" orientation="landscape" horizontalDpi="300" verticalDpi="300" r:id="rId1"/>
  <headerFooter alignWithMargins="0">
    <oddHeader>&amp;C&amp;"Times New Roman,Félkövér"&amp;12
Murony Községi  Önkormányzat adósságának és hitelállományának kimutatása,  
 több éves kihatással járó feladatok kiadásai éves bontásban&amp;R9. melléklet a 8/2021.(III.26.) önkormányzati rendelethez
Adatok Ft-ban</oddHeader>
  </headerFooter>
  <ignoredErrors>
    <ignoredError sqref="I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</vt:i4>
      </vt:variant>
    </vt:vector>
  </HeadingPairs>
  <TitlesOfParts>
    <vt:vector size="20" baseType="lpstr">
      <vt:lpstr>1 melléklet</vt:lpstr>
      <vt:lpstr>2 melléklet</vt:lpstr>
      <vt:lpstr>3 melléklet</vt:lpstr>
      <vt:lpstr>4 melléklet</vt:lpstr>
      <vt:lpstr>5 melléklet</vt:lpstr>
      <vt:lpstr>6 melléklet</vt:lpstr>
      <vt:lpstr>7 melléklet</vt:lpstr>
      <vt:lpstr>8 melléklet</vt:lpstr>
      <vt:lpstr>9 melléklet</vt:lpstr>
      <vt:lpstr>10 melléklet</vt:lpstr>
      <vt:lpstr>11 melléklet</vt:lpstr>
      <vt:lpstr>12 melléklet</vt:lpstr>
      <vt:lpstr>13 melléklet</vt:lpstr>
      <vt:lpstr>15 melléklet</vt:lpstr>
      <vt:lpstr>14 melléklet</vt:lpstr>
      <vt:lpstr>16 melléklet</vt:lpstr>
      <vt:lpstr>17 melléklet</vt:lpstr>
      <vt:lpstr>18 melléklet</vt:lpstr>
      <vt:lpstr>19. melléklet</vt:lpstr>
      <vt:lpstr>'19. melléklet'!Nyomtatási_terület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Vésztő</dc:creator>
  <cp:lastModifiedBy>Titkárság</cp:lastModifiedBy>
  <cp:lastPrinted>2021-03-26T08:01:13Z</cp:lastPrinted>
  <dcterms:created xsi:type="dcterms:W3CDTF">2010-10-19T08:05:21Z</dcterms:created>
  <dcterms:modified xsi:type="dcterms:W3CDTF">2021-03-26T08:01:27Z</dcterms:modified>
</cp:coreProperties>
</file>