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500" activeTab="12"/>
  </bookViews>
  <sheets>
    <sheet name="1.1.sz.mell." sheetId="1" r:id="rId1"/>
    <sheet name="2.1.sz.mell  " sheetId="2" r:id="rId2"/>
    <sheet name="2.2.sz.mell  " sheetId="3" r:id="rId3"/>
    <sheet name="3.sz.mell.  " sheetId="4" r:id="rId4"/>
    <sheet name="4.sz.mell." sheetId="5" r:id="rId5"/>
    <sheet name="5.sz.mell." sheetId="6" r:id="rId6"/>
    <sheet name="6.sz.mell." sheetId="7" r:id="rId7"/>
    <sheet name="7.sz.mell." sheetId="8" r:id="rId8"/>
    <sheet name="8.1.1. sz. mell" sheetId="9" r:id="rId9"/>
    <sheet name="8.1.2. sz. mell " sheetId="10" r:id="rId10"/>
    <sheet name="8.1.3. sz. mell  " sheetId="11" r:id="rId11"/>
    <sheet name="8.1.4. sz. mell   " sheetId="12" r:id="rId12"/>
    <sheet name="1.sz tájékoztató t." sheetId="13" r:id="rId13"/>
  </sheets>
  <definedNames>
    <definedName name="__xlfn_IFERROR">NA()</definedName>
    <definedName name="Excel_BuiltIn_Print_Area" localSheetId="0">'1.1.sz.mell.'!$A$1:$C$149</definedName>
    <definedName name="_xlnm.Print_Titles" localSheetId="8">'8.1.1. sz. mell'!$1:$6</definedName>
    <definedName name="_xlnm.Print_Titles" localSheetId="9">'8.1.2. sz. mell '!$1:$6</definedName>
    <definedName name="_xlnm.Print_Titles" localSheetId="10">'8.1.3. sz. mell  '!$1:$6</definedName>
    <definedName name="_xlnm.Print_Titles" localSheetId="11">'8.1.4. sz. mell   '!$1:$6</definedName>
    <definedName name="_xlnm.Print_Area" localSheetId="0">'1.1.sz.mell.'!$A$1:$D$149</definedName>
  </definedNames>
  <calcPr calcId="125725" fullCalcOnLoad="1"/>
</workbook>
</file>

<file path=xl/calcChain.xml><?xml version="1.0" encoding="utf-8"?>
<calcChain xmlns="http://schemas.openxmlformats.org/spreadsheetml/2006/main">
  <c r="D84" i="1"/>
  <c r="C90"/>
  <c r="D90"/>
  <c r="D123"/>
  <c r="C124"/>
  <c r="C128"/>
  <c r="C138"/>
  <c r="C143"/>
  <c r="D143"/>
  <c r="C144"/>
  <c r="D144"/>
  <c r="C14" i="13"/>
  <c r="D14"/>
  <c r="E14"/>
  <c r="F14"/>
  <c r="G14"/>
  <c r="H14"/>
  <c r="I14"/>
  <c r="J14"/>
  <c r="K14"/>
  <c r="L14"/>
  <c r="M14"/>
  <c r="N14"/>
  <c r="O14"/>
  <c r="C27"/>
  <c r="D27"/>
  <c r="E27"/>
  <c r="F27"/>
  <c r="G27"/>
  <c r="H27"/>
  <c r="I27"/>
  <c r="J27"/>
  <c r="K27"/>
  <c r="L27"/>
  <c r="O27" s="1"/>
  <c r="O28" s="1"/>
  <c r="M27"/>
  <c r="N27"/>
  <c r="C28"/>
  <c r="D28"/>
  <c r="E28"/>
  <c r="F28"/>
  <c r="G28"/>
  <c r="H28"/>
  <c r="I28"/>
  <c r="J28"/>
  <c r="K28"/>
  <c r="L28"/>
  <c r="M28"/>
  <c r="N28"/>
  <c r="C18" i="2"/>
  <c r="C28" s="1"/>
  <c r="D18"/>
  <c r="F18"/>
  <c r="F28" s="1"/>
  <c r="G18"/>
  <c r="C24"/>
  <c r="D28"/>
  <c r="G28"/>
  <c r="D29"/>
  <c r="F17" i="3"/>
  <c r="F31" s="1"/>
  <c r="G17"/>
  <c r="F30"/>
  <c r="F6" i="4"/>
  <c r="F7"/>
  <c r="F8"/>
  <c r="F9"/>
  <c r="F10"/>
  <c r="C11"/>
  <c r="D11"/>
  <c r="E11"/>
  <c r="F11"/>
  <c r="C11" i="5"/>
  <c r="D11"/>
  <c r="C8" i="6"/>
  <c r="G16" i="7"/>
  <c r="G17"/>
  <c r="G18"/>
  <c r="G19"/>
  <c r="G20"/>
  <c r="G21"/>
  <c r="G22"/>
  <c r="G23"/>
  <c r="B24"/>
  <c r="D24"/>
  <c r="E24"/>
  <c r="F24"/>
  <c r="G24"/>
  <c r="G7" i="8"/>
  <c r="G8"/>
  <c r="G24" s="1"/>
  <c r="G9"/>
  <c r="G10"/>
  <c r="G11"/>
  <c r="G12"/>
  <c r="G13"/>
  <c r="G14"/>
  <c r="G15"/>
  <c r="G16"/>
  <c r="G17"/>
  <c r="G18"/>
  <c r="G19"/>
  <c r="G20"/>
  <c r="G21"/>
  <c r="G22"/>
  <c r="G23"/>
  <c r="D24"/>
  <c r="D87" i="9"/>
  <c r="C91"/>
  <c r="D91"/>
  <c r="D124" s="1"/>
  <c r="D145" s="1"/>
  <c r="C125"/>
  <c r="C144" s="1"/>
  <c r="C145" s="1"/>
  <c r="C129"/>
  <c r="C139"/>
  <c r="D144"/>
  <c r="D125" i="10"/>
  <c r="C126"/>
  <c r="C145" s="1"/>
  <c r="C146" s="1"/>
  <c r="C130"/>
  <c r="C140"/>
  <c r="D145"/>
  <c r="D146"/>
  <c r="C8" i="11"/>
  <c r="C15"/>
  <c r="C22"/>
  <c r="C29"/>
  <c r="C30"/>
  <c r="C15" i="12"/>
  <c r="C22"/>
  <c r="C47"/>
  <c r="C53"/>
  <c r="C58"/>
  <c r="C64"/>
  <c r="C68"/>
  <c r="C86" s="1"/>
  <c r="C87" s="1"/>
  <c r="C76"/>
  <c r="C80"/>
  <c r="C124"/>
  <c r="C125"/>
  <c r="C144" s="1"/>
  <c r="C145" s="1"/>
  <c r="C129"/>
  <c r="C139"/>
  <c r="F30" i="2" l="1"/>
  <c r="C29"/>
</calcChain>
</file>

<file path=xl/sharedStrings.xml><?xml version="1.0" encoding="utf-8"?>
<sst xmlns="http://schemas.openxmlformats.org/spreadsheetml/2006/main" count="1760" uniqueCount="445">
  <si>
    <t>B E V É T E L E K</t>
  </si>
  <si>
    <t>1. sz. táblázat</t>
  </si>
  <si>
    <t>forintban</t>
  </si>
  <si>
    <t>Sor-
szám</t>
  </si>
  <si>
    <t>Bevételi jogcím</t>
  </si>
  <si>
    <t>2020. évi előirányzat</t>
  </si>
  <si>
    <t>2020.évi    módosított előirányzat</t>
  </si>
  <si>
    <t>4.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</si>
  <si>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</si>
  <si>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</si>
  <si>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</si>
  <si>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</si>
  <si>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</si>
  <si>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Falugondnoki szolgálat</t>
  </si>
  <si>
    <t>1.3.</t>
  </si>
  <si>
    <t>Önkormányzatok szociális és gyermekjóléti feladatainak támogatása</t>
  </si>
  <si>
    <t>1.4.</t>
  </si>
  <si>
    <t>Önkormányzatok kulturális feladatainak támogatása</t>
  </si>
  <si>
    <t xml:space="preserve"> </t>
  </si>
  <si>
    <t>1.5.</t>
  </si>
  <si>
    <t>Működési célú költségvetési támogatások és kiegészítő támogatások</t>
  </si>
  <si>
    <t>1.6.</t>
  </si>
  <si>
    <t>Elszámolásból származó bevételek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</si>
  <si>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</si>
  <si>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</si>
  <si>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</si>
  <si>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</si>
  <si>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</si>
  <si>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>Pénzeszköz átvétel TB alaptól</t>
  </si>
  <si>
    <t>2.3.</t>
  </si>
  <si>
    <t>Pénzeszköz átvétel Elkülönített alaptól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</si>
  <si>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</si>
  <si>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</si>
  <si>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</si>
  <si>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</si>
  <si>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</si>
  <si>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</si>
  <si>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</si>
  <si>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</si>
  <si>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</si>
  <si>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</si>
  <si>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</si>
  <si>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</si>
  <si>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</si>
  <si>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</si>
  <si>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</si>
  <si>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</si>
  <si>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</si>
  <si>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</si>
  <si>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</si>
  <si>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</si>
  <si>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</si>
  <si>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</si>
  <si>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</si>
  <si>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</si>
  <si>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</si>
  <si>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</si>
  <si>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</si>
  <si>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</si>
  <si>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</si>
  <si>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</si>
  <si>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</si>
  <si>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</si>
  <si>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</si>
  <si>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</si>
  <si>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</si>
  <si>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</si>
  <si>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</si>
  <si>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</si>
  <si>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</si>
  <si>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</si>
  <si>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</si>
  <si>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</si>
  <si>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</si>
  <si>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</si>
  <si>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</si>
  <si>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</si>
  <si>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</si>
  <si>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</si>
  <si>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</si>
  <si>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</si>
  <si>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</si>
  <si>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</si>
  <si>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</si>
  <si>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</si>
  <si>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</si>
  <si>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</si>
  <si>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</si>
  <si>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</si>
  <si>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</si>
  <si>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</si>
  <si>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</si>
  <si>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</si>
  <si>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</si>
  <si>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</si>
  <si>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</si>
  <si>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</si>
  <si>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</si>
  <si>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</si>
  <si>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</si>
  <si>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</si>
  <si>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</si>
  <si>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</si>
  <si>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</si>
  <si>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</si>
  <si>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</si>
  <si>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</si>
  <si>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</si>
  <si>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</si>
  <si>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</si>
  <si>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</si>
  <si>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</si>
  <si>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</si>
  <si>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</si>
  <si>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</si>
  <si>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</si>
  <si>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</si>
  <si>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</si>
  <si>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</si>
  <si>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</si>
  <si>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</si>
  <si>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</si>
  <si>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</si>
  <si>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</si>
  <si>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</si>
  <si>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</si>
  <si>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</si>
  <si>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</si>
  <si>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</si>
  <si>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</si>
  <si>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</si>
  <si>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</si>
  <si>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</si>
  <si>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</si>
  <si>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</si>
  <si>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</si>
  <si>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</si>
  <si>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</si>
  <si>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</si>
  <si>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</si>
  <si>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</si>
  <si>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</si>
  <si>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</si>
  <si>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</si>
  <si>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</si>
  <si>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</si>
  <si>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</si>
  <si>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</si>
  <si>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</si>
  <si>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</si>
  <si>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</si>
  <si>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</si>
  <si>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</si>
  <si>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</si>
  <si>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</si>
  <si>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</si>
  <si>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</si>
  <si>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</si>
  <si>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</si>
  <si>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</si>
  <si>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</si>
  <si>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</si>
  <si>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</si>
  <si>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</si>
  <si>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</si>
  <si>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</si>
  <si>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</si>
  <si>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</si>
  <si>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</si>
  <si>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</si>
  <si>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</si>
  <si>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Ezer forintban</t>
  </si>
  <si>
    <t>Kiadási jogcímek</t>
  </si>
  <si>
    <t>2020. év  módosított előirányzat</t>
  </si>
  <si>
    <r>
      <rPr>
        <b/>
        <sz val="8"/>
        <rFont val="Times New Roman CE"/>
        <family val="1"/>
        <charset val="238"/>
      </rPr>
      <t xml:space="preserve">   Működési költségvetés kiadásai </t>
    </r>
    <r>
      <rPr>
        <sz val="8"/>
        <rFont val="Times New Roman CE"/>
        <family val="1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</si>
  <si>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</si>
  <si>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</si>
  <si>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</si>
  <si>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</si>
  <si>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</si>
  <si>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</si>
  <si>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</si>
  <si>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</si>
  <si>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</si>
  <si>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</si>
  <si>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</si>
  <si>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</si>
  <si>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</si>
  <si>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</si>
  <si>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</si>
  <si>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</si>
  <si>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</si>
  <si>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</si>
  <si>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</si>
  <si>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</si>
  <si>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</si>
  <si>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</si>
  <si>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</si>
  <si>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</si>
  <si>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</si>
  <si>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rPr>
        <b/>
        <sz val="8"/>
        <rFont val="Times New Roman CE"/>
        <family val="1"/>
        <charset val="238"/>
      </rPr>
      <t xml:space="preserve">   Felhalmozási költségvetés kiadásai </t>
    </r>
    <r>
      <rPr>
        <sz val="8"/>
        <rFont val="Times New Roman CE"/>
        <family val="1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</si>
  <si>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</si>
  <si>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</si>
  <si>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</si>
  <si>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</si>
  <si>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</si>
  <si>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</si>
  <si>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</si>
  <si>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</si>
  <si>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</si>
  <si>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</si>
  <si>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</si>
  <si>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</si>
  <si>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</si>
  <si>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</si>
  <si>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</si>
  <si>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</si>
  <si>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</si>
  <si>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</si>
  <si>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</si>
  <si>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</si>
  <si>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</si>
  <si>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</si>
  <si>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</si>
  <si>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</si>
  <si>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</si>
  <si>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</si>
  <si>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</si>
  <si>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</si>
  <si>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</si>
  <si>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</si>
  <si>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</si>
  <si>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</si>
  <si>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</si>
  <si>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</si>
  <si>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</si>
  <si>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</si>
  <si>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</si>
  <si>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</si>
  <si>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</si>
  <si>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</si>
  <si>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</si>
  <si>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</si>
  <si>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</si>
  <si>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</si>
  <si>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</si>
  <si>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</si>
  <si>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</si>
  <si>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</si>
  <si>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</si>
  <si>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I. Működési célú bevételek és kiadások mérlege Várkesző 2020.
(Önkormányzati szinten)</t>
  </si>
  <si>
    <r>
      <rPr>
        <i/>
        <sz val="10"/>
        <rFont val="Times New Roman CE"/>
        <family val="1"/>
        <charset val="238"/>
      </rPr>
      <t>2.1. melléklet a 3</t>
    </r>
    <r>
      <rPr>
        <b/>
        <i/>
        <sz val="11"/>
        <color indexed="8"/>
        <rFont val="Times New Roman CE"/>
        <family val="1"/>
        <charset val="238"/>
      </rPr>
      <t>/2021.(V.27.) önkormányzati rendelethez</t>
    </r>
  </si>
  <si>
    <t>Bevételek</t>
  </si>
  <si>
    <t>Kiadások</t>
  </si>
  <si>
    <t>Megnevezés</t>
  </si>
  <si>
    <t>2020. évi módosított előirányzat</t>
  </si>
  <si>
    <t>Önkormányzatok működési támogatásai</t>
  </si>
  <si>
    <t>Személyi juttatások</t>
  </si>
  <si>
    <t>Működési célú támogatások államháztartáson belülről</t>
  </si>
  <si>
    <t>2.-ból EU-s támogatás</t>
  </si>
  <si>
    <t xml:space="preserve">Dologi kiadások </t>
  </si>
  <si>
    <t>Közhatalmi bevételek</t>
  </si>
  <si>
    <t>Működési célú átvett pénzeszközök</t>
  </si>
  <si>
    <t>4.-ből EU-s támogatás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</si>
  <si>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</si>
  <si>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</si>
  <si>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</si>
  <si>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</si>
  <si>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</si>
  <si>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</si>
  <si>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</si>
  <si>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</si>
  <si>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</si>
  <si>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</si>
  <si>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</si>
  <si>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</si>
  <si>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</si>
  <si>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</si>
  <si>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</si>
  <si>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</si>
  <si>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>ÁHT belüli megelőlegezések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</si>
  <si>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</si>
  <si>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</si>
  <si>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</si>
  <si>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</si>
  <si>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</si>
  <si>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</si>
  <si>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</si>
  <si>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</si>
  <si>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</si>
  <si>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Államháztartáson belüli megelőlegezés visszafizetése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</si>
  <si>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</si>
  <si>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</si>
  <si>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</si>
  <si>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</si>
  <si>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</si>
  <si>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</si>
  <si>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</si>
  <si>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</si>
  <si>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</si>
  <si>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</si>
  <si>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</si>
  <si>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</si>
  <si>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</si>
  <si>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</si>
  <si>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II. Felhalmozási célú bevételek és kiadások mérlege Várkesző 2020.
(Önkormányzati szinten)</t>
  </si>
  <si>
    <r>
      <rPr>
        <i/>
        <sz val="10"/>
        <rFont val="Times New Roman CE"/>
        <family val="1"/>
        <charset val="238"/>
      </rPr>
      <t>2.2. melléklet a 3</t>
    </r>
    <r>
      <rPr>
        <b/>
        <i/>
        <sz val="11"/>
        <color indexed="8"/>
        <rFont val="Times New Roman CE"/>
        <family val="1"/>
        <charset val="238"/>
      </rPr>
      <t>/2021.(V.27.) önkormányzati rendelethez</t>
    </r>
  </si>
  <si>
    <t>2020.évi módosított előirányzat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</si>
  <si>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</si>
  <si>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</si>
  <si>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</si>
  <si>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</si>
  <si>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</si>
  <si>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</si>
  <si>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4.-ből EU-s támogatás (közvetlen)</t>
  </si>
  <si>
    <t>Egyéb felhalmozási célú bevételek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</si>
  <si>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</si>
  <si>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</si>
  <si>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</si>
  <si>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</si>
  <si>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</si>
  <si>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</si>
  <si>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</si>
  <si>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</si>
  <si>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</si>
  <si>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</si>
  <si>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</si>
  <si>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Betét elhelyezése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</si>
  <si>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</si>
  <si>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</si>
  <si>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</si>
  <si>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</si>
  <si>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</si>
  <si>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</si>
  <si>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</si>
  <si>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</si>
  <si>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</si>
  <si>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</si>
  <si>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</si>
  <si>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</si>
  <si>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</si>
  <si>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Tárgyévi többlet:</t>
  </si>
  <si>
    <t>Várkesző Önkormányzat adósságot keletkeztető ügyletekből és kezességvállalásokból fennálló kötelezettségei</t>
  </si>
  <si>
    <t>Sor-szám</t>
  </si>
  <si>
    <t>MEGNEVEZÉS</t>
  </si>
  <si>
    <t>Évek</t>
  </si>
  <si>
    <t>Összesen
(6=3+4+5)</t>
  </si>
  <si>
    <t>2020.</t>
  </si>
  <si>
    <t>2021.</t>
  </si>
  <si>
    <t>2022.</t>
  </si>
  <si>
    <t>Nemleges</t>
  </si>
  <si>
    <t>ÖSSZES KÖTELEZETTSÉG</t>
  </si>
  <si>
    <t>Várkesző Önkormányzat saját bevételeinek részletezése az adósságot keletkeztető ügyletből származó tárgyévi fizetési kötelezettség megállapításához</t>
  </si>
  <si>
    <t>Bevételi jogcímek</t>
  </si>
  <si>
    <t>2020 .évi módosított előirányzat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</si>
  <si>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</si>
  <si>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</si>
  <si>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</si>
  <si>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</si>
  <si>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</si>
  <si>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</si>
  <si>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</si>
  <si>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</si>
  <si>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>Várkesző Önkormányzat 2020. évi adósságot keletkeztető fejlesztési céljai</t>
  </si>
  <si>
    <t>Fejlesztési cél leírása</t>
  </si>
  <si>
    <t>Fejlesztés várható kiadása</t>
  </si>
  <si>
    <t>ADÓSSÁGOT KELETKEZTETŐ ÜGYLETEK VÁRHATÓ EGYÜTTES ÖSSZEGE</t>
  </si>
  <si>
    <t>Várkesző Önkormányzat 2020. Beruházási (felhalmozási) kiadások előirányzata beruházásonként</t>
  </si>
  <si>
    <t>Beruházás  megnevezése</t>
  </si>
  <si>
    <t>Teljes költség</t>
  </si>
  <si>
    <t>Kivitelezés kezdési és befejezési éve</t>
  </si>
  <si>
    <t>Felhasználás
2019. XII.31-ig</t>
  </si>
  <si>
    <t xml:space="preserve">
2020. év utáni szükséglet
</t>
  </si>
  <si>
    <t>Díszkutak</t>
  </si>
  <si>
    <t>2020</t>
  </si>
  <si>
    <t>Virágládák</t>
  </si>
  <si>
    <t>Fűnyírótraktor és utánfutó</t>
  </si>
  <si>
    <t>Alumínium létra</t>
  </si>
  <si>
    <t>Mobiltelefon</t>
  </si>
  <si>
    <t xml:space="preserve">Fűnyírótraktor </t>
  </si>
  <si>
    <t>Ionizációs ózonos fertőtlenítő</t>
  </si>
  <si>
    <t>Színpadi függöny</t>
  </si>
  <si>
    <t>Könyvtárba bútorok</t>
  </si>
  <si>
    <t>Redőnykapu színpadhoz</t>
  </si>
  <si>
    <t>Orvosi rendelőbe bútorok</t>
  </si>
  <si>
    <t>ÖSSZESEN:</t>
  </si>
  <si>
    <t>Várkesző Önkormányzat 2020. Felújítási kiadások előirányzata felújításonként</t>
  </si>
  <si>
    <t>Felújítás  megnevezése</t>
  </si>
  <si>
    <t>2020. év utáni szükséglet
(6=2 - 4 - 5)</t>
  </si>
  <si>
    <t>Orvosi rendelő felújítása</t>
  </si>
  <si>
    <t>Közösségi színtér fejlesztése, felújítása</t>
  </si>
  <si>
    <r>
      <rPr>
        <sz val="9"/>
        <rFont val="Times New Roman"/>
        <family val="1"/>
        <charset val="238"/>
      </rPr>
      <t>8.1.1. melléklet a 3</t>
    </r>
    <r>
      <rPr>
        <b/>
        <i/>
        <sz val="11"/>
        <color indexed="8"/>
        <rFont val="Times New Roman CE"/>
        <family val="1"/>
        <charset val="238"/>
      </rPr>
      <t>/2021.(V.27.) önkormányzati rendelethez</t>
    </r>
  </si>
  <si>
    <t>Várkesző Önkormányzat</t>
  </si>
  <si>
    <t>01</t>
  </si>
  <si>
    <t>Feladat megnevezése</t>
  </si>
  <si>
    <t>Összes bevétel, kiadás</t>
  </si>
  <si>
    <t>Száma</t>
  </si>
  <si>
    <t>Előirányzat-csoport, kiemelt előirányzat megnevezése</t>
  </si>
  <si>
    <t>Előirányzat</t>
  </si>
  <si>
    <t>Módosított előirányzat</t>
  </si>
  <si>
    <t xml:space="preserve"> 10.</t>
  </si>
  <si>
    <t>BEVÉTELEK ÖSSZESEN: (9+16)</t>
  </si>
  <si>
    <t>Intézményfinanszíozás</t>
  </si>
  <si>
    <t xml:space="preserve"> - az 1.6-ből: - Elvonások és befizetések</t>
  </si>
  <si>
    <t>Éves engedélyezett létszám előirányzat (fő)</t>
  </si>
  <si>
    <t>Közfoglalkoztatottak létszáma (fő)</t>
  </si>
  <si>
    <r>
      <rPr>
        <sz val="9"/>
        <rFont val="Times New Roman"/>
        <family val="1"/>
        <charset val="238"/>
      </rPr>
      <t>8.1.2. melléklet a 3</t>
    </r>
    <r>
      <rPr>
        <b/>
        <i/>
        <sz val="11"/>
        <color indexed="8"/>
        <rFont val="Times New Roman CE"/>
        <family val="1"/>
        <charset val="238"/>
      </rPr>
      <t>/2021.(V.27.) önkormányzati rendelethez</t>
    </r>
  </si>
  <si>
    <t>Kötelező feladatok bevételei, kiadása</t>
  </si>
  <si>
    <t>Működési célú központosított előirányzatok</t>
  </si>
  <si>
    <t>Helyi önkormányzatok kiegészítő támogatásai</t>
  </si>
  <si>
    <t>Intézményfinanszírozás</t>
  </si>
  <si>
    <t>1.6</t>
  </si>
  <si>
    <r>
      <rPr>
        <sz val="9"/>
        <rFont val="Times New Roman"/>
        <family val="1"/>
        <charset val="238"/>
      </rPr>
      <t>8.1.3. melléklet a 3</t>
    </r>
    <r>
      <rPr>
        <b/>
        <i/>
        <sz val="11"/>
        <color indexed="8"/>
        <rFont val="Times New Roman CE"/>
        <family val="1"/>
        <charset val="238"/>
      </rPr>
      <t>/2021.(V.27.) önkormányzati rendelethez</t>
    </r>
  </si>
  <si>
    <t>Önként vállalt feladatok bevételei, kiadása</t>
  </si>
  <si>
    <t>Önkormányzatok egyes köznevelési feladatainak támogatása</t>
  </si>
  <si>
    <t xml:space="preserve">Működési célú garancia- és kezességvállalásból megtérülések </t>
  </si>
  <si>
    <t xml:space="preserve">Működési célú visszatérítendő támogatások, kölcsönök visszatérülése </t>
  </si>
  <si>
    <r>
      <rPr>
        <sz val="9"/>
        <rFont val="Times New Roman"/>
        <family val="1"/>
        <charset val="238"/>
      </rPr>
      <t xml:space="preserve">8.1.4. melléklet a </t>
    </r>
    <r>
      <rPr>
        <b/>
        <sz val="11"/>
        <rFont val="Times New Roman"/>
        <family val="1"/>
        <charset val="238"/>
      </rPr>
      <t>3</t>
    </r>
    <r>
      <rPr>
        <b/>
        <i/>
        <sz val="11"/>
        <color indexed="8"/>
        <rFont val="Times New Roman CE"/>
        <family val="1"/>
        <charset val="238"/>
      </rPr>
      <t>/2021.(V.27.) önkormányzati rendelethez</t>
    </r>
  </si>
  <si>
    <t xml:space="preserve"> Várkesző Önkormányzat</t>
  </si>
  <si>
    <t>Állami (államigazgatási) feladatok bevételei, kiadása</t>
  </si>
  <si>
    <t>Várkesző Önkormányzat Módosított előirányzat-felhasználási terv
2020. évre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</si>
  <si>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</si>
  <si>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</si>
  <si>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</si>
  <si>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</si>
  <si>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</si>
  <si>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</si>
  <si>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</si>
  <si>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</si>
  <si>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</si>
  <si>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</si>
  <si>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</si>
  <si>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</si>
  <si>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Összesen:</t>
  </si>
  <si>
    <t xml:space="preserve">Bevételek </t>
  </si>
  <si>
    <t>Működési célú támogatások ÁH-on belül</t>
  </si>
  <si>
    <t>Felhalmozási célú támogatások ÁH-on belül</t>
  </si>
  <si>
    <t>Működési bevételek</t>
  </si>
  <si>
    <t>Felhalmozási célú átvett pénzeszközök</t>
  </si>
  <si>
    <t>Finanszírozási bevételek</t>
  </si>
  <si>
    <t>Bevételek összesen:</t>
  </si>
  <si>
    <t xml:space="preserve"> Egyéb működési célú kiadások</t>
  </si>
  <si>
    <t>Finanszírozási kiadások</t>
  </si>
  <si>
    <t>Kiadások összesen:</t>
  </si>
  <si>
    <t xml:space="preserve">  </t>
  </si>
</sst>
</file>

<file path=xl/styles.xml><?xml version="1.0" encoding="utf-8"?>
<styleSheet xmlns="http://schemas.openxmlformats.org/spreadsheetml/2006/main">
  <numFmts count="4">
    <numFmt numFmtId="164" formatCode="#,###"/>
    <numFmt numFmtId="165" formatCode="_-* #,##0.00\ _F_t_-;\-* #,##0.00\ _F_t_-;_-* \-??\ _F_t_-;_-@_-"/>
    <numFmt numFmtId="166" formatCode="_-* #,##0\ _F_t_-;\-* #,##0\ _F_t_-;_-* \-??\ _F_t_-;_-@_-"/>
    <numFmt numFmtId="167" formatCode="mmm\ d/"/>
  </numFmts>
  <fonts count="39">
    <font>
      <sz val="10"/>
      <name val="Times New Roman CE"/>
      <family val="1"/>
      <charset val="238"/>
    </font>
    <font>
      <sz val="10"/>
      <color indexed="9"/>
      <name val="Times New Roman CE"/>
      <family val="1"/>
      <charset val="238"/>
    </font>
    <font>
      <b/>
      <sz val="10"/>
      <color indexed="8"/>
      <name val="Times New Roman CE"/>
      <family val="1"/>
      <charset val="238"/>
    </font>
    <font>
      <sz val="10"/>
      <color indexed="16"/>
      <name val="Times New Roman CE"/>
      <family val="1"/>
      <charset val="238"/>
    </font>
    <font>
      <b/>
      <sz val="10"/>
      <color indexed="9"/>
      <name val="Times New Roman CE"/>
      <family val="1"/>
      <charset val="238"/>
    </font>
    <font>
      <i/>
      <sz val="10"/>
      <color indexed="23"/>
      <name val="Times New Roman CE"/>
      <family val="1"/>
      <charset val="238"/>
    </font>
    <font>
      <sz val="10"/>
      <color indexed="17"/>
      <name val="Times New Roman CE"/>
      <family val="1"/>
      <charset val="238"/>
    </font>
    <font>
      <sz val="18"/>
      <color indexed="8"/>
      <name val="Times New Roman CE"/>
      <family val="1"/>
      <charset val="238"/>
    </font>
    <font>
      <sz val="12"/>
      <color indexed="8"/>
      <name val="Times New Roman CE"/>
      <family val="1"/>
      <charset val="238"/>
    </font>
    <font>
      <b/>
      <sz val="24"/>
      <color indexed="8"/>
      <name val="Times New Roman CE"/>
      <family val="1"/>
      <charset val="238"/>
    </font>
    <font>
      <u/>
      <sz val="12"/>
      <color indexed="12"/>
      <name val="Times New Roman CE"/>
      <family val="1"/>
      <charset val="238"/>
    </font>
    <font>
      <u/>
      <sz val="12"/>
      <color indexed="20"/>
      <name val="Times New Roman CE"/>
      <family val="1"/>
      <charset val="238"/>
    </font>
    <font>
      <sz val="10"/>
      <color indexed="19"/>
      <name val="Times New Roman CE"/>
      <family val="1"/>
      <charset val="238"/>
    </font>
    <font>
      <sz val="12"/>
      <name val="Times New Roman CE"/>
      <family val="1"/>
      <charset val="238"/>
    </font>
    <font>
      <sz val="10"/>
      <color indexed="63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color indexed="1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i/>
      <sz val="11"/>
      <color indexed="8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8"/>
      <name val="Times New Roman CE"/>
      <family val="1"/>
      <charset val="238"/>
    </font>
    <font>
      <b/>
      <sz val="14"/>
      <color indexed="10"/>
      <name val="Times New Roman CE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8"/>
      <name val="Times New Roman CE"/>
      <family val="1"/>
      <charset val="238"/>
    </font>
    <font>
      <sz val="9"/>
      <name val="Times New Roman"/>
      <family val="1"/>
      <charset val="238"/>
    </font>
    <font>
      <sz val="9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sz val="10"/>
      <name val="Times New Roman CE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</borders>
  <cellStyleXfs count="22">
    <xf numFmtId="0" fontId="0" fillId="0" borderId="0"/>
    <xf numFmtId="165" fontId="38" fillId="0" borderId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5" borderId="0" applyNumberFormat="0" applyBorder="0" applyAlignment="0" applyProtection="0"/>
    <xf numFmtId="0" fontId="4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3" fillId="0" borderId="0"/>
    <xf numFmtId="0" fontId="13" fillId="0" borderId="0"/>
    <xf numFmtId="0" fontId="14" fillId="8" borderId="1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29">
    <xf numFmtId="0" fontId="0" fillId="0" borderId="0" xfId="0"/>
    <xf numFmtId="0" fontId="13" fillId="0" borderId="0" xfId="16" applyFont="1" applyFill="1" applyProtection="1"/>
    <xf numFmtId="0" fontId="13" fillId="0" borderId="0" xfId="16" applyFont="1" applyFill="1" applyAlignment="1" applyProtection="1">
      <alignment horizontal="right" vertical="center" indent="1"/>
    </xf>
    <xf numFmtId="0" fontId="13" fillId="0" borderId="0" xfId="16" applyFill="1" applyProtection="1"/>
    <xf numFmtId="164" fontId="15" fillId="0" borderId="0" xfId="16" applyNumberFormat="1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horizontal="right" vertical="center"/>
    </xf>
    <xf numFmtId="0" fontId="18" fillId="0" borderId="3" xfId="16" applyFont="1" applyFill="1" applyBorder="1" applyAlignment="1" applyProtection="1">
      <alignment horizontal="center" vertical="center" wrapText="1"/>
    </xf>
    <xf numFmtId="0" fontId="18" fillId="0" borderId="4" xfId="16" applyFont="1" applyFill="1" applyBorder="1" applyAlignment="1" applyProtection="1">
      <alignment horizontal="center" vertical="center" wrapText="1"/>
    </xf>
    <xf numFmtId="0" fontId="18" fillId="0" borderId="5" xfId="16" applyFont="1" applyFill="1" applyBorder="1" applyAlignment="1" applyProtection="1">
      <alignment horizontal="center" vertical="center" wrapText="1"/>
    </xf>
    <xf numFmtId="0" fontId="18" fillId="0" borderId="0" xfId="16" applyFont="1" applyFill="1" applyBorder="1" applyAlignment="1" applyProtection="1">
      <alignment horizontal="center" vertical="center" wrapText="1"/>
    </xf>
    <xf numFmtId="0" fontId="19" fillId="0" borderId="6" xfId="16" applyFont="1" applyFill="1" applyBorder="1" applyAlignment="1" applyProtection="1">
      <alignment horizontal="center" vertical="center" wrapText="1"/>
    </xf>
    <xf numFmtId="0" fontId="19" fillId="0" borderId="7" xfId="16" applyFont="1" applyFill="1" applyBorder="1" applyAlignment="1" applyProtection="1">
      <alignment horizontal="center" vertical="center" wrapText="1"/>
    </xf>
    <xf numFmtId="0" fontId="19" fillId="0" borderId="8" xfId="16" applyFont="1" applyFill="1" applyBorder="1" applyAlignment="1" applyProtection="1">
      <alignment horizontal="center" vertical="center" wrapText="1"/>
    </xf>
    <xf numFmtId="0" fontId="20" fillId="0" borderId="0" xfId="16" applyFont="1" applyFill="1" applyBorder="1" applyProtection="1"/>
    <xf numFmtId="0" fontId="20" fillId="0" borderId="0" xfId="16" applyFont="1" applyFill="1" applyProtection="1"/>
    <xf numFmtId="0" fontId="19" fillId="0" borderId="3" xfId="16" applyFont="1" applyFill="1" applyBorder="1" applyAlignment="1" applyProtection="1">
      <alignment horizontal="left" vertical="center" wrapText="1" indent="1"/>
    </xf>
    <xf numFmtId="0" fontId="19" fillId="0" borderId="4" xfId="16" applyFont="1" applyFill="1" applyBorder="1" applyAlignment="1" applyProtection="1">
      <alignment horizontal="left" vertical="center" wrapText="1" indent="1"/>
    </xf>
    <xf numFmtId="164" fontId="19" fillId="0" borderId="5" xfId="16" applyNumberFormat="1" applyFont="1" applyFill="1" applyBorder="1" applyAlignment="1" applyProtection="1">
      <alignment horizontal="right" vertical="center" wrapText="1" indent="1"/>
    </xf>
    <xf numFmtId="0" fontId="0" fillId="0" borderId="0" xfId="16" applyFont="1" applyFill="1" applyBorder="1" applyProtection="1"/>
    <xf numFmtId="0" fontId="0" fillId="0" borderId="0" xfId="16" applyFont="1" applyFill="1" applyProtection="1"/>
    <xf numFmtId="49" fontId="20" fillId="0" borderId="9" xfId="16" applyNumberFormat="1" applyFont="1" applyFill="1" applyBorder="1" applyAlignment="1" applyProtection="1">
      <alignment horizontal="left" vertical="center" wrapText="1" indent="1"/>
    </xf>
    <xf numFmtId="0" fontId="21" fillId="0" borderId="10" xfId="0" applyFont="1" applyBorder="1" applyAlignment="1" applyProtection="1">
      <alignment horizontal="left" wrapText="1" indent="1"/>
    </xf>
    <xf numFmtId="164" fontId="20" fillId="0" borderId="11" xfId="16" applyNumberFormat="1" applyFont="1" applyFill="1" applyBorder="1" applyAlignment="1" applyProtection="1">
      <alignment horizontal="right" vertical="center" wrapText="1" indent="1"/>
      <protection locked="0"/>
    </xf>
    <xf numFmtId="49" fontId="20" fillId="0" borderId="12" xfId="16" applyNumberFormat="1" applyFont="1" applyFill="1" applyBorder="1" applyAlignment="1" applyProtection="1">
      <alignment horizontal="left" vertical="center" wrapText="1" indent="1"/>
    </xf>
    <xf numFmtId="0" fontId="21" fillId="0" borderId="13" xfId="0" applyFont="1" applyBorder="1" applyAlignment="1" applyProtection="1">
      <alignment horizontal="left" wrapText="1" indent="1"/>
    </xf>
    <xf numFmtId="164" fontId="20" fillId="0" borderId="14" xfId="16" applyNumberFormat="1" applyFont="1" applyFill="1" applyBorder="1" applyAlignment="1" applyProtection="1">
      <alignment horizontal="right" vertical="center" wrapText="1" indent="1"/>
      <protection locked="0"/>
    </xf>
    <xf numFmtId="49" fontId="20" fillId="0" borderId="15" xfId="16" applyNumberFormat="1" applyFont="1" applyFill="1" applyBorder="1" applyAlignment="1" applyProtection="1">
      <alignment horizontal="left" vertical="center" wrapText="1" indent="1"/>
    </xf>
    <xf numFmtId="0" fontId="21" fillId="0" borderId="16" xfId="0" applyFont="1" applyBorder="1" applyAlignment="1" applyProtection="1">
      <alignment horizontal="left" wrapText="1" indent="1"/>
    </xf>
    <xf numFmtId="0" fontId="22" fillId="0" borderId="4" xfId="0" applyFont="1" applyBorder="1" applyAlignment="1" applyProtection="1">
      <alignment horizontal="left" vertical="center" wrapText="1" indent="1"/>
    </xf>
    <xf numFmtId="164" fontId="20" fillId="0" borderId="17" xfId="16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1" xfId="16" applyNumberFormat="1" applyFont="1" applyFill="1" applyBorder="1" applyAlignment="1" applyProtection="1">
      <alignment horizontal="right" vertical="center" wrapText="1" indent="1"/>
    </xf>
    <xf numFmtId="0" fontId="22" fillId="0" borderId="3" xfId="0" applyFont="1" applyBorder="1" applyAlignment="1" applyProtection="1">
      <alignment wrapText="1"/>
    </xf>
    <xf numFmtId="0" fontId="21" fillId="0" borderId="16" xfId="0" applyFont="1" applyBorder="1" applyAlignment="1" applyProtection="1">
      <alignment wrapText="1"/>
    </xf>
    <xf numFmtId="0" fontId="21" fillId="0" borderId="9" xfId="0" applyFont="1" applyBorder="1" applyAlignment="1" applyProtection="1">
      <alignment wrapText="1"/>
    </xf>
    <xf numFmtId="0" fontId="21" fillId="0" borderId="12" xfId="0" applyFont="1" applyBorder="1" applyAlignment="1" applyProtection="1">
      <alignment wrapText="1"/>
    </xf>
    <xf numFmtId="0" fontId="21" fillId="0" borderId="15" xfId="0" applyFont="1" applyBorder="1" applyAlignment="1" applyProtection="1">
      <alignment wrapText="1"/>
    </xf>
    <xf numFmtId="164" fontId="19" fillId="0" borderId="5" xfId="16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4" xfId="0" applyFont="1" applyBorder="1" applyAlignment="1" applyProtection="1">
      <alignment wrapText="1"/>
    </xf>
    <xf numFmtId="0" fontId="22" fillId="0" borderId="18" xfId="0" applyFont="1" applyBorder="1" applyAlignment="1" applyProtection="1">
      <alignment wrapText="1"/>
    </xf>
    <xf numFmtId="0" fontId="22" fillId="0" borderId="19" xfId="0" applyFont="1" applyBorder="1" applyAlignment="1" applyProtection="1">
      <alignment wrapText="1"/>
    </xf>
    <xf numFmtId="0" fontId="15" fillId="0" borderId="0" xfId="16" applyFont="1" applyFill="1" applyBorder="1" applyAlignment="1" applyProtection="1">
      <alignment horizontal="center" vertical="center" wrapText="1"/>
    </xf>
    <xf numFmtId="0" fontId="15" fillId="0" borderId="0" xfId="16" applyFont="1" applyFill="1" applyBorder="1" applyAlignment="1" applyProtection="1">
      <alignment vertical="center" wrapText="1"/>
    </xf>
    <xf numFmtId="164" fontId="15" fillId="0" borderId="0" xfId="16" applyNumberFormat="1" applyFont="1" applyFill="1" applyBorder="1" applyAlignment="1" applyProtection="1">
      <alignment horizontal="right" vertical="center" wrapText="1" indent="1"/>
    </xf>
    <xf numFmtId="0" fontId="13" fillId="0" borderId="0" xfId="16" applyFill="1" applyBorder="1" applyProtection="1"/>
    <xf numFmtId="0" fontId="17" fillId="0" borderId="2" xfId="0" applyFont="1" applyFill="1" applyBorder="1" applyAlignment="1" applyProtection="1">
      <alignment horizontal="right"/>
    </xf>
    <xf numFmtId="0" fontId="13" fillId="0" borderId="0" xfId="16" applyFill="1" applyBorder="1" applyAlignment="1" applyProtection="1"/>
    <xf numFmtId="0" fontId="13" fillId="0" borderId="0" xfId="16" applyFill="1" applyAlignment="1" applyProtection="1"/>
    <xf numFmtId="0" fontId="19" fillId="0" borderId="3" xfId="16" applyFont="1" applyFill="1" applyBorder="1" applyAlignment="1" applyProtection="1">
      <alignment horizontal="center" vertical="center" wrapText="1"/>
    </xf>
    <xf numFmtId="0" fontId="19" fillId="0" borderId="4" xfId="16" applyFont="1" applyFill="1" applyBorder="1" applyAlignment="1" applyProtection="1">
      <alignment horizontal="center" vertical="center" wrapText="1"/>
    </xf>
    <xf numFmtId="0" fontId="19" fillId="0" borderId="5" xfId="16" applyFont="1" applyFill="1" applyBorder="1" applyAlignment="1" applyProtection="1">
      <alignment horizontal="center" vertical="center" wrapText="1"/>
    </xf>
    <xf numFmtId="0" fontId="19" fillId="0" borderId="6" xfId="16" applyFont="1" applyFill="1" applyBorder="1" applyAlignment="1" applyProtection="1">
      <alignment horizontal="left" vertical="center" wrapText="1" indent="1"/>
    </xf>
    <xf numFmtId="0" fontId="19" fillId="0" borderId="7" xfId="16" applyFont="1" applyFill="1" applyBorder="1" applyAlignment="1" applyProtection="1">
      <alignment vertical="center" wrapText="1"/>
    </xf>
    <xf numFmtId="164" fontId="19" fillId="0" borderId="8" xfId="16" applyNumberFormat="1" applyFont="1" applyFill="1" applyBorder="1" applyAlignment="1" applyProtection="1">
      <alignment horizontal="right" vertical="center" wrapText="1" indent="1"/>
    </xf>
    <xf numFmtId="49" fontId="20" fillId="0" borderId="20" xfId="16" applyNumberFormat="1" applyFont="1" applyFill="1" applyBorder="1" applyAlignment="1" applyProtection="1">
      <alignment horizontal="left" vertical="center" wrapText="1" indent="1"/>
    </xf>
    <xf numFmtId="0" fontId="20" fillId="0" borderId="21" xfId="16" applyFont="1" applyFill="1" applyBorder="1" applyAlignment="1" applyProtection="1">
      <alignment horizontal="left" vertical="center" wrapText="1" indent="1"/>
    </xf>
    <xf numFmtId="164" fontId="20" fillId="0" borderId="22" xfId="16" applyNumberFormat="1" applyFont="1" applyFill="1" applyBorder="1" applyAlignment="1" applyProtection="1">
      <alignment horizontal="right" vertical="center" wrapText="1" indent="1"/>
      <protection locked="0"/>
    </xf>
    <xf numFmtId="0" fontId="20" fillId="0" borderId="13" xfId="16" applyFont="1" applyFill="1" applyBorder="1" applyAlignment="1" applyProtection="1">
      <alignment horizontal="left" vertical="center" wrapText="1" indent="1"/>
    </xf>
    <xf numFmtId="0" fontId="20" fillId="0" borderId="23" xfId="16" applyFont="1" applyFill="1" applyBorder="1" applyAlignment="1" applyProtection="1">
      <alignment horizontal="left" vertical="center" wrapText="1" indent="1"/>
    </xf>
    <xf numFmtId="0" fontId="20" fillId="0" borderId="0" xfId="16" applyFont="1" applyFill="1" applyBorder="1" applyAlignment="1" applyProtection="1">
      <alignment horizontal="left" vertical="center" wrapText="1" indent="1"/>
    </xf>
    <xf numFmtId="0" fontId="20" fillId="0" borderId="13" xfId="16" applyFont="1" applyFill="1" applyBorder="1" applyAlignment="1" applyProtection="1">
      <alignment horizontal="left" indent="6"/>
    </xf>
    <xf numFmtId="0" fontId="20" fillId="0" borderId="13" xfId="16" applyFont="1" applyFill="1" applyBorder="1" applyAlignment="1" applyProtection="1">
      <alignment horizontal="left" vertical="center" wrapText="1" indent="6"/>
    </xf>
    <xf numFmtId="49" fontId="20" fillId="0" borderId="24" xfId="16" applyNumberFormat="1" applyFont="1" applyFill="1" applyBorder="1" applyAlignment="1" applyProtection="1">
      <alignment horizontal="left" vertical="center" wrapText="1" indent="1"/>
    </xf>
    <xf numFmtId="0" fontId="20" fillId="0" borderId="16" xfId="16" applyFont="1" applyFill="1" applyBorder="1" applyAlignment="1" applyProtection="1">
      <alignment horizontal="left" vertical="center" wrapText="1" indent="6"/>
    </xf>
    <xf numFmtId="49" fontId="20" fillId="0" borderId="25" xfId="16" applyNumberFormat="1" applyFont="1" applyFill="1" applyBorder="1" applyAlignment="1" applyProtection="1">
      <alignment horizontal="left" vertical="center" wrapText="1" indent="1"/>
    </xf>
    <xf numFmtId="0" fontId="20" fillId="0" borderId="26" xfId="16" applyFont="1" applyFill="1" applyBorder="1" applyAlignment="1" applyProtection="1">
      <alignment horizontal="left" vertical="center" wrapText="1" indent="6"/>
    </xf>
    <xf numFmtId="164" fontId="20" fillId="0" borderId="27" xfId="16" applyNumberFormat="1" applyFont="1" applyFill="1" applyBorder="1" applyAlignment="1" applyProtection="1">
      <alignment horizontal="right" vertical="center" wrapText="1" indent="1"/>
      <protection locked="0"/>
    </xf>
    <xf numFmtId="0" fontId="19" fillId="0" borderId="4" xfId="16" applyFont="1" applyFill="1" applyBorder="1" applyAlignment="1" applyProtection="1">
      <alignment vertical="center" wrapText="1"/>
    </xf>
    <xf numFmtId="0" fontId="20" fillId="0" borderId="16" xfId="16" applyFont="1" applyFill="1" applyBorder="1" applyAlignment="1" applyProtection="1">
      <alignment horizontal="left" vertical="center" wrapText="1" indent="1"/>
    </xf>
    <xf numFmtId="164" fontId="20" fillId="0" borderId="28" xfId="16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16" xfId="0" applyFont="1" applyBorder="1" applyAlignment="1" applyProtection="1">
      <alignment horizontal="left" vertical="center" wrapText="1" indent="1"/>
    </xf>
    <xf numFmtId="0" fontId="21" fillId="0" borderId="13" xfId="0" applyFont="1" applyBorder="1" applyAlignment="1" applyProtection="1">
      <alignment horizontal="left" vertical="center" wrapText="1" indent="1"/>
    </xf>
    <xf numFmtId="0" fontId="20" fillId="0" borderId="10" xfId="16" applyFont="1" applyFill="1" applyBorder="1" applyAlignment="1" applyProtection="1">
      <alignment horizontal="left" vertical="center" wrapText="1" indent="6"/>
    </xf>
    <xf numFmtId="164" fontId="20" fillId="0" borderId="29" xfId="16" applyNumberFormat="1" applyFont="1" applyFill="1" applyBorder="1" applyAlignment="1" applyProtection="1">
      <alignment horizontal="right" vertical="center" wrapText="1" indent="1"/>
      <protection locked="0"/>
    </xf>
    <xf numFmtId="0" fontId="20" fillId="0" borderId="10" xfId="16" applyFont="1" applyFill="1" applyBorder="1" applyAlignment="1" applyProtection="1">
      <alignment horizontal="left" vertical="center" wrapText="1" indent="1"/>
    </xf>
    <xf numFmtId="0" fontId="20" fillId="0" borderId="30" xfId="16" applyFont="1" applyFill="1" applyBorder="1" applyAlignment="1" applyProtection="1">
      <alignment horizontal="left" vertical="center" wrapText="1" indent="1"/>
    </xf>
    <xf numFmtId="164" fontId="22" fillId="0" borderId="5" xfId="0" applyNumberFormat="1" applyFont="1" applyBorder="1" applyAlignment="1" applyProtection="1">
      <alignment horizontal="right" vertical="center" wrapText="1" indent="1"/>
    </xf>
    <xf numFmtId="164" fontId="23" fillId="0" borderId="5" xfId="0" applyNumberFormat="1" applyFont="1" applyBorder="1" applyAlignment="1" applyProtection="1">
      <alignment horizontal="right" vertical="center" wrapText="1" indent="1"/>
    </xf>
    <xf numFmtId="0" fontId="24" fillId="0" borderId="0" xfId="16" applyFont="1" applyFill="1" applyProtection="1"/>
    <xf numFmtId="0" fontId="15" fillId="0" borderId="0" xfId="16" applyFont="1" applyFill="1" applyProtection="1"/>
    <xf numFmtId="0" fontId="22" fillId="0" borderId="18" xfId="0" applyFont="1" applyBorder="1" applyAlignment="1" applyProtection="1">
      <alignment horizontal="left" vertical="center" wrapText="1" indent="1"/>
    </xf>
    <xf numFmtId="0" fontId="23" fillId="0" borderId="19" xfId="0" applyFont="1" applyBorder="1" applyAlignment="1" applyProtection="1">
      <alignment horizontal="left" vertical="center" wrapText="1" indent="1"/>
    </xf>
    <xf numFmtId="0" fontId="15" fillId="0" borderId="0" xfId="16" applyFont="1" applyFill="1" applyAlignment="1" applyProtection="1">
      <alignment horizontal="center"/>
    </xf>
    <xf numFmtId="164" fontId="0" fillId="0" borderId="0" xfId="0" applyNumberFormat="1" applyFill="1" applyAlignment="1" applyProtection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/>
    </xf>
    <xf numFmtId="164" fontId="17" fillId="0" borderId="0" xfId="0" applyNumberFormat="1" applyFont="1" applyFill="1" applyAlignment="1" applyProtection="1">
      <alignment horizontal="right" vertical="center"/>
    </xf>
    <xf numFmtId="164" fontId="18" fillId="0" borderId="3" xfId="0" applyNumberFormat="1" applyFont="1" applyFill="1" applyBorder="1" applyAlignment="1" applyProtection="1">
      <alignment horizontal="center" vertical="center" wrapText="1"/>
    </xf>
    <xf numFmtId="164" fontId="18" fillId="0" borderId="4" xfId="0" applyNumberFormat="1" applyFont="1" applyFill="1" applyBorder="1" applyAlignment="1" applyProtection="1">
      <alignment horizontal="center" vertical="center" wrapText="1"/>
    </xf>
    <xf numFmtId="164" fontId="18" fillId="0" borderId="5" xfId="0" applyNumberFormat="1" applyFont="1" applyFill="1" applyBorder="1" applyAlignment="1" applyProtection="1">
      <alignment horizontal="center" vertical="center" wrapText="1"/>
    </xf>
    <xf numFmtId="164" fontId="27" fillId="0" borderId="0" xfId="0" applyNumberFormat="1" applyFont="1" applyFill="1" applyAlignment="1" applyProtection="1">
      <alignment horizontal="center" vertical="center" wrapText="1"/>
    </xf>
    <xf numFmtId="164" fontId="19" fillId="0" borderId="31" xfId="0" applyNumberFormat="1" applyFont="1" applyFill="1" applyBorder="1" applyAlignment="1" applyProtection="1">
      <alignment horizontal="center" vertical="center" wrapText="1"/>
    </xf>
    <xf numFmtId="164" fontId="19" fillId="0" borderId="3" xfId="0" applyNumberFormat="1" applyFont="1" applyFill="1" applyBorder="1" applyAlignment="1" applyProtection="1">
      <alignment horizontal="center" vertical="center" wrapText="1"/>
    </xf>
    <xf numFmtId="164" fontId="19" fillId="0" borderId="4" xfId="0" applyNumberFormat="1" applyFont="1" applyFill="1" applyBorder="1" applyAlignment="1" applyProtection="1">
      <alignment horizontal="center" vertical="center" wrapText="1"/>
    </xf>
    <xf numFmtId="164" fontId="19" fillId="0" borderId="5" xfId="0" applyNumberFormat="1" applyFont="1" applyFill="1" applyBorder="1" applyAlignment="1" applyProtection="1">
      <alignment horizontal="center" vertical="center" wrapText="1"/>
    </xf>
    <xf numFmtId="164" fontId="19" fillId="0" borderId="0" xfId="0" applyNumberFormat="1" applyFont="1" applyFill="1" applyAlignment="1" applyProtection="1">
      <alignment horizontal="center" vertical="center" wrapText="1"/>
    </xf>
    <xf numFmtId="164" fontId="0" fillId="0" borderId="32" xfId="0" applyNumberFormat="1" applyFont="1" applyFill="1" applyBorder="1" applyAlignment="1" applyProtection="1">
      <alignment horizontal="left" vertical="center" wrapText="1" indent="1"/>
    </xf>
    <xf numFmtId="164" fontId="20" fillId="0" borderId="9" xfId="0" applyNumberFormat="1" applyFont="1" applyFill="1" applyBorder="1" applyAlignment="1" applyProtection="1">
      <alignment horizontal="left" vertical="center" wrapText="1" indent="1"/>
    </xf>
    <xf numFmtId="164" fontId="20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33" xfId="0" applyNumberFormat="1" applyFont="1" applyFill="1" applyBorder="1" applyAlignment="1" applyProtection="1">
      <alignment horizontal="left" vertical="center" wrapText="1" indent="1"/>
    </xf>
    <xf numFmtId="164" fontId="20" fillId="0" borderId="12" xfId="0" applyNumberFormat="1" applyFont="1" applyFill="1" applyBorder="1" applyAlignment="1" applyProtection="1">
      <alignment horizontal="left" vertical="center" wrapText="1" indent="1"/>
    </xf>
    <xf numFmtId="164" fontId="20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34" xfId="0" applyNumberFormat="1" applyFont="1" applyFill="1" applyBorder="1" applyAlignment="1" applyProtection="1">
      <alignment horizontal="left" vertical="center" wrapText="1" indent="1"/>
    </xf>
    <xf numFmtId="164" fontId="20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31" xfId="0" applyNumberFormat="1" applyFont="1" applyFill="1" applyBorder="1" applyAlignment="1" applyProtection="1">
      <alignment horizontal="left" vertical="center" wrapText="1" indent="1"/>
    </xf>
    <xf numFmtId="164" fontId="19" fillId="0" borderId="3" xfId="0" applyNumberFormat="1" applyFont="1" applyFill="1" applyBorder="1" applyAlignment="1" applyProtection="1">
      <alignment horizontal="left" vertical="center" wrapText="1" indent="1"/>
    </xf>
    <xf numFmtId="164" fontId="19" fillId="0" borderId="4" xfId="0" applyNumberFormat="1" applyFont="1" applyFill="1" applyBorder="1" applyAlignment="1" applyProtection="1">
      <alignment horizontal="right" vertical="center" wrapText="1" indent="1"/>
    </xf>
    <xf numFmtId="164" fontId="19" fillId="0" borderId="5" xfId="0" applyNumberFormat="1" applyFont="1" applyFill="1" applyBorder="1" applyAlignment="1" applyProtection="1">
      <alignment horizontal="right" vertical="center" wrapText="1" indent="1"/>
    </xf>
    <xf numFmtId="164" fontId="0" fillId="0" borderId="36" xfId="0" applyNumberFormat="1" applyFont="1" applyFill="1" applyBorder="1" applyAlignment="1" applyProtection="1">
      <alignment horizontal="left" vertical="center" wrapText="1" indent="1"/>
    </xf>
    <xf numFmtId="164" fontId="20" fillId="0" borderId="24" xfId="0" applyNumberFormat="1" applyFont="1" applyFill="1" applyBorder="1" applyAlignment="1" applyProtection="1">
      <alignment horizontal="left" vertical="center" wrapText="1" indent="1"/>
    </xf>
    <xf numFmtId="164" fontId="28" fillId="0" borderId="30" xfId="0" applyNumberFormat="1" applyFont="1" applyFill="1" applyBorder="1" applyAlignment="1" applyProtection="1">
      <alignment horizontal="right" vertical="center" wrapText="1" indent="1"/>
    </xf>
    <xf numFmtId="164" fontId="20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13" xfId="0" applyNumberFormat="1" applyFont="1" applyFill="1" applyBorder="1" applyAlignment="1" applyProtection="1">
      <alignment horizontal="right" vertical="center" wrapText="1" indent="1"/>
    </xf>
    <xf numFmtId="164" fontId="20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3" xfId="0" applyNumberFormat="1" applyFont="1" applyFill="1" applyBorder="1" applyAlignment="1" applyProtection="1">
      <alignment horizontal="left" vertical="center" wrapText="1" indent="1"/>
    </xf>
    <xf numFmtId="164" fontId="27" fillId="0" borderId="38" xfId="0" applyNumberFormat="1" applyFont="1" applyFill="1" applyBorder="1" applyAlignment="1" applyProtection="1">
      <alignment horizontal="right" vertical="center" wrapText="1" indent="1"/>
    </xf>
    <xf numFmtId="164" fontId="20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24" xfId="0" applyNumberFormat="1" applyFont="1" applyFill="1" applyBorder="1" applyAlignment="1" applyProtection="1">
      <alignment horizontal="left" vertical="center" wrapText="1" indent="1"/>
    </xf>
    <xf numFmtId="164" fontId="28" fillId="0" borderId="10" xfId="0" applyNumberFormat="1" applyFont="1" applyFill="1" applyBorder="1" applyAlignment="1" applyProtection="1">
      <alignment horizontal="right" vertical="center" wrapText="1" indent="1"/>
    </xf>
    <xf numFmtId="164" fontId="20" fillId="0" borderId="12" xfId="0" applyNumberFormat="1" applyFont="1" applyFill="1" applyBorder="1" applyAlignment="1" applyProtection="1">
      <alignment horizontal="left" vertical="center" wrapText="1" indent="2"/>
    </xf>
    <xf numFmtId="164" fontId="20" fillId="0" borderId="13" xfId="0" applyNumberFormat="1" applyFont="1" applyFill="1" applyBorder="1" applyAlignment="1" applyProtection="1">
      <alignment horizontal="left" vertical="center" wrapText="1" indent="2"/>
    </xf>
    <xf numFmtId="164" fontId="28" fillId="0" borderId="13" xfId="0" applyNumberFormat="1" applyFont="1" applyFill="1" applyBorder="1" applyAlignment="1" applyProtection="1">
      <alignment horizontal="left" vertical="center" wrapText="1" indent="1"/>
    </xf>
    <xf numFmtId="164" fontId="20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0" borderId="9" xfId="0" applyNumberFormat="1" applyFont="1" applyFill="1" applyBorder="1" applyAlignment="1" applyProtection="1">
      <alignment horizontal="left" vertical="center" wrapText="1" indent="2"/>
    </xf>
    <xf numFmtId="164" fontId="20" fillId="0" borderId="15" xfId="0" applyNumberFormat="1" applyFont="1" applyFill="1" applyBorder="1" applyAlignment="1" applyProtection="1">
      <alignment horizontal="left" vertical="center" wrapText="1" indent="2"/>
    </xf>
    <xf numFmtId="0" fontId="30" fillId="0" borderId="0" xfId="16" applyFont="1" applyFill="1"/>
    <xf numFmtId="164" fontId="31" fillId="0" borderId="0" xfId="16" applyNumberFormat="1" applyFont="1" applyFill="1" applyBorder="1" applyAlignment="1" applyProtection="1">
      <alignment horizontal="center" vertical="center" wrapText="1"/>
    </xf>
    <xf numFmtId="164" fontId="31" fillId="0" borderId="0" xfId="16" applyNumberFormat="1" applyFont="1" applyFill="1" applyBorder="1" applyAlignment="1" applyProtection="1">
      <alignment horizontal="center" vertical="center"/>
    </xf>
    <xf numFmtId="0" fontId="32" fillId="0" borderId="0" xfId="0" applyFont="1" applyFill="1" applyBorder="1" applyAlignment="1" applyProtection="1"/>
    <xf numFmtId="0" fontId="27" fillId="0" borderId="16" xfId="16" applyFont="1" applyFill="1" applyBorder="1" applyAlignment="1">
      <alignment horizontal="center" vertical="center" wrapText="1"/>
    </xf>
    <xf numFmtId="0" fontId="0" fillId="0" borderId="3" xfId="16" applyFont="1" applyFill="1" applyBorder="1" applyAlignment="1">
      <alignment horizontal="center" vertical="center"/>
    </xf>
    <xf numFmtId="0" fontId="0" fillId="0" borderId="4" xfId="16" applyFont="1" applyFill="1" applyBorder="1" applyAlignment="1">
      <alignment horizontal="center" vertical="center"/>
    </xf>
    <xf numFmtId="0" fontId="0" fillId="0" borderId="5" xfId="16" applyFont="1" applyFill="1" applyBorder="1" applyAlignment="1">
      <alignment horizontal="center" vertical="center"/>
    </xf>
    <xf numFmtId="0" fontId="0" fillId="0" borderId="9" xfId="16" applyFont="1" applyFill="1" applyBorder="1" applyAlignment="1">
      <alignment horizontal="center" vertical="center"/>
    </xf>
    <xf numFmtId="0" fontId="0" fillId="0" borderId="10" xfId="16" applyFont="1" applyFill="1" applyBorder="1" applyProtection="1">
      <protection locked="0"/>
    </xf>
    <xf numFmtId="166" fontId="0" fillId="0" borderId="10" xfId="1" applyNumberFormat="1" applyFont="1" applyFill="1" applyBorder="1" applyAlignment="1" applyProtection="1">
      <protection locked="0"/>
    </xf>
    <xf numFmtId="166" fontId="0" fillId="0" borderId="11" xfId="1" applyNumberFormat="1" applyFont="1" applyFill="1" applyBorder="1" applyAlignment="1" applyProtection="1"/>
    <xf numFmtId="0" fontId="0" fillId="0" borderId="12" xfId="16" applyFont="1" applyFill="1" applyBorder="1" applyAlignment="1">
      <alignment horizontal="center" vertical="center"/>
    </xf>
    <xf numFmtId="0" fontId="0" fillId="0" borderId="13" xfId="16" applyFont="1" applyFill="1" applyBorder="1" applyProtection="1">
      <protection locked="0"/>
    </xf>
    <xf numFmtId="166" fontId="0" fillId="0" borderId="13" xfId="1" applyNumberFormat="1" applyFont="1" applyFill="1" applyBorder="1" applyAlignment="1" applyProtection="1">
      <protection locked="0"/>
    </xf>
    <xf numFmtId="166" fontId="0" fillId="0" borderId="14" xfId="1" applyNumberFormat="1" applyFont="1" applyFill="1" applyBorder="1" applyAlignment="1" applyProtection="1"/>
    <xf numFmtId="0" fontId="0" fillId="0" borderId="15" xfId="16" applyFont="1" applyFill="1" applyBorder="1" applyAlignment="1">
      <alignment horizontal="center" vertical="center"/>
    </xf>
    <xf numFmtId="0" fontId="0" fillId="0" borderId="16" xfId="16" applyFont="1" applyFill="1" applyBorder="1" applyProtection="1">
      <protection locked="0"/>
    </xf>
    <xf numFmtId="166" fontId="0" fillId="0" borderId="16" xfId="1" applyNumberFormat="1" applyFont="1" applyFill="1" applyBorder="1" applyAlignment="1" applyProtection="1">
      <protection locked="0"/>
    </xf>
    <xf numFmtId="0" fontId="27" fillId="0" borderId="3" xfId="16" applyFont="1" applyFill="1" applyBorder="1" applyAlignment="1">
      <alignment horizontal="center" vertical="center"/>
    </xf>
    <xf numFmtId="0" fontId="27" fillId="0" borderId="4" xfId="16" applyFont="1" applyFill="1" applyBorder="1"/>
    <xf numFmtId="166" fontId="27" fillId="0" borderId="4" xfId="16" applyNumberFormat="1" applyFont="1" applyFill="1" applyBorder="1"/>
    <xf numFmtId="166" fontId="27" fillId="0" borderId="5" xfId="16" applyNumberFormat="1" applyFont="1" applyFill="1" applyBorder="1"/>
    <xf numFmtId="0" fontId="31" fillId="0" borderId="0" xfId="16" applyFont="1" applyFill="1"/>
    <xf numFmtId="0" fontId="33" fillId="0" borderId="0" xfId="0" applyFont="1" applyFill="1" applyBorder="1" applyAlignment="1" applyProtection="1">
      <alignment horizontal="right"/>
    </xf>
    <xf numFmtId="0" fontId="19" fillId="0" borderId="20" xfId="16" applyFont="1" applyFill="1" applyBorder="1" applyAlignment="1" applyProtection="1">
      <alignment horizontal="center" vertical="center" wrapText="1"/>
    </xf>
    <xf numFmtId="0" fontId="19" fillId="0" borderId="21" xfId="16" applyFont="1" applyFill="1" applyBorder="1" applyAlignment="1" applyProtection="1">
      <alignment horizontal="center" vertical="center" wrapText="1"/>
    </xf>
    <xf numFmtId="0" fontId="19" fillId="0" borderId="22" xfId="16" applyFont="1" applyFill="1" applyBorder="1" applyAlignment="1" applyProtection="1">
      <alignment horizontal="center" vertical="center" wrapText="1"/>
    </xf>
    <xf numFmtId="0" fontId="20" fillId="0" borderId="3" xfId="16" applyFont="1" applyFill="1" applyBorder="1" applyAlignment="1" applyProtection="1">
      <alignment horizontal="center" vertical="center"/>
    </xf>
    <xf numFmtId="0" fontId="20" fillId="0" borderId="4" xfId="16" applyFont="1" applyFill="1" applyBorder="1" applyAlignment="1" applyProtection="1">
      <alignment horizontal="center" vertical="center"/>
    </xf>
    <xf numFmtId="0" fontId="20" fillId="0" borderId="5" xfId="16" applyFont="1" applyFill="1" applyBorder="1" applyAlignment="1" applyProtection="1">
      <alignment horizontal="center" vertical="center"/>
    </xf>
    <xf numFmtId="0" fontId="20" fillId="0" borderId="20" xfId="16" applyFont="1" applyFill="1" applyBorder="1" applyAlignment="1" applyProtection="1">
      <alignment horizontal="center" vertical="center"/>
    </xf>
    <xf numFmtId="0" fontId="20" fillId="0" borderId="10" xfId="16" applyFont="1" applyFill="1" applyBorder="1" applyProtection="1"/>
    <xf numFmtId="166" fontId="20" fillId="0" borderId="41" xfId="1" applyNumberFormat="1" applyFont="1" applyFill="1" applyBorder="1" applyAlignment="1" applyProtection="1">
      <protection locked="0"/>
    </xf>
    <xf numFmtId="0" fontId="20" fillId="0" borderId="12" xfId="16" applyFont="1" applyFill="1" applyBorder="1" applyAlignment="1" applyProtection="1">
      <alignment horizontal="center" vertical="center"/>
    </xf>
    <xf numFmtId="0" fontId="34" fillId="0" borderId="13" xfId="0" applyFont="1" applyBorder="1" applyAlignment="1">
      <alignment horizontal="justify" wrapText="1"/>
    </xf>
    <xf numFmtId="166" fontId="20" fillId="0" borderId="28" xfId="1" applyNumberFormat="1" applyFont="1" applyFill="1" applyBorder="1" applyAlignment="1" applyProtection="1">
      <protection locked="0"/>
    </xf>
    <xf numFmtId="0" fontId="34" fillId="0" borderId="13" xfId="0" applyFont="1" applyBorder="1" applyAlignment="1">
      <alignment wrapText="1"/>
    </xf>
    <xf numFmtId="0" fontId="20" fillId="0" borderId="15" xfId="16" applyFont="1" applyFill="1" applyBorder="1" applyAlignment="1" applyProtection="1">
      <alignment horizontal="center" vertical="center"/>
    </xf>
    <xf numFmtId="166" fontId="20" fillId="0" borderId="29" xfId="1" applyNumberFormat="1" applyFont="1" applyFill="1" applyBorder="1" applyAlignment="1" applyProtection="1">
      <protection locked="0"/>
    </xf>
    <xf numFmtId="0" fontId="34" fillId="0" borderId="26" xfId="0" applyFont="1" applyBorder="1" applyAlignment="1">
      <alignment wrapText="1"/>
    </xf>
    <xf numFmtId="166" fontId="19" fillId="0" borderId="5" xfId="1" applyNumberFormat="1" applyFont="1" applyFill="1" applyBorder="1" applyAlignment="1" applyProtection="1"/>
    <xf numFmtId="0" fontId="20" fillId="0" borderId="39" xfId="16" applyFont="1" applyFill="1" applyBorder="1" applyAlignment="1">
      <alignment horizontal="justify" vertical="center" wrapText="1"/>
    </xf>
    <xf numFmtId="0" fontId="20" fillId="0" borderId="21" xfId="16" applyFont="1" applyFill="1" applyBorder="1" applyProtection="1">
      <protection locked="0"/>
    </xf>
    <xf numFmtId="166" fontId="20" fillId="0" borderId="22" xfId="1" applyNumberFormat="1" applyFont="1" applyFill="1" applyBorder="1" applyAlignment="1" applyProtection="1">
      <protection locked="0"/>
    </xf>
    <xf numFmtId="0" fontId="20" fillId="0" borderId="13" xfId="16" applyFont="1" applyFill="1" applyBorder="1" applyProtection="1">
      <protection locked="0"/>
    </xf>
    <xf numFmtId="166" fontId="20" fillId="0" borderId="14" xfId="1" applyNumberFormat="1" applyFont="1" applyFill="1" applyBorder="1" applyAlignment="1" applyProtection="1">
      <protection locked="0"/>
    </xf>
    <xf numFmtId="0" fontId="20" fillId="0" borderId="16" xfId="16" applyFont="1" applyFill="1" applyBorder="1" applyProtection="1">
      <protection locked="0"/>
    </xf>
    <xf numFmtId="166" fontId="20" fillId="0" borderId="17" xfId="1" applyNumberFormat="1" applyFont="1" applyFill="1" applyBorder="1" applyAlignment="1" applyProtection="1">
      <protection locked="0"/>
    </xf>
    <xf numFmtId="0" fontId="19" fillId="0" borderId="3" xfId="16" applyFont="1" applyFill="1" applyBorder="1" applyAlignment="1" applyProtection="1">
      <alignment horizontal="center" vertical="center"/>
    </xf>
    <xf numFmtId="0" fontId="19" fillId="0" borderId="4" xfId="16" applyFont="1" applyFill="1" applyBorder="1" applyAlignment="1" applyProtection="1">
      <alignment horizontal="left" vertical="center" wrapText="1"/>
    </xf>
    <xf numFmtId="164" fontId="0" fillId="0" borderId="0" xfId="0" applyNumberFormat="1" applyFill="1" applyAlignment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164" fontId="17" fillId="0" borderId="0" xfId="0" applyNumberFormat="1" applyFont="1" applyFill="1" applyAlignment="1" applyProtection="1">
      <alignment horizontal="right" wrapText="1"/>
    </xf>
    <xf numFmtId="164" fontId="27" fillId="0" borderId="0" xfId="0" applyNumberFormat="1" applyFont="1" applyFill="1" applyAlignment="1">
      <alignment horizontal="center" vertical="center" wrapText="1"/>
    </xf>
    <xf numFmtId="164" fontId="19" fillId="0" borderId="18" xfId="0" applyNumberFormat="1" applyFont="1" applyFill="1" applyBorder="1" applyAlignment="1" applyProtection="1">
      <alignment horizontal="center" vertical="center" wrapText="1"/>
    </xf>
    <xf numFmtId="164" fontId="19" fillId="0" borderId="19" xfId="0" applyNumberFormat="1" applyFont="1" applyFill="1" applyBorder="1" applyAlignment="1" applyProtection="1">
      <alignment horizontal="center" vertical="center" wrapText="1"/>
    </xf>
    <xf numFmtId="164" fontId="19" fillId="0" borderId="42" xfId="0" applyNumberFormat="1" applyFont="1" applyFill="1" applyBorder="1" applyAlignment="1" applyProtection="1">
      <alignment horizontal="center" vertical="center" wrapText="1"/>
    </xf>
    <xf numFmtId="164" fontId="20" fillId="0" borderId="12" xfId="0" applyNumberFormat="1" applyFont="1" applyFill="1" applyBorder="1" applyAlignment="1" applyProtection="1">
      <alignment horizontal="left" vertical="center" wrapText="1"/>
      <protection locked="0"/>
    </xf>
    <xf numFmtId="164" fontId="20" fillId="0" borderId="13" xfId="0" applyNumberFormat="1" applyFont="1" applyFill="1" applyBorder="1" applyAlignment="1" applyProtection="1">
      <alignment vertical="center" wrapText="1"/>
      <protection locked="0"/>
    </xf>
    <xf numFmtId="49" fontId="20" fillId="0" borderId="13" xfId="0" applyNumberFormat="1" applyFont="1" applyFill="1" applyBorder="1" applyAlignment="1" applyProtection="1">
      <alignment horizontal="center" vertical="center" wrapText="1"/>
      <protection locked="0"/>
    </xf>
    <xf numFmtId="164" fontId="20" fillId="0" borderId="14" xfId="0" applyNumberFormat="1" applyFont="1" applyFill="1" applyBorder="1" applyAlignment="1" applyProtection="1">
      <alignment vertical="center" wrapText="1"/>
    </xf>
    <xf numFmtId="164" fontId="20" fillId="0" borderId="24" xfId="0" applyNumberFormat="1" applyFont="1" applyFill="1" applyBorder="1" applyAlignment="1" applyProtection="1">
      <alignment horizontal="left" vertical="center" wrapText="1"/>
      <protection locked="0"/>
    </xf>
    <xf numFmtId="164" fontId="20" fillId="0" borderId="16" xfId="0" applyNumberFormat="1" applyFont="1" applyFill="1" applyBorder="1" applyAlignment="1" applyProtection="1">
      <alignment vertical="center" wrapText="1"/>
      <protection locked="0"/>
    </xf>
    <xf numFmtId="49" fontId="20" fillId="0" borderId="16" xfId="0" applyNumberFormat="1" applyFont="1" applyFill="1" applyBorder="1" applyAlignment="1" applyProtection="1">
      <alignment horizontal="center" vertical="center" wrapText="1"/>
      <protection locked="0"/>
    </xf>
    <xf numFmtId="164" fontId="20" fillId="0" borderId="17" xfId="0" applyNumberFormat="1" applyFont="1" applyFill="1" applyBorder="1" applyAlignment="1" applyProtection="1">
      <alignment vertical="center" wrapText="1"/>
    </xf>
    <xf numFmtId="164" fontId="18" fillId="0" borderId="3" xfId="0" applyNumberFormat="1" applyFont="1" applyFill="1" applyBorder="1" applyAlignment="1" applyProtection="1">
      <alignment horizontal="left" vertical="center" wrapText="1"/>
    </xf>
    <xf numFmtId="164" fontId="19" fillId="0" borderId="4" xfId="0" applyNumberFormat="1" applyFont="1" applyFill="1" applyBorder="1" applyAlignment="1" applyProtection="1">
      <alignment vertical="center" wrapText="1"/>
    </xf>
    <xf numFmtId="164" fontId="19" fillId="9" borderId="4" xfId="0" applyNumberFormat="1" applyFont="1" applyFill="1" applyBorder="1" applyAlignment="1" applyProtection="1">
      <alignment vertical="center" wrapText="1"/>
    </xf>
    <xf numFmtId="164" fontId="19" fillId="0" borderId="5" xfId="0" applyNumberFormat="1" applyFont="1" applyFill="1" applyBorder="1" applyAlignment="1" applyProtection="1">
      <alignment vertical="center" wrapText="1"/>
    </xf>
    <xf numFmtId="164" fontId="27" fillId="0" borderId="0" xfId="0" applyNumberFormat="1" applyFont="1" applyFill="1" applyAlignment="1">
      <alignment vertical="center" wrapText="1"/>
    </xf>
    <xf numFmtId="164" fontId="35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35" fillId="0" borderId="13" xfId="0" applyNumberFormat="1" applyFont="1" applyFill="1" applyBorder="1" applyAlignment="1" applyProtection="1">
      <alignment vertical="center" wrapText="1"/>
      <protection locked="0"/>
    </xf>
    <xf numFmtId="49" fontId="35" fillId="0" borderId="13" xfId="0" applyNumberFormat="1" applyFont="1" applyFill="1" applyBorder="1" applyAlignment="1" applyProtection="1">
      <alignment horizontal="center" vertical="center" wrapText="1"/>
      <protection locked="0"/>
    </xf>
    <xf numFmtId="164" fontId="35" fillId="0" borderId="14" xfId="0" applyNumberFormat="1" applyFont="1" applyFill="1" applyBorder="1" applyAlignment="1" applyProtection="1">
      <alignment vertical="center" wrapText="1"/>
    </xf>
    <xf numFmtId="164" fontId="35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35" fillId="0" borderId="16" xfId="0" applyNumberFormat="1" applyFont="1" applyFill="1" applyBorder="1" applyAlignment="1" applyProtection="1">
      <alignment vertical="center" wrapText="1"/>
      <protection locked="0"/>
    </xf>
    <xf numFmtId="49" fontId="35" fillId="0" borderId="16" xfId="0" applyNumberFormat="1" applyFont="1" applyFill="1" applyBorder="1" applyAlignment="1" applyProtection="1">
      <alignment horizontal="center" vertical="center" wrapText="1"/>
      <protection locked="0"/>
    </xf>
    <xf numFmtId="164" fontId="35" fillId="0" borderId="17" xfId="0" applyNumberFormat="1" applyFont="1" applyFill="1" applyBorder="1" applyAlignment="1" applyProtection="1">
      <alignment vertical="center" wrapText="1"/>
    </xf>
    <xf numFmtId="164" fontId="18" fillId="0" borderId="4" xfId="0" applyNumberFormat="1" applyFont="1" applyFill="1" applyBorder="1" applyAlignment="1" applyProtection="1">
      <alignment vertical="center" wrapText="1"/>
    </xf>
    <xf numFmtId="164" fontId="18" fillId="9" borderId="4" xfId="0" applyNumberFormat="1" applyFont="1" applyFill="1" applyBorder="1" applyAlignment="1" applyProtection="1">
      <alignment vertical="center" wrapText="1"/>
    </xf>
    <xf numFmtId="164" fontId="18" fillId="0" borderId="5" xfId="0" applyNumberFormat="1" applyFont="1" applyFill="1" applyBorder="1" applyAlignment="1" applyProtection="1">
      <alignment vertical="center" wrapText="1"/>
    </xf>
    <xf numFmtId="0" fontId="0" fillId="0" borderId="0" xfId="0" applyFont="1" applyFill="1" applyAlignment="1" applyProtection="1">
      <alignment horizontal="left" vertical="center" wrapText="1"/>
    </xf>
    <xf numFmtId="0" fontId="0" fillId="0" borderId="0" xfId="0" applyFont="1" applyFill="1" applyAlignment="1" applyProtection="1">
      <alignment vertical="center" wrapText="1"/>
    </xf>
    <xf numFmtId="0" fontId="0" fillId="0" borderId="0" xfId="0" applyFont="1" applyFill="1" applyAlignment="1" applyProtection="1">
      <alignment horizontal="right" vertical="center" wrapText="1" indent="1"/>
    </xf>
    <xf numFmtId="0" fontId="0" fillId="0" borderId="0" xfId="0" applyFill="1" applyAlignment="1">
      <alignment vertical="center" wrapText="1"/>
    </xf>
    <xf numFmtId="164" fontId="13" fillId="0" borderId="0" xfId="0" applyNumberFormat="1" applyFont="1" applyFill="1" applyAlignment="1" applyProtection="1">
      <alignment horizontal="left" vertical="center" wrapText="1"/>
    </xf>
    <xf numFmtId="0" fontId="0" fillId="0" borderId="2" xfId="0" applyBorder="1" applyAlignment="1"/>
    <xf numFmtId="164" fontId="13" fillId="0" borderId="0" xfId="0" applyNumberFormat="1" applyFont="1" applyFill="1" applyAlignment="1">
      <alignment vertical="center" wrapText="1"/>
    </xf>
    <xf numFmtId="0" fontId="18" fillId="0" borderId="43" xfId="0" applyFont="1" applyFill="1" applyBorder="1" applyAlignment="1" applyProtection="1">
      <alignment horizontal="center" vertical="center" wrapText="1"/>
    </xf>
    <xf numFmtId="0" fontId="18" fillId="0" borderId="21" xfId="0" applyFont="1" applyFill="1" applyBorder="1" applyAlignment="1" applyProtection="1">
      <alignment horizontal="center" vertical="center"/>
    </xf>
    <xf numFmtId="0" fontId="18" fillId="0" borderId="22" xfId="0" applyFont="1" applyFill="1" applyBorder="1" applyAlignment="1" applyProtection="1">
      <alignment horizontal="right" vertical="center" indent="1"/>
    </xf>
    <xf numFmtId="0" fontId="15" fillId="0" borderId="0" xfId="0" applyFont="1" applyFill="1" applyAlignment="1">
      <alignment vertical="center"/>
    </xf>
    <xf numFmtId="0" fontId="18" fillId="0" borderId="44" xfId="0" applyFont="1" applyFill="1" applyBorder="1" applyAlignment="1" applyProtection="1">
      <alignment vertical="center"/>
    </xf>
    <xf numFmtId="0" fontId="18" fillId="0" borderId="26" xfId="0" applyFont="1" applyFill="1" applyBorder="1" applyAlignment="1" applyProtection="1">
      <alignment horizontal="center" vertical="center"/>
    </xf>
    <xf numFmtId="0" fontId="18" fillId="0" borderId="45" xfId="0" applyFont="1" applyFill="1" applyBorder="1" applyAlignment="1" applyProtection="1">
      <alignment horizontal="right" vertical="center" indent="1"/>
    </xf>
    <xf numFmtId="0" fontId="18" fillId="0" borderId="0" xfId="0" applyFont="1" applyFill="1" applyAlignment="1" applyProtection="1">
      <alignment vertical="center"/>
    </xf>
    <xf numFmtId="0" fontId="17" fillId="0" borderId="0" xfId="0" applyFont="1" applyFill="1" applyAlignment="1" applyProtection="1">
      <alignment horizontal="right"/>
    </xf>
    <xf numFmtId="0" fontId="27" fillId="0" borderId="0" xfId="0" applyFont="1" applyFill="1" applyAlignment="1">
      <alignment vertical="center"/>
    </xf>
    <xf numFmtId="0" fontId="18" fillId="0" borderId="46" xfId="0" applyFont="1" applyFill="1" applyBorder="1" applyAlignment="1" applyProtection="1">
      <alignment horizontal="center" vertical="center" wrapText="1"/>
    </xf>
    <xf numFmtId="0" fontId="18" fillId="0" borderId="7" xfId="0" applyFont="1" applyFill="1" applyBorder="1" applyAlignment="1" applyProtection="1">
      <alignment horizontal="center" vertical="center" wrapText="1"/>
    </xf>
    <xf numFmtId="0" fontId="18" fillId="0" borderId="8" xfId="0" applyFont="1" applyFill="1" applyBorder="1" applyAlignment="1" applyProtection="1">
      <alignment horizontal="right" vertical="center" wrapText="1" indent="1"/>
    </xf>
    <xf numFmtId="0" fontId="18" fillId="0" borderId="8" xfId="0" applyFont="1" applyFill="1" applyBorder="1" applyAlignment="1" applyProtection="1">
      <alignment horizontal="center" vertical="center" wrapText="1" indent="1"/>
    </xf>
    <xf numFmtId="0" fontId="19" fillId="0" borderId="3" xfId="0" applyFont="1" applyFill="1" applyBorder="1" applyAlignment="1" applyProtection="1">
      <alignment horizontal="center" vertical="center" wrapText="1"/>
    </xf>
    <xf numFmtId="0" fontId="19" fillId="0" borderId="4" xfId="0" applyFont="1" applyFill="1" applyBorder="1" applyAlignment="1" applyProtection="1">
      <alignment horizontal="center" vertical="center" wrapText="1"/>
    </xf>
    <xf numFmtId="0" fontId="19" fillId="0" borderId="5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8" fillId="0" borderId="47" xfId="0" applyFont="1" applyFill="1" applyBorder="1" applyAlignment="1" applyProtection="1">
      <alignment horizontal="center" vertical="center" wrapText="1"/>
    </xf>
    <xf numFmtId="0" fontId="18" fillId="0" borderId="48" xfId="0" applyFont="1" applyFill="1" applyBorder="1" applyAlignment="1" applyProtection="1">
      <alignment horizontal="center" vertical="center" wrapText="1"/>
    </xf>
    <xf numFmtId="164" fontId="18" fillId="0" borderId="29" xfId="0" applyNumberFormat="1" applyFont="1" applyFill="1" applyBorder="1" applyAlignment="1" applyProtection="1">
      <alignment horizontal="right" vertical="center" wrapText="1" indent="1"/>
    </xf>
    <xf numFmtId="49" fontId="20" fillId="0" borderId="9" xfId="16" applyNumberFormat="1" applyFont="1" applyFill="1" applyBorder="1" applyAlignment="1" applyProtection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20" fillId="0" borderId="12" xfId="16" applyNumberFormat="1" applyFont="1" applyFill="1" applyBorder="1" applyAlignment="1" applyProtection="1">
      <alignment horizontal="center" vertical="center" wrapText="1"/>
    </xf>
    <xf numFmtId="0" fontId="30" fillId="0" borderId="0" xfId="0" applyFont="1" applyFill="1" applyAlignment="1">
      <alignment vertical="center" wrapText="1"/>
    </xf>
    <xf numFmtId="49" fontId="20" fillId="0" borderId="15" xfId="16" applyNumberFormat="1" applyFont="1" applyFill="1" applyBorder="1" applyAlignment="1" applyProtection="1">
      <alignment horizontal="center" vertical="center" wrapText="1"/>
    </xf>
    <xf numFmtId="0" fontId="22" fillId="0" borderId="3" xfId="0" applyFont="1" applyBorder="1" applyAlignment="1" applyProtection="1">
      <alignment horizontal="center" wrapText="1"/>
    </xf>
    <xf numFmtId="0" fontId="21" fillId="0" borderId="9" xfId="0" applyFont="1" applyBorder="1" applyAlignment="1" applyProtection="1">
      <alignment horizontal="center" wrapText="1"/>
    </xf>
    <xf numFmtId="0" fontId="21" fillId="0" borderId="12" xfId="0" applyFont="1" applyBorder="1" applyAlignment="1" applyProtection="1">
      <alignment horizontal="center" wrapText="1"/>
    </xf>
    <xf numFmtId="0" fontId="21" fillId="0" borderId="15" xfId="0" applyFont="1" applyBorder="1" applyAlignment="1" applyProtection="1">
      <alignment horizontal="center" wrapText="1"/>
    </xf>
    <xf numFmtId="0" fontId="22" fillId="0" borderId="18" xfId="0" applyFont="1" applyBorder="1" applyAlignment="1" applyProtection="1">
      <alignment horizontal="center" wrapText="1"/>
    </xf>
    <xf numFmtId="0" fontId="20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left" vertical="center" wrapText="1" indent="1"/>
    </xf>
    <xf numFmtId="164" fontId="19" fillId="0" borderId="0" xfId="0" applyNumberFormat="1" applyFont="1" applyFill="1" applyBorder="1" applyAlignment="1" applyProtection="1">
      <alignment horizontal="right" vertical="center" wrapText="1" indent="1"/>
    </xf>
    <xf numFmtId="0" fontId="20" fillId="0" borderId="0" xfId="0" applyFont="1" applyFill="1" applyAlignment="1" applyProtection="1">
      <alignment horizontal="center" vertical="center" wrapText="1"/>
    </xf>
    <xf numFmtId="0" fontId="20" fillId="0" borderId="0" xfId="0" applyFont="1" applyFill="1" applyAlignment="1" applyProtection="1">
      <alignment vertical="center" wrapText="1"/>
    </xf>
    <xf numFmtId="0" fontId="20" fillId="0" borderId="0" xfId="0" applyFont="1" applyFill="1" applyAlignment="1" applyProtection="1">
      <alignment horizontal="right" vertical="center" wrapText="1" indent="1"/>
    </xf>
    <xf numFmtId="0" fontId="19" fillId="0" borderId="46" xfId="0" applyFont="1" applyFill="1" applyBorder="1" applyAlignment="1" applyProtection="1">
      <alignment horizontal="center" vertical="center" wrapText="1"/>
    </xf>
    <xf numFmtId="0" fontId="18" fillId="0" borderId="49" xfId="0" applyFont="1" applyFill="1" applyBorder="1" applyAlignment="1" applyProtection="1">
      <alignment horizontal="center" vertical="center" wrapText="1"/>
    </xf>
    <xf numFmtId="164" fontId="19" fillId="0" borderId="38" xfId="0" applyNumberFormat="1" applyFont="1" applyFill="1" applyBorder="1" applyAlignment="1" applyProtection="1">
      <alignment horizontal="right" vertical="center" wrapText="1" indent="1"/>
    </xf>
    <xf numFmtId="0" fontId="25" fillId="0" borderId="0" xfId="0" applyFont="1" applyFill="1" applyAlignment="1">
      <alignment vertical="center" wrapText="1"/>
    </xf>
    <xf numFmtId="49" fontId="20" fillId="0" borderId="20" xfId="16" applyNumberFormat="1" applyFont="1" applyFill="1" applyBorder="1" applyAlignment="1" applyProtection="1">
      <alignment horizontal="center" vertical="center" wrapText="1"/>
    </xf>
    <xf numFmtId="49" fontId="20" fillId="0" borderId="24" xfId="16" applyNumberFormat="1" applyFont="1" applyFill="1" applyBorder="1" applyAlignment="1" applyProtection="1">
      <alignment horizontal="center" vertical="center" wrapText="1"/>
    </xf>
    <xf numFmtId="167" fontId="0" fillId="0" borderId="0" xfId="0" applyNumberFormat="1" applyFill="1" applyAlignment="1">
      <alignment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27" fillId="0" borderId="3" xfId="0" applyFont="1" applyFill="1" applyBorder="1" applyAlignment="1" applyProtection="1">
      <alignment horizontal="left" vertical="center"/>
    </xf>
    <xf numFmtId="0" fontId="27" fillId="0" borderId="50" xfId="0" applyFont="1" applyFill="1" applyBorder="1" applyAlignment="1" applyProtection="1">
      <alignment vertical="center" wrapText="1"/>
    </xf>
    <xf numFmtId="3" fontId="27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49" fontId="20" fillId="0" borderId="25" xfId="16" applyNumberFormat="1" applyFont="1" applyFill="1" applyBorder="1" applyAlignment="1" applyProtection="1">
      <alignment horizontal="center" vertical="center" wrapText="1"/>
    </xf>
    <xf numFmtId="164" fontId="20" fillId="0" borderId="14" xfId="16" applyNumberFormat="1" applyFont="1" applyFill="1" applyBorder="1" applyAlignment="1" applyProtection="1">
      <alignment horizontal="right" vertical="center" wrapText="1" indent="1"/>
    </xf>
    <xf numFmtId="164" fontId="20" fillId="0" borderId="17" xfId="16" applyNumberFormat="1" applyFont="1" applyFill="1" applyBorder="1" applyAlignment="1" applyProtection="1">
      <alignment horizontal="right" vertical="center" wrapText="1" indent="1"/>
    </xf>
    <xf numFmtId="0" fontId="13" fillId="0" borderId="0" xfId="17" applyFill="1" applyProtection="1"/>
    <xf numFmtId="0" fontId="13" fillId="0" borderId="0" xfId="17" applyFill="1" applyProtection="1">
      <protection locked="0"/>
    </xf>
    <xf numFmtId="0" fontId="17" fillId="0" borderId="0" xfId="0" applyFont="1" applyFill="1" applyAlignment="1">
      <alignment horizontal="right"/>
    </xf>
    <xf numFmtId="0" fontId="18" fillId="0" borderId="6" xfId="17" applyFont="1" applyFill="1" applyBorder="1" applyAlignment="1" applyProtection="1">
      <alignment horizontal="center" vertical="center" wrapText="1"/>
    </xf>
    <xf numFmtId="0" fontId="18" fillId="0" borderId="7" xfId="17" applyFont="1" applyFill="1" applyBorder="1" applyAlignment="1" applyProtection="1">
      <alignment horizontal="center" vertical="center"/>
    </xf>
    <xf numFmtId="0" fontId="18" fillId="0" borderId="8" xfId="17" applyFont="1" applyFill="1" applyBorder="1" applyAlignment="1" applyProtection="1">
      <alignment horizontal="center" vertical="center"/>
    </xf>
    <xf numFmtId="0" fontId="20" fillId="0" borderId="3" xfId="17" applyFont="1" applyFill="1" applyBorder="1" applyAlignment="1" applyProtection="1">
      <alignment horizontal="left" vertical="center" indent="1"/>
    </xf>
    <xf numFmtId="0" fontId="13" fillId="0" borderId="0" xfId="17" applyFill="1" applyAlignment="1" applyProtection="1">
      <alignment vertical="center"/>
    </xf>
    <xf numFmtId="0" fontId="20" fillId="0" borderId="24" xfId="17" applyFont="1" applyFill="1" applyBorder="1" applyAlignment="1" applyProtection="1">
      <alignment horizontal="left" vertical="center" indent="1"/>
    </xf>
    <xf numFmtId="0" fontId="20" fillId="0" borderId="30" xfId="17" applyFont="1" applyFill="1" applyBorder="1" applyAlignment="1" applyProtection="1">
      <alignment horizontal="left" vertical="center" wrapText="1" indent="1"/>
    </xf>
    <xf numFmtId="164" fontId="20" fillId="0" borderId="30" xfId="17" applyNumberFormat="1" applyFont="1" applyFill="1" applyBorder="1" applyAlignment="1" applyProtection="1">
      <alignment vertical="center"/>
      <protection locked="0"/>
    </xf>
    <xf numFmtId="164" fontId="20" fillId="0" borderId="37" xfId="17" applyNumberFormat="1" applyFont="1" applyFill="1" applyBorder="1" applyAlignment="1" applyProtection="1">
      <alignment vertical="center"/>
    </xf>
    <xf numFmtId="0" fontId="20" fillId="0" borderId="12" xfId="17" applyFont="1" applyFill="1" applyBorder="1" applyAlignment="1" applyProtection="1">
      <alignment horizontal="left" vertical="center" indent="1"/>
    </xf>
    <xf numFmtId="0" fontId="20" fillId="0" borderId="13" xfId="17" applyFont="1" applyFill="1" applyBorder="1" applyAlignment="1" applyProtection="1">
      <alignment horizontal="left" vertical="center" wrapText="1" indent="1"/>
    </xf>
    <xf numFmtId="164" fontId="20" fillId="0" borderId="13" xfId="17" applyNumberFormat="1" applyFont="1" applyFill="1" applyBorder="1" applyAlignment="1" applyProtection="1">
      <alignment vertical="center"/>
      <protection locked="0"/>
    </xf>
    <xf numFmtId="164" fontId="20" fillId="0" borderId="14" xfId="17" applyNumberFormat="1" applyFont="1" applyFill="1" applyBorder="1" applyAlignment="1" applyProtection="1">
      <alignment vertical="center"/>
    </xf>
    <xf numFmtId="0" fontId="13" fillId="0" borderId="0" xfId="17" applyFill="1" applyAlignment="1" applyProtection="1">
      <alignment vertical="center"/>
      <protection locked="0"/>
    </xf>
    <xf numFmtId="0" fontId="20" fillId="0" borderId="10" xfId="17" applyFont="1" applyFill="1" applyBorder="1" applyAlignment="1" applyProtection="1">
      <alignment horizontal="left" vertical="center" wrapText="1" indent="1"/>
    </xf>
    <xf numFmtId="164" fontId="20" fillId="0" borderId="10" xfId="17" applyNumberFormat="1" applyFont="1" applyFill="1" applyBorder="1" applyAlignment="1" applyProtection="1">
      <alignment vertical="center"/>
      <protection locked="0"/>
    </xf>
    <xf numFmtId="164" fontId="20" fillId="0" borderId="11" xfId="17" applyNumberFormat="1" applyFont="1" applyFill="1" applyBorder="1" applyAlignment="1" applyProtection="1">
      <alignment vertical="center"/>
    </xf>
    <xf numFmtId="0" fontId="20" fillId="0" borderId="13" xfId="17" applyFont="1" applyFill="1" applyBorder="1" applyAlignment="1" applyProtection="1">
      <alignment horizontal="left" vertical="center" indent="1"/>
    </xf>
    <xf numFmtId="0" fontId="18" fillId="0" borderId="4" xfId="17" applyFont="1" applyFill="1" applyBorder="1" applyAlignment="1" applyProtection="1">
      <alignment horizontal="left" vertical="center" indent="1"/>
    </xf>
    <xf numFmtId="164" fontId="19" fillId="0" borderId="4" xfId="17" applyNumberFormat="1" applyFont="1" applyFill="1" applyBorder="1" applyAlignment="1" applyProtection="1">
      <alignment vertical="center"/>
    </xf>
    <xf numFmtId="164" fontId="19" fillId="0" borderId="5" xfId="17" applyNumberFormat="1" applyFont="1" applyFill="1" applyBorder="1" applyAlignment="1" applyProtection="1">
      <alignment vertical="center"/>
    </xf>
    <xf numFmtId="0" fontId="18" fillId="0" borderId="51" xfId="17" applyFont="1" applyFill="1" applyBorder="1" applyAlignment="1" applyProtection="1">
      <alignment horizontal="left" vertical="center" indent="1"/>
    </xf>
    <xf numFmtId="164" fontId="19" fillId="0" borderId="49" xfId="17" applyNumberFormat="1" applyFont="1" applyFill="1" applyBorder="1" applyAlignment="1" applyProtection="1">
      <alignment vertical="center"/>
    </xf>
    <xf numFmtId="164" fontId="19" fillId="0" borderId="38" xfId="17" applyNumberFormat="1" applyFont="1" applyFill="1" applyBorder="1" applyAlignment="1" applyProtection="1">
      <alignment vertical="center"/>
    </xf>
    <xf numFmtId="0" fontId="20" fillId="0" borderId="9" xfId="17" applyFont="1" applyFill="1" applyBorder="1" applyAlignment="1" applyProtection="1">
      <alignment horizontal="left" vertical="center" indent="1"/>
    </xf>
    <xf numFmtId="0" fontId="20" fillId="0" borderId="10" xfId="17" applyFont="1" applyFill="1" applyBorder="1" applyAlignment="1" applyProtection="1">
      <alignment horizontal="left" vertical="center" indent="1"/>
    </xf>
    <xf numFmtId="0" fontId="19" fillId="0" borderId="3" xfId="17" applyFont="1" applyFill="1" applyBorder="1" applyAlignment="1" applyProtection="1">
      <alignment horizontal="left" vertical="center" indent="1"/>
    </xf>
    <xf numFmtId="0" fontId="18" fillId="0" borderId="4" xfId="17" applyFont="1" applyFill="1" applyBorder="1" applyAlignment="1" applyProtection="1">
      <alignment horizontal="left" indent="1"/>
    </xf>
    <xf numFmtId="164" fontId="19" fillId="0" borderId="4" xfId="17" applyNumberFormat="1" applyFont="1" applyFill="1" applyBorder="1" applyProtection="1"/>
    <xf numFmtId="164" fontId="19" fillId="0" borderId="5" xfId="17" applyNumberFormat="1" applyFont="1" applyFill="1" applyBorder="1" applyProtection="1"/>
    <xf numFmtId="164" fontId="15" fillId="0" borderId="0" xfId="16" applyNumberFormat="1" applyFont="1" applyFill="1" applyBorder="1" applyAlignment="1" applyProtection="1">
      <alignment horizontal="center" vertical="center"/>
    </xf>
    <xf numFmtId="164" fontId="16" fillId="0" borderId="2" xfId="16" applyNumberFormat="1" applyFont="1" applyFill="1" applyBorder="1" applyAlignment="1" applyProtection="1">
      <alignment horizontal="left" vertical="center"/>
    </xf>
    <xf numFmtId="164" fontId="16" fillId="0" borderId="2" xfId="16" applyNumberFormat="1" applyFont="1" applyFill="1" applyBorder="1" applyAlignment="1" applyProtection="1">
      <alignment horizontal="left"/>
    </xf>
    <xf numFmtId="0" fontId="15" fillId="0" borderId="0" xfId="16" applyFont="1" applyFill="1" applyBorder="1" applyAlignment="1" applyProtection="1">
      <alignment horizontal="center"/>
    </xf>
    <xf numFmtId="164" fontId="15" fillId="0" borderId="0" xfId="0" applyNumberFormat="1" applyFont="1" applyFill="1" applyBorder="1" applyAlignment="1" applyProtection="1">
      <alignment horizontal="center" vertical="center" wrapText="1"/>
    </xf>
    <xf numFmtId="164" fontId="25" fillId="0" borderId="0" xfId="0" applyNumberFormat="1" applyFont="1" applyFill="1" applyBorder="1" applyAlignment="1" applyProtection="1">
      <alignment horizontal="center" textRotation="180" wrapText="1"/>
    </xf>
    <xf numFmtId="164" fontId="18" fillId="0" borderId="31" xfId="0" applyNumberFormat="1" applyFont="1" applyFill="1" applyBorder="1" applyAlignment="1" applyProtection="1">
      <alignment horizontal="center" vertical="center" wrapText="1"/>
    </xf>
    <xf numFmtId="164" fontId="18" fillId="0" borderId="3" xfId="0" applyNumberFormat="1" applyFont="1" applyFill="1" applyBorder="1" applyAlignment="1" applyProtection="1">
      <alignment horizontal="center" vertical="center" wrapText="1"/>
    </xf>
    <xf numFmtId="164" fontId="29" fillId="0" borderId="39" xfId="0" applyNumberFormat="1" applyFont="1" applyFill="1" applyBorder="1" applyAlignment="1" applyProtection="1">
      <alignment horizontal="center" vertical="center" wrapText="1"/>
    </xf>
    <xf numFmtId="164" fontId="31" fillId="0" borderId="0" xfId="16" applyNumberFormat="1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 applyProtection="1">
      <alignment horizontal="right"/>
    </xf>
    <xf numFmtId="0" fontId="16" fillId="0" borderId="0" xfId="0" applyFont="1" applyFill="1" applyBorder="1" applyAlignment="1" applyProtection="1">
      <alignment horizontal="right"/>
    </xf>
    <xf numFmtId="0" fontId="27" fillId="0" borderId="6" xfId="16" applyFont="1" applyFill="1" applyBorder="1" applyAlignment="1">
      <alignment horizontal="center" vertical="center" wrapText="1"/>
    </xf>
    <xf numFmtId="0" fontId="27" fillId="0" borderId="7" xfId="16" applyFont="1" applyFill="1" applyBorder="1" applyAlignment="1">
      <alignment horizontal="center" vertical="center" wrapText="1"/>
    </xf>
    <xf numFmtId="0" fontId="27" fillId="0" borderId="21" xfId="16" applyFont="1" applyFill="1" applyBorder="1" applyAlignment="1">
      <alignment horizontal="center" vertical="center" wrapText="1"/>
    </xf>
    <xf numFmtId="0" fontId="27" fillId="0" borderId="8" xfId="16" applyFont="1" applyFill="1" applyBorder="1" applyAlignment="1">
      <alignment horizontal="center" vertical="center" wrapText="1"/>
    </xf>
    <xf numFmtId="0" fontId="18" fillId="0" borderId="3" xfId="16" applyFont="1" applyFill="1" applyBorder="1" applyAlignment="1" applyProtection="1">
      <alignment horizontal="left"/>
    </xf>
    <xf numFmtId="0" fontId="20" fillId="0" borderId="39" xfId="16" applyFont="1" applyFill="1" applyBorder="1" applyAlignment="1">
      <alignment horizontal="justify" vertical="center" wrapText="1"/>
    </xf>
    <xf numFmtId="164" fontId="15" fillId="0" borderId="0" xfId="0" applyNumberFormat="1" applyFont="1" applyFill="1" applyBorder="1" applyAlignment="1">
      <alignment horizontal="center" vertical="center" wrapText="1"/>
    </xf>
    <xf numFmtId="0" fontId="34" fillId="0" borderId="2" xfId="0" applyFont="1" applyBorder="1" applyAlignment="1" applyProtection="1">
      <alignment horizontal="right" vertical="top"/>
      <protection locked="0"/>
    </xf>
    <xf numFmtId="0" fontId="15" fillId="0" borderId="0" xfId="17" applyFont="1" applyFill="1" applyBorder="1" applyAlignment="1" applyProtection="1">
      <alignment horizontal="center" wrapText="1"/>
    </xf>
    <xf numFmtId="0" fontId="16" fillId="0" borderId="5" xfId="17" applyFont="1" applyFill="1" applyBorder="1" applyAlignment="1" applyProtection="1">
      <alignment horizontal="left" vertical="center" indent="1"/>
    </xf>
  </cellXfs>
  <cellStyles count="22">
    <cellStyle name="Accent 1 1" xfId="2"/>
    <cellStyle name="Accent 2 1" xfId="3"/>
    <cellStyle name="Accent 3 1" xfId="4"/>
    <cellStyle name="Accent 4" xfId="5"/>
    <cellStyle name="Bad 1" xfId="6"/>
    <cellStyle name="Error 1" xfId="7"/>
    <cellStyle name="Ezres" xfId="1" builtinId="3"/>
    <cellStyle name="Footnote 1" xfId="8"/>
    <cellStyle name="Good 1" xfId="9"/>
    <cellStyle name="Heading 1 1" xfId="10"/>
    <cellStyle name="Heading 2 1" xfId="11"/>
    <cellStyle name="Heading 3" xfId="12"/>
    <cellStyle name="Hiperhivatkozás" xfId="13"/>
    <cellStyle name="Már látott hiperhivatkozás" xfId="14"/>
    <cellStyle name="Neutral 1" xfId="15"/>
    <cellStyle name="Normál" xfId="0" builtinId="0"/>
    <cellStyle name="Normál_KVRENMUNKA" xfId="16"/>
    <cellStyle name="Normál_SEGEDLETEK" xfId="17"/>
    <cellStyle name="Note 1" xfId="18"/>
    <cellStyle name="Status 1" xfId="19"/>
    <cellStyle name="Text 1" xfId="20"/>
    <cellStyle name="Warning 1" xf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J149"/>
  <sheetViews>
    <sheetView zoomScale="120" zoomScaleNormal="120" zoomScaleSheetLayoutView="100" workbookViewId="0">
      <selection activeCell="C106" sqref="C106"/>
    </sheetView>
  </sheetViews>
  <sheetFormatPr defaultColWidth="9.33203125" defaultRowHeight="15.6"/>
  <cols>
    <col min="1" max="1" width="9.44140625" style="1" customWidth="1"/>
    <col min="2" max="2" width="76.109375" style="1" customWidth="1"/>
    <col min="3" max="3" width="19.44140625" style="2" customWidth="1"/>
    <col min="4" max="4" width="19.109375" style="2" customWidth="1"/>
    <col min="5" max="5" width="13.109375" style="3" customWidth="1"/>
    <col min="6" max="16384" width="9.33203125" style="3"/>
  </cols>
  <sheetData>
    <row r="1" spans="1:6" ht="15.9" customHeight="1">
      <c r="A1" s="307" t="s">
        <v>0</v>
      </c>
      <c r="B1" s="307"/>
      <c r="C1" s="307"/>
      <c r="D1" s="4"/>
    </row>
    <row r="2" spans="1:6" ht="15.9" customHeight="1">
      <c r="A2" s="308" t="s">
        <v>1</v>
      </c>
      <c r="B2" s="308"/>
      <c r="C2" s="5" t="s">
        <v>2</v>
      </c>
      <c r="D2" s="5"/>
    </row>
    <row r="3" spans="1:6" ht="38.1" customHeight="1">
      <c r="A3" s="6" t="s">
        <v>3</v>
      </c>
      <c r="B3" s="7" t="s">
        <v>4</v>
      </c>
      <c r="C3" s="8" t="s">
        <v>5</v>
      </c>
      <c r="D3" s="8" t="s">
        <v>6</v>
      </c>
      <c r="E3" s="9"/>
    </row>
    <row r="4" spans="1:6" s="14" customFormat="1" ht="12" customHeight="1">
      <c r="A4" s="10">
        <v>1</v>
      </c>
      <c r="B4" s="11">
        <v>2</v>
      </c>
      <c r="C4" s="12">
        <v>3</v>
      </c>
      <c r="D4" s="12" t="s">
        <v>7</v>
      </c>
      <c r="E4" s="13"/>
    </row>
    <row r="5" spans="1:6" s="19" customFormat="1" ht="12" customHeight="1">
      <c r="A5" s="15" t="s">
        <v>8</v>
      </c>
      <c r="B5" s="16" t="s">
        <v>9</v>
      </c>
      <c r="C5" s="17">
        <v>20251527</v>
      </c>
      <c r="D5" s="17">
        <v>20975596</v>
      </c>
      <c r="E5" s="18"/>
    </row>
    <row r="6" spans="1:6" s="19" customFormat="1" ht="12" customHeight="1">
      <c r="A6" s="20" t="s">
        <v>10</v>
      </c>
      <c r="B6" s="21" t="s">
        <v>11</v>
      </c>
      <c r="C6" s="22">
        <v>12064527</v>
      </c>
      <c r="D6" s="22">
        <v>12064527</v>
      </c>
      <c r="E6" s="18"/>
    </row>
    <row r="7" spans="1:6" s="19" customFormat="1" ht="12" customHeight="1">
      <c r="A7" s="23" t="s">
        <v>12</v>
      </c>
      <c r="B7" s="24" t="s">
        <v>13</v>
      </c>
      <c r="C7" s="25">
        <v>4250000</v>
      </c>
      <c r="D7" s="25">
        <v>4250000</v>
      </c>
      <c r="E7" s="18"/>
    </row>
    <row r="8" spans="1:6" s="19" customFormat="1" ht="12" customHeight="1">
      <c r="A8" s="23" t="s">
        <v>14</v>
      </c>
      <c r="B8" s="24" t="s">
        <v>15</v>
      </c>
      <c r="C8" s="25">
        <v>2137000</v>
      </c>
      <c r="D8" s="25">
        <v>2661069</v>
      </c>
      <c r="E8" s="18"/>
    </row>
    <row r="9" spans="1:6" s="19" customFormat="1" ht="12" customHeight="1">
      <c r="A9" s="23" t="s">
        <v>16</v>
      </c>
      <c r="B9" s="24" t="s">
        <v>17</v>
      </c>
      <c r="C9" s="25">
        <v>1800000</v>
      </c>
      <c r="D9" s="25">
        <v>2000000</v>
      </c>
      <c r="E9" s="18"/>
      <c r="F9" s="19" t="s">
        <v>18</v>
      </c>
    </row>
    <row r="10" spans="1:6" s="19" customFormat="1" ht="12" customHeight="1">
      <c r="A10" s="23" t="s">
        <v>19</v>
      </c>
      <c r="B10" s="24" t="s">
        <v>20</v>
      </c>
      <c r="C10" s="25"/>
      <c r="D10" s="25"/>
      <c r="E10" s="18"/>
    </row>
    <row r="11" spans="1:6" s="19" customFormat="1" ht="12" customHeight="1">
      <c r="A11" s="26" t="s">
        <v>21</v>
      </c>
      <c r="B11" s="27" t="s">
        <v>22</v>
      </c>
      <c r="C11" s="25"/>
      <c r="D11" s="25"/>
      <c r="E11" s="18"/>
    </row>
    <row r="12" spans="1:6" s="19" customFormat="1" ht="12" customHeight="1">
      <c r="A12" s="15" t="s">
        <v>23</v>
      </c>
      <c r="B12" s="28" t="s">
        <v>24</v>
      </c>
      <c r="C12" s="17">
        <v>4500000</v>
      </c>
      <c r="D12" s="17">
        <v>2500000</v>
      </c>
      <c r="E12" s="18"/>
    </row>
    <row r="13" spans="1:6" s="19" customFormat="1" ht="12" customHeight="1">
      <c r="A13" s="20" t="s">
        <v>25</v>
      </c>
      <c r="B13" s="21" t="s">
        <v>26</v>
      </c>
      <c r="C13" s="22"/>
      <c r="D13" s="22"/>
      <c r="E13" s="18"/>
    </row>
    <row r="14" spans="1:6" s="19" customFormat="1" ht="12" customHeight="1">
      <c r="A14" s="23" t="s">
        <v>27</v>
      </c>
      <c r="B14" s="24" t="s">
        <v>28</v>
      </c>
      <c r="C14" s="25"/>
      <c r="D14" s="25"/>
      <c r="E14" s="18"/>
    </row>
    <row r="15" spans="1:6" s="19" customFormat="1" ht="12" customHeight="1">
      <c r="A15" s="23" t="s">
        <v>29</v>
      </c>
      <c r="B15" s="24" t="s">
        <v>30</v>
      </c>
      <c r="C15" s="25">
        <v>4500000</v>
      </c>
      <c r="D15" s="25">
        <v>2500000</v>
      </c>
      <c r="E15" s="18"/>
    </row>
    <row r="16" spans="1:6" s="19" customFormat="1" ht="12" customHeight="1">
      <c r="A16" s="23" t="s">
        <v>31</v>
      </c>
      <c r="B16" s="24" t="s">
        <v>32</v>
      </c>
      <c r="C16" s="25"/>
      <c r="D16" s="25"/>
      <c r="E16" s="18"/>
    </row>
    <row r="17" spans="1:5" s="19" customFormat="1" ht="12" customHeight="1">
      <c r="A17" s="23" t="s">
        <v>33</v>
      </c>
      <c r="B17" s="24" t="s">
        <v>34</v>
      </c>
      <c r="C17" s="25"/>
      <c r="D17" s="25"/>
      <c r="E17" s="18"/>
    </row>
    <row r="18" spans="1:5" s="19" customFormat="1" ht="12" customHeight="1">
      <c r="A18" s="26" t="s">
        <v>35</v>
      </c>
      <c r="B18" s="27" t="s">
        <v>36</v>
      </c>
      <c r="C18" s="29"/>
      <c r="D18" s="29"/>
      <c r="E18" s="18"/>
    </row>
    <row r="19" spans="1:5" s="19" customFormat="1" ht="12" customHeight="1">
      <c r="A19" s="15" t="s">
        <v>37</v>
      </c>
      <c r="B19" s="16" t="s">
        <v>38</v>
      </c>
      <c r="C19" s="17"/>
      <c r="D19" s="17">
        <v>33995382</v>
      </c>
      <c r="E19" s="18"/>
    </row>
    <row r="20" spans="1:5" s="19" customFormat="1" ht="12" customHeight="1">
      <c r="A20" s="20" t="s">
        <v>39</v>
      </c>
      <c r="B20" s="21" t="s">
        <v>40</v>
      </c>
      <c r="C20" s="22"/>
      <c r="D20" s="22"/>
      <c r="E20" s="18"/>
    </row>
    <row r="21" spans="1:5" s="19" customFormat="1" ht="12" customHeight="1">
      <c r="A21" s="23" t="s">
        <v>41</v>
      </c>
      <c r="B21" s="24" t="s">
        <v>42</v>
      </c>
      <c r="C21" s="25"/>
      <c r="D21" s="25"/>
      <c r="E21" s="18"/>
    </row>
    <row r="22" spans="1:5" s="19" customFormat="1" ht="12" customHeight="1">
      <c r="A22" s="23" t="s">
        <v>43</v>
      </c>
      <c r="B22" s="24" t="s">
        <v>44</v>
      </c>
      <c r="C22" s="25"/>
      <c r="D22" s="25"/>
      <c r="E22" s="18"/>
    </row>
    <row r="23" spans="1:5" s="19" customFormat="1" ht="12" customHeight="1">
      <c r="A23" s="23" t="s">
        <v>45</v>
      </c>
      <c r="B23" s="24" t="s">
        <v>46</v>
      </c>
      <c r="C23" s="25"/>
      <c r="D23" s="25"/>
      <c r="E23" s="18"/>
    </row>
    <row r="24" spans="1:5" s="19" customFormat="1" ht="12" customHeight="1">
      <c r="A24" s="23" t="s">
        <v>47</v>
      </c>
      <c r="B24" s="24" t="s">
        <v>48</v>
      </c>
      <c r="C24" s="25"/>
      <c r="D24" s="25">
        <v>33995382</v>
      </c>
      <c r="E24" s="18"/>
    </row>
    <row r="25" spans="1:5" s="19" customFormat="1" ht="12" customHeight="1">
      <c r="A25" s="26" t="s">
        <v>49</v>
      </c>
      <c r="B25" s="27" t="s">
        <v>50</v>
      </c>
      <c r="C25" s="29"/>
      <c r="D25" s="29"/>
      <c r="E25" s="18"/>
    </row>
    <row r="26" spans="1:5" s="19" customFormat="1" ht="12" customHeight="1">
      <c r="A26" s="15" t="s">
        <v>51</v>
      </c>
      <c r="B26" s="16" t="s">
        <v>52</v>
      </c>
      <c r="C26" s="17">
        <v>750000</v>
      </c>
      <c r="D26" s="17">
        <v>750000</v>
      </c>
      <c r="E26" s="18"/>
    </row>
    <row r="27" spans="1:5" s="19" customFormat="1" ht="12" customHeight="1">
      <c r="A27" s="20" t="s">
        <v>53</v>
      </c>
      <c r="B27" s="21" t="s">
        <v>54</v>
      </c>
      <c r="C27" s="30">
        <v>500000</v>
      </c>
      <c r="D27" s="30">
        <v>750000</v>
      </c>
      <c r="E27" s="18"/>
    </row>
    <row r="28" spans="1:5" s="19" customFormat="1" ht="12" customHeight="1">
      <c r="A28" s="23" t="s">
        <v>55</v>
      </c>
      <c r="B28" s="24" t="s">
        <v>56</v>
      </c>
      <c r="C28" s="25"/>
      <c r="D28" s="25"/>
      <c r="E28" s="18"/>
    </row>
    <row r="29" spans="1:5" s="19" customFormat="1" ht="12" customHeight="1">
      <c r="A29" s="23" t="s">
        <v>57</v>
      </c>
      <c r="B29" s="24" t="s">
        <v>58</v>
      </c>
      <c r="C29" s="25">
        <v>500000</v>
      </c>
      <c r="D29" s="25">
        <v>750000</v>
      </c>
      <c r="E29" s="18"/>
    </row>
    <row r="30" spans="1:5" s="19" customFormat="1" ht="12" customHeight="1">
      <c r="A30" s="23" t="s">
        <v>59</v>
      </c>
      <c r="B30" s="24" t="s">
        <v>60</v>
      </c>
      <c r="C30" s="25">
        <v>250000</v>
      </c>
      <c r="D30" s="25"/>
      <c r="E30" s="18"/>
    </row>
    <row r="31" spans="1:5" s="19" customFormat="1" ht="12" customHeight="1">
      <c r="A31" s="23" t="s">
        <v>61</v>
      </c>
      <c r="B31" s="24" t="s">
        <v>62</v>
      </c>
      <c r="C31" s="25"/>
      <c r="D31" s="25"/>
      <c r="E31" s="18"/>
    </row>
    <row r="32" spans="1:5" s="19" customFormat="1" ht="12" customHeight="1">
      <c r="A32" s="26" t="s">
        <v>63</v>
      </c>
      <c r="B32" s="27" t="s">
        <v>64</v>
      </c>
      <c r="C32" s="29"/>
      <c r="D32" s="29"/>
      <c r="E32" s="18"/>
    </row>
    <row r="33" spans="1:5" s="19" customFormat="1" ht="12" customHeight="1">
      <c r="A33" s="15" t="s">
        <v>65</v>
      </c>
      <c r="B33" s="16" t="s">
        <v>66</v>
      </c>
      <c r="C33" s="17">
        <v>230000</v>
      </c>
      <c r="D33" s="17">
        <v>230000</v>
      </c>
      <c r="E33" s="18"/>
    </row>
    <row r="34" spans="1:5" s="19" customFormat="1" ht="12" customHeight="1">
      <c r="A34" s="20" t="s">
        <v>67</v>
      </c>
      <c r="B34" s="21" t="s">
        <v>68</v>
      </c>
      <c r="C34" s="22"/>
      <c r="D34" s="22"/>
      <c r="E34" s="18"/>
    </row>
    <row r="35" spans="1:5" s="19" customFormat="1" ht="12" customHeight="1">
      <c r="A35" s="23" t="s">
        <v>69</v>
      </c>
      <c r="B35" s="24" t="s">
        <v>70</v>
      </c>
      <c r="C35" s="25">
        <v>230000</v>
      </c>
      <c r="D35" s="25">
        <v>230000</v>
      </c>
      <c r="E35" s="18"/>
    </row>
    <row r="36" spans="1:5" s="19" customFormat="1" ht="12" customHeight="1">
      <c r="A36" s="23" t="s">
        <v>71</v>
      </c>
      <c r="B36" s="24" t="s">
        <v>72</v>
      </c>
      <c r="C36" s="25"/>
      <c r="D36" s="25"/>
      <c r="E36" s="18"/>
    </row>
    <row r="37" spans="1:5" s="19" customFormat="1" ht="12" customHeight="1">
      <c r="A37" s="23" t="s">
        <v>73</v>
      </c>
      <c r="B37" s="24" t="s">
        <v>74</v>
      </c>
      <c r="C37" s="25"/>
      <c r="D37" s="25"/>
      <c r="E37" s="18"/>
    </row>
    <row r="38" spans="1:5" s="19" customFormat="1" ht="12" customHeight="1">
      <c r="A38" s="23" t="s">
        <v>75</v>
      </c>
      <c r="B38" s="24" t="s">
        <v>76</v>
      </c>
      <c r="C38" s="25"/>
      <c r="D38" s="25"/>
      <c r="E38" s="18"/>
    </row>
    <row r="39" spans="1:5" s="19" customFormat="1" ht="12" customHeight="1">
      <c r="A39" s="23" t="s">
        <v>77</v>
      </c>
      <c r="B39" s="24" t="s">
        <v>78</v>
      </c>
      <c r="C39" s="25"/>
      <c r="D39" s="25"/>
      <c r="E39" s="18"/>
    </row>
    <row r="40" spans="1:5" s="19" customFormat="1" ht="12" customHeight="1">
      <c r="A40" s="23" t="s">
        <v>79</v>
      </c>
      <c r="B40" s="24" t="s">
        <v>80</v>
      </c>
      <c r="C40" s="25"/>
      <c r="D40" s="25"/>
      <c r="E40" s="18"/>
    </row>
    <row r="41" spans="1:5" s="19" customFormat="1" ht="12" customHeight="1">
      <c r="A41" s="23" t="s">
        <v>81</v>
      </c>
      <c r="B41" s="24" t="s">
        <v>82</v>
      </c>
      <c r="C41" s="25"/>
      <c r="D41" s="25"/>
      <c r="E41" s="18"/>
    </row>
    <row r="42" spans="1:5" s="19" customFormat="1" ht="12" customHeight="1">
      <c r="A42" s="23" t="s">
        <v>83</v>
      </c>
      <c r="B42" s="24" t="s">
        <v>84</v>
      </c>
      <c r="C42" s="25"/>
      <c r="D42" s="25"/>
      <c r="E42" s="18"/>
    </row>
    <row r="43" spans="1:5" s="19" customFormat="1" ht="12" customHeight="1">
      <c r="A43" s="26" t="s">
        <v>85</v>
      </c>
      <c r="B43" s="27" t="s">
        <v>86</v>
      </c>
      <c r="C43" s="29"/>
      <c r="D43" s="29"/>
      <c r="E43" s="18"/>
    </row>
    <row r="44" spans="1:5" s="19" customFormat="1" ht="12" customHeight="1">
      <c r="A44" s="15" t="s">
        <v>87</v>
      </c>
      <c r="B44" s="16" t="s">
        <v>88</v>
      </c>
      <c r="C44" s="17"/>
      <c r="D44" s="17"/>
      <c r="E44" s="18"/>
    </row>
    <row r="45" spans="1:5" s="19" customFormat="1" ht="12" customHeight="1">
      <c r="A45" s="20" t="s">
        <v>89</v>
      </c>
      <c r="B45" s="21" t="s">
        <v>90</v>
      </c>
      <c r="C45" s="22"/>
      <c r="D45" s="22"/>
      <c r="E45" s="18"/>
    </row>
    <row r="46" spans="1:5" s="19" customFormat="1" ht="12" customHeight="1">
      <c r="A46" s="23" t="s">
        <v>91</v>
      </c>
      <c r="B46" s="24" t="s">
        <v>92</v>
      </c>
      <c r="C46" s="25"/>
      <c r="D46" s="25"/>
      <c r="E46" s="18"/>
    </row>
    <row r="47" spans="1:5" s="19" customFormat="1" ht="12" customHeight="1">
      <c r="A47" s="23" t="s">
        <v>93</v>
      </c>
      <c r="B47" s="24" t="s">
        <v>94</v>
      </c>
      <c r="C47" s="25"/>
      <c r="D47" s="25"/>
      <c r="E47" s="18"/>
    </row>
    <row r="48" spans="1:5" s="19" customFormat="1" ht="12" customHeight="1">
      <c r="A48" s="23" t="s">
        <v>95</v>
      </c>
      <c r="B48" s="24" t="s">
        <v>96</v>
      </c>
      <c r="C48" s="25"/>
      <c r="D48" s="25"/>
      <c r="E48" s="18"/>
    </row>
    <row r="49" spans="1:5" s="19" customFormat="1" ht="12" customHeight="1">
      <c r="A49" s="26" t="s">
        <v>97</v>
      </c>
      <c r="B49" s="27" t="s">
        <v>98</v>
      </c>
      <c r="C49" s="29"/>
      <c r="D49" s="29"/>
      <c r="E49" s="18"/>
    </row>
    <row r="50" spans="1:5" s="19" customFormat="1" ht="12" customHeight="1">
      <c r="A50" s="15" t="s">
        <v>99</v>
      </c>
      <c r="B50" s="16" t="s">
        <v>100</v>
      </c>
      <c r="C50" s="17"/>
      <c r="D50" s="17">
        <v>510000</v>
      </c>
      <c r="E50" s="18"/>
    </row>
    <row r="51" spans="1:5" s="19" customFormat="1" ht="12" customHeight="1">
      <c r="A51" s="20" t="s">
        <v>101</v>
      </c>
      <c r="B51" s="21" t="s">
        <v>102</v>
      </c>
      <c r="C51" s="22"/>
      <c r="D51" s="22"/>
      <c r="E51" s="18"/>
    </row>
    <row r="52" spans="1:5" s="19" customFormat="1" ht="12" customHeight="1">
      <c r="A52" s="23" t="s">
        <v>103</v>
      </c>
      <c r="B52" s="24" t="s">
        <v>104</v>
      </c>
      <c r="C52" s="25"/>
      <c r="D52" s="25"/>
      <c r="E52" s="18"/>
    </row>
    <row r="53" spans="1:5" s="19" customFormat="1" ht="12" customHeight="1">
      <c r="A53" s="23" t="s">
        <v>105</v>
      </c>
      <c r="B53" s="24" t="s">
        <v>106</v>
      </c>
      <c r="C53" s="25"/>
      <c r="D53" s="25">
        <v>510000</v>
      </c>
      <c r="E53" s="18"/>
    </row>
    <row r="54" spans="1:5" s="19" customFormat="1" ht="12" customHeight="1">
      <c r="A54" s="26" t="s">
        <v>107</v>
      </c>
      <c r="B54" s="27" t="s">
        <v>108</v>
      </c>
      <c r="C54" s="29"/>
      <c r="D54" s="29"/>
      <c r="E54" s="18"/>
    </row>
    <row r="55" spans="1:5" s="19" customFormat="1" ht="12" customHeight="1">
      <c r="A55" s="15" t="s">
        <v>109</v>
      </c>
      <c r="B55" s="28" t="s">
        <v>110</v>
      </c>
      <c r="C55" s="17"/>
      <c r="D55" s="17"/>
      <c r="E55" s="18"/>
    </row>
    <row r="56" spans="1:5" s="19" customFormat="1" ht="12" customHeight="1">
      <c r="A56" s="20" t="s">
        <v>111</v>
      </c>
      <c r="B56" s="21" t="s">
        <v>112</v>
      </c>
      <c r="C56" s="25"/>
      <c r="D56" s="25"/>
      <c r="E56" s="18"/>
    </row>
    <row r="57" spans="1:5" s="19" customFormat="1" ht="12" customHeight="1">
      <c r="A57" s="23" t="s">
        <v>113</v>
      </c>
      <c r="B57" s="24" t="s">
        <v>114</v>
      </c>
      <c r="C57" s="25"/>
      <c r="D57" s="25"/>
      <c r="E57" s="18"/>
    </row>
    <row r="58" spans="1:5" s="19" customFormat="1" ht="12" customHeight="1">
      <c r="A58" s="23" t="s">
        <v>115</v>
      </c>
      <c r="B58" s="24" t="s">
        <v>116</v>
      </c>
      <c r="C58" s="25"/>
      <c r="D58" s="25"/>
      <c r="E58" s="18"/>
    </row>
    <row r="59" spans="1:5" s="19" customFormat="1" ht="12" customHeight="1">
      <c r="A59" s="26" t="s">
        <v>117</v>
      </c>
      <c r="B59" s="27" t="s">
        <v>118</v>
      </c>
      <c r="C59" s="25"/>
      <c r="D59" s="25"/>
      <c r="E59" s="18"/>
    </row>
    <row r="60" spans="1:5" s="19" customFormat="1" ht="12" customHeight="1">
      <c r="A60" s="15" t="s">
        <v>119</v>
      </c>
      <c r="B60" s="16" t="s">
        <v>120</v>
      </c>
      <c r="C60" s="17">
        <v>25731527</v>
      </c>
      <c r="D60" s="17">
        <v>58960978</v>
      </c>
      <c r="E60" s="18"/>
    </row>
    <row r="61" spans="1:5" s="19" customFormat="1" ht="12" customHeight="1">
      <c r="A61" s="31" t="s">
        <v>121</v>
      </c>
      <c r="B61" s="28" t="s">
        <v>122</v>
      </c>
      <c r="C61" s="17"/>
      <c r="D61" s="17"/>
      <c r="E61" s="18"/>
    </row>
    <row r="62" spans="1:5" s="19" customFormat="1" ht="12" customHeight="1">
      <c r="A62" s="20" t="s">
        <v>123</v>
      </c>
      <c r="B62" s="21" t="s">
        <v>124</v>
      </c>
      <c r="C62" s="25"/>
      <c r="D62" s="25"/>
      <c r="E62" s="18"/>
    </row>
    <row r="63" spans="1:5" s="19" customFormat="1" ht="12" customHeight="1">
      <c r="A63" s="23" t="s">
        <v>125</v>
      </c>
      <c r="B63" s="24" t="s">
        <v>126</v>
      </c>
      <c r="C63" s="25"/>
      <c r="D63" s="25"/>
      <c r="E63" s="18"/>
    </row>
    <row r="64" spans="1:5" s="19" customFormat="1" ht="12" customHeight="1">
      <c r="A64" s="26" t="s">
        <v>127</v>
      </c>
      <c r="B64" s="32" t="s">
        <v>128</v>
      </c>
      <c r="C64" s="25"/>
      <c r="D64" s="25"/>
      <c r="E64" s="18"/>
    </row>
    <row r="65" spans="1:5" s="19" customFormat="1" ht="12" customHeight="1">
      <c r="A65" s="31" t="s">
        <v>129</v>
      </c>
      <c r="B65" s="28" t="s">
        <v>130</v>
      </c>
      <c r="C65" s="17"/>
      <c r="D65" s="17"/>
      <c r="E65" s="18"/>
    </row>
    <row r="66" spans="1:5" s="19" customFormat="1" ht="12" customHeight="1">
      <c r="A66" s="20" t="s">
        <v>131</v>
      </c>
      <c r="B66" s="21" t="s">
        <v>132</v>
      </c>
      <c r="C66" s="25"/>
      <c r="D66" s="25"/>
      <c r="E66" s="18"/>
    </row>
    <row r="67" spans="1:5" s="19" customFormat="1" ht="12" customHeight="1">
      <c r="A67" s="23" t="s">
        <v>133</v>
      </c>
      <c r="B67" s="24" t="s">
        <v>134</v>
      </c>
      <c r="C67" s="25"/>
      <c r="D67" s="25"/>
      <c r="E67" s="18"/>
    </row>
    <row r="68" spans="1:5" s="19" customFormat="1" ht="12" customHeight="1">
      <c r="A68" s="23" t="s">
        <v>135</v>
      </c>
      <c r="B68" s="24" t="s">
        <v>136</v>
      </c>
      <c r="C68" s="25"/>
      <c r="D68" s="25"/>
      <c r="E68" s="18"/>
    </row>
    <row r="69" spans="1:5" s="19" customFormat="1" ht="12" customHeight="1">
      <c r="A69" s="26" t="s">
        <v>137</v>
      </c>
      <c r="B69" s="27" t="s">
        <v>138</v>
      </c>
      <c r="C69" s="25"/>
      <c r="D69" s="25"/>
      <c r="E69" s="18"/>
    </row>
    <row r="70" spans="1:5" s="19" customFormat="1" ht="12" customHeight="1">
      <c r="A70" s="31" t="s">
        <v>139</v>
      </c>
      <c r="B70" s="28" t="s">
        <v>140</v>
      </c>
      <c r="C70" s="17">
        <v>15682206</v>
      </c>
      <c r="D70" s="17">
        <v>16177298</v>
      </c>
      <c r="E70" s="18"/>
    </row>
    <row r="71" spans="1:5" s="19" customFormat="1" ht="12" customHeight="1">
      <c r="A71" s="20" t="s">
        <v>141</v>
      </c>
      <c r="B71" s="21" t="s">
        <v>142</v>
      </c>
      <c r="C71" s="25">
        <v>15682206</v>
      </c>
      <c r="D71" s="25">
        <v>16177298</v>
      </c>
      <c r="E71" s="18"/>
    </row>
    <row r="72" spans="1:5" s="19" customFormat="1" ht="12" customHeight="1">
      <c r="A72" s="26" t="s">
        <v>143</v>
      </c>
      <c r="B72" s="27" t="s">
        <v>144</v>
      </c>
      <c r="C72" s="25"/>
      <c r="D72" s="25"/>
      <c r="E72" s="18"/>
    </row>
    <row r="73" spans="1:5" s="19" customFormat="1" ht="12" customHeight="1">
      <c r="A73" s="31" t="s">
        <v>145</v>
      </c>
      <c r="B73" s="28" t="s">
        <v>146</v>
      </c>
      <c r="C73" s="17"/>
      <c r="D73" s="17">
        <v>1857691</v>
      </c>
      <c r="E73" s="18"/>
    </row>
    <row r="74" spans="1:5" s="19" customFormat="1" ht="12" customHeight="1">
      <c r="A74" s="20" t="s">
        <v>147</v>
      </c>
      <c r="B74" s="21" t="s">
        <v>148</v>
      </c>
      <c r="C74" s="25"/>
      <c r="D74" s="25">
        <v>1857691</v>
      </c>
      <c r="E74" s="18"/>
    </row>
    <row r="75" spans="1:5" s="19" customFormat="1" ht="12" customHeight="1">
      <c r="A75" s="23" t="s">
        <v>149</v>
      </c>
      <c r="B75" s="24" t="s">
        <v>150</v>
      </c>
      <c r="C75" s="25"/>
      <c r="D75" s="25"/>
      <c r="E75" s="18"/>
    </row>
    <row r="76" spans="1:5" s="19" customFormat="1" ht="12" customHeight="1">
      <c r="A76" s="26" t="s">
        <v>151</v>
      </c>
      <c r="B76" s="27" t="s">
        <v>152</v>
      </c>
      <c r="C76" s="25"/>
      <c r="D76" s="25"/>
      <c r="E76" s="18"/>
    </row>
    <row r="77" spans="1:5" s="19" customFormat="1" ht="12" customHeight="1">
      <c r="A77" s="31" t="s">
        <v>153</v>
      </c>
      <c r="B77" s="28" t="s">
        <v>154</v>
      </c>
      <c r="C77" s="17"/>
      <c r="D77" s="17"/>
      <c r="E77" s="18"/>
    </row>
    <row r="78" spans="1:5" s="19" customFormat="1" ht="12" customHeight="1">
      <c r="A78" s="33" t="s">
        <v>155</v>
      </c>
      <c r="B78" s="21" t="s">
        <v>156</v>
      </c>
      <c r="C78" s="25"/>
      <c r="D78" s="25"/>
      <c r="E78" s="18"/>
    </row>
    <row r="79" spans="1:5" s="19" customFormat="1" ht="12" customHeight="1">
      <c r="A79" s="34" t="s">
        <v>157</v>
      </c>
      <c r="B79" s="24" t="s">
        <v>158</v>
      </c>
      <c r="C79" s="25"/>
      <c r="D79" s="25"/>
      <c r="E79" s="18"/>
    </row>
    <row r="80" spans="1:5" s="19" customFormat="1" ht="12" customHeight="1">
      <c r="A80" s="34" t="s">
        <v>159</v>
      </c>
      <c r="B80" s="24" t="s">
        <v>160</v>
      </c>
      <c r="C80" s="25"/>
      <c r="D80" s="25"/>
      <c r="E80" s="18"/>
    </row>
    <row r="81" spans="1:5" s="19" customFormat="1" ht="12" customHeight="1">
      <c r="A81" s="35" t="s">
        <v>161</v>
      </c>
      <c r="B81" s="27" t="s">
        <v>162</v>
      </c>
      <c r="C81" s="25"/>
      <c r="D81" s="25"/>
      <c r="E81" s="18"/>
    </row>
    <row r="82" spans="1:5" s="19" customFormat="1" ht="13.5" customHeight="1">
      <c r="A82" s="31" t="s">
        <v>163</v>
      </c>
      <c r="B82" s="28" t="s">
        <v>164</v>
      </c>
      <c r="C82" s="36"/>
      <c r="D82" s="36"/>
      <c r="E82" s="18"/>
    </row>
    <row r="83" spans="1:5" s="19" customFormat="1" ht="15.75" customHeight="1">
      <c r="A83" s="31" t="s">
        <v>165</v>
      </c>
      <c r="B83" s="37" t="s">
        <v>166</v>
      </c>
      <c r="C83" s="17">
        <v>15682206</v>
      </c>
      <c r="D83" s="17">
        <v>18034989</v>
      </c>
      <c r="E83" s="18"/>
    </row>
    <row r="84" spans="1:5" s="19" customFormat="1" ht="16.5" customHeight="1">
      <c r="A84" s="38" t="s">
        <v>167</v>
      </c>
      <c r="B84" s="39" t="s">
        <v>168</v>
      </c>
      <c r="C84" s="17">
        <v>41413733</v>
      </c>
      <c r="D84" s="17">
        <f>D60+D83</f>
        <v>76995967</v>
      </c>
      <c r="E84" s="18"/>
    </row>
    <row r="85" spans="1:5" s="19" customFormat="1" ht="83.25" customHeight="1">
      <c r="A85" s="40"/>
      <c r="B85" s="41"/>
      <c r="C85" s="42"/>
      <c r="D85" s="42"/>
      <c r="E85" s="18"/>
    </row>
    <row r="86" spans="1:5" ht="16.5" customHeight="1">
      <c r="A86" s="307" t="s">
        <v>169</v>
      </c>
      <c r="B86" s="307"/>
      <c r="C86" s="307"/>
      <c r="D86" s="4"/>
      <c r="E86" s="43"/>
    </row>
    <row r="87" spans="1:5" s="46" customFormat="1" ht="16.5" customHeight="1">
      <c r="A87" s="309" t="s">
        <v>170</v>
      </c>
      <c r="B87" s="309"/>
      <c r="C87" s="44" t="s">
        <v>171</v>
      </c>
      <c r="D87" s="44"/>
      <c r="E87" s="45"/>
    </row>
    <row r="88" spans="1:5" ht="38.1" customHeight="1">
      <c r="A88" s="6" t="s">
        <v>3</v>
      </c>
      <c r="B88" s="7" t="s">
        <v>172</v>
      </c>
      <c r="C88" s="8" t="s">
        <v>5</v>
      </c>
      <c r="D88" s="8" t="s">
        <v>173</v>
      </c>
      <c r="E88" s="43"/>
    </row>
    <row r="89" spans="1:5" s="14" customFormat="1" ht="12" customHeight="1">
      <c r="A89" s="47">
        <v>1</v>
      </c>
      <c r="B89" s="48">
        <v>2</v>
      </c>
      <c r="C89" s="49">
        <v>3</v>
      </c>
      <c r="D89" s="49" t="s">
        <v>7</v>
      </c>
      <c r="E89" s="13"/>
    </row>
    <row r="90" spans="1:5" ht="12" customHeight="1">
      <c r="A90" s="50" t="s">
        <v>8</v>
      </c>
      <c r="B90" s="51" t="s">
        <v>174</v>
      </c>
      <c r="C90" s="52">
        <f>+C91+C92+C93+C94+C95</f>
        <v>26828168</v>
      </c>
      <c r="D90" s="52">
        <f>+D91+D92+D93+D94+D95</f>
        <v>23607168</v>
      </c>
      <c r="E90" s="43"/>
    </row>
    <row r="91" spans="1:5" ht="12" customHeight="1">
      <c r="A91" s="53" t="s">
        <v>10</v>
      </c>
      <c r="B91" s="54" t="s">
        <v>175</v>
      </c>
      <c r="C91" s="55">
        <v>12011670</v>
      </c>
      <c r="D91" s="55">
        <v>10927670</v>
      </c>
      <c r="E91" s="43"/>
    </row>
    <row r="92" spans="1:5" ht="12" customHeight="1">
      <c r="A92" s="23" t="s">
        <v>12</v>
      </c>
      <c r="B92" s="56" t="s">
        <v>176</v>
      </c>
      <c r="C92" s="25">
        <v>1759617</v>
      </c>
      <c r="D92" s="25">
        <v>1599617</v>
      </c>
      <c r="E92" s="43"/>
    </row>
    <row r="93" spans="1:5" ht="12" customHeight="1">
      <c r="A93" s="23" t="s">
        <v>14</v>
      </c>
      <c r="B93" s="56" t="s">
        <v>177</v>
      </c>
      <c r="C93" s="29">
        <v>10049479</v>
      </c>
      <c r="D93" s="29">
        <v>9342479</v>
      </c>
      <c r="E93" s="43"/>
    </row>
    <row r="94" spans="1:5" ht="12" customHeight="1">
      <c r="A94" s="23" t="s">
        <v>16</v>
      </c>
      <c r="B94" s="57" t="s">
        <v>178</v>
      </c>
      <c r="C94" s="29">
        <v>2137000</v>
      </c>
      <c r="D94" s="29">
        <v>1137000</v>
      </c>
      <c r="E94" s="43"/>
    </row>
    <row r="95" spans="1:5" ht="12" customHeight="1">
      <c r="A95" s="23" t="s">
        <v>179</v>
      </c>
      <c r="B95" s="58" t="s">
        <v>180</v>
      </c>
      <c r="C95" s="29">
        <v>870402</v>
      </c>
      <c r="D95" s="29">
        <v>600402</v>
      </c>
      <c r="E95" s="43"/>
    </row>
    <row r="96" spans="1:5" ht="12" customHeight="1">
      <c r="A96" s="23" t="s">
        <v>21</v>
      </c>
      <c r="B96" s="56" t="s">
        <v>181</v>
      </c>
      <c r="C96" s="29"/>
      <c r="D96" s="29"/>
      <c r="E96" s="43"/>
    </row>
    <row r="97" spans="1:5" ht="12" customHeight="1">
      <c r="A97" s="23" t="s">
        <v>182</v>
      </c>
      <c r="B97" s="59" t="s">
        <v>183</v>
      </c>
      <c r="C97" s="29"/>
      <c r="D97" s="29"/>
      <c r="E97" s="43"/>
    </row>
    <row r="98" spans="1:5" ht="12" customHeight="1">
      <c r="A98" s="23" t="s">
        <v>184</v>
      </c>
      <c r="B98" s="60" t="s">
        <v>185</v>
      </c>
      <c r="C98" s="29"/>
      <c r="D98" s="29"/>
      <c r="E98" s="43"/>
    </row>
    <row r="99" spans="1:5" ht="12" customHeight="1">
      <c r="A99" s="23" t="s">
        <v>186</v>
      </c>
      <c r="B99" s="60" t="s">
        <v>187</v>
      </c>
      <c r="C99" s="29"/>
      <c r="D99" s="29"/>
      <c r="E99" s="43"/>
    </row>
    <row r="100" spans="1:5" ht="12" customHeight="1">
      <c r="A100" s="23" t="s">
        <v>188</v>
      </c>
      <c r="B100" s="59" t="s">
        <v>189</v>
      </c>
      <c r="C100" s="29">
        <v>820402</v>
      </c>
      <c r="D100" s="29">
        <v>540402</v>
      </c>
      <c r="E100" s="43"/>
    </row>
    <row r="101" spans="1:5" ht="12" customHeight="1">
      <c r="A101" s="23" t="s">
        <v>190</v>
      </c>
      <c r="B101" s="59" t="s">
        <v>191</v>
      </c>
      <c r="C101" s="29"/>
      <c r="D101" s="29"/>
      <c r="E101" s="43"/>
    </row>
    <row r="102" spans="1:5" ht="12" customHeight="1">
      <c r="A102" s="23" t="s">
        <v>192</v>
      </c>
      <c r="B102" s="60" t="s">
        <v>193</v>
      </c>
      <c r="C102" s="29"/>
      <c r="D102" s="29"/>
      <c r="E102" s="43"/>
    </row>
    <row r="103" spans="1:5" ht="12" customHeight="1">
      <c r="A103" s="61" t="s">
        <v>194</v>
      </c>
      <c r="B103" s="62" t="s">
        <v>195</v>
      </c>
      <c r="C103" s="29"/>
      <c r="D103" s="29"/>
      <c r="E103" s="43"/>
    </row>
    <row r="104" spans="1:5" ht="12" customHeight="1">
      <c r="A104" s="23" t="s">
        <v>196</v>
      </c>
      <c r="B104" s="62" t="s">
        <v>197</v>
      </c>
      <c r="C104" s="29"/>
      <c r="D104" s="29"/>
      <c r="E104" s="43"/>
    </row>
    <row r="105" spans="1:5" ht="12" customHeight="1">
      <c r="A105" s="63" t="s">
        <v>198</v>
      </c>
      <c r="B105" s="64" t="s">
        <v>199</v>
      </c>
      <c r="C105" s="65">
        <v>50000</v>
      </c>
      <c r="D105" s="65">
        <v>60000</v>
      </c>
      <c r="E105" s="43"/>
    </row>
    <row r="106" spans="1:5" ht="12" customHeight="1">
      <c r="A106" s="15" t="s">
        <v>23</v>
      </c>
      <c r="B106" s="66" t="s">
        <v>200</v>
      </c>
      <c r="C106" s="17">
        <v>13775504</v>
      </c>
      <c r="D106" s="17">
        <v>46170886</v>
      </c>
      <c r="E106" s="43"/>
    </row>
    <row r="107" spans="1:5" ht="12" customHeight="1">
      <c r="A107" s="20" t="s">
        <v>25</v>
      </c>
      <c r="B107" s="56" t="s">
        <v>201</v>
      </c>
      <c r="C107" s="22"/>
      <c r="D107" s="22">
        <v>8246000</v>
      </c>
      <c r="E107" s="43"/>
    </row>
    <row r="108" spans="1:5" ht="12" customHeight="1">
      <c r="A108" s="20" t="s">
        <v>27</v>
      </c>
      <c r="B108" s="67" t="s">
        <v>202</v>
      </c>
      <c r="C108" s="22"/>
      <c r="D108" s="22"/>
      <c r="E108" s="43"/>
    </row>
    <row r="109" spans="1:5" ht="12" customHeight="1">
      <c r="A109" s="20" t="s">
        <v>29</v>
      </c>
      <c r="B109" s="67" t="s">
        <v>203</v>
      </c>
      <c r="C109" s="25">
        <v>13775504</v>
      </c>
      <c r="D109" s="25">
        <v>37924886</v>
      </c>
      <c r="E109" s="43"/>
    </row>
    <row r="110" spans="1:5" ht="12" customHeight="1">
      <c r="A110" s="20" t="s">
        <v>31</v>
      </c>
      <c r="B110" s="67" t="s">
        <v>204</v>
      </c>
      <c r="C110" s="68"/>
      <c r="D110" s="68"/>
      <c r="E110" s="43"/>
    </row>
    <row r="111" spans="1:5" ht="12" customHeight="1">
      <c r="A111" s="20" t="s">
        <v>33</v>
      </c>
      <c r="B111" s="69" t="s">
        <v>205</v>
      </c>
      <c r="C111" s="68"/>
      <c r="D111" s="68"/>
      <c r="E111" s="43"/>
    </row>
    <row r="112" spans="1:5" ht="12" customHeight="1">
      <c r="A112" s="20" t="s">
        <v>35</v>
      </c>
      <c r="B112" s="70" t="s">
        <v>206</v>
      </c>
      <c r="C112" s="68"/>
      <c r="D112" s="68"/>
      <c r="E112" s="43"/>
    </row>
    <row r="113" spans="1:5" ht="12" customHeight="1">
      <c r="A113" s="20" t="s">
        <v>207</v>
      </c>
      <c r="B113" s="71" t="s">
        <v>208</v>
      </c>
      <c r="C113" s="68"/>
      <c r="D113" s="68"/>
      <c r="E113" s="43"/>
    </row>
    <row r="114" spans="1:5">
      <c r="A114" s="20" t="s">
        <v>209</v>
      </c>
      <c r="B114" s="60" t="s">
        <v>187</v>
      </c>
      <c r="C114" s="68"/>
      <c r="D114" s="68"/>
      <c r="E114" s="43"/>
    </row>
    <row r="115" spans="1:5" ht="12" customHeight="1">
      <c r="A115" s="20" t="s">
        <v>210</v>
      </c>
      <c r="B115" s="60" t="s">
        <v>211</v>
      </c>
      <c r="C115" s="68"/>
      <c r="D115" s="68"/>
      <c r="E115" s="43"/>
    </row>
    <row r="116" spans="1:5" ht="12" customHeight="1">
      <c r="A116" s="20" t="s">
        <v>212</v>
      </c>
      <c r="B116" s="60" t="s">
        <v>213</v>
      </c>
      <c r="C116" s="68"/>
      <c r="D116" s="68"/>
      <c r="E116" s="43"/>
    </row>
    <row r="117" spans="1:5" ht="12" customHeight="1">
      <c r="A117" s="20" t="s">
        <v>214</v>
      </c>
      <c r="B117" s="60" t="s">
        <v>193</v>
      </c>
      <c r="C117" s="68"/>
      <c r="D117" s="68"/>
      <c r="E117" s="43"/>
    </row>
    <row r="118" spans="1:5" ht="12" customHeight="1">
      <c r="A118" s="20" t="s">
        <v>215</v>
      </c>
      <c r="B118" s="60" t="s">
        <v>216</v>
      </c>
      <c r="C118" s="68"/>
      <c r="D118" s="68"/>
      <c r="E118" s="43"/>
    </row>
    <row r="119" spans="1:5">
      <c r="A119" s="61" t="s">
        <v>217</v>
      </c>
      <c r="B119" s="60" t="s">
        <v>218</v>
      </c>
      <c r="C119" s="72"/>
      <c r="D119" s="72"/>
      <c r="E119" s="43"/>
    </row>
    <row r="120" spans="1:5" ht="12" customHeight="1">
      <c r="A120" s="15" t="s">
        <v>37</v>
      </c>
      <c r="B120" s="16" t="s">
        <v>219</v>
      </c>
      <c r="C120" s="17"/>
      <c r="D120" s="17">
        <v>5455111</v>
      </c>
      <c r="E120" s="43"/>
    </row>
    <row r="121" spans="1:5" ht="12" customHeight="1">
      <c r="A121" s="20" t="s">
        <v>39</v>
      </c>
      <c r="B121" s="73" t="s">
        <v>220</v>
      </c>
      <c r="C121" s="22"/>
      <c r="D121" s="22">
        <v>5455111</v>
      </c>
      <c r="E121" s="43"/>
    </row>
    <row r="122" spans="1:5" ht="12" customHeight="1">
      <c r="A122" s="26" t="s">
        <v>41</v>
      </c>
      <c r="B122" s="67" t="s">
        <v>221</v>
      </c>
      <c r="C122" s="29"/>
      <c r="D122" s="29"/>
      <c r="E122" s="43"/>
    </row>
    <row r="123" spans="1:5" ht="12" customHeight="1">
      <c r="A123" s="15" t="s">
        <v>7</v>
      </c>
      <c r="B123" s="16" t="s">
        <v>222</v>
      </c>
      <c r="C123" s="17">
        <v>40603672</v>
      </c>
      <c r="D123" s="17">
        <f>D90+D106+D120</f>
        <v>75233165</v>
      </c>
      <c r="E123" s="43"/>
    </row>
    <row r="124" spans="1:5" ht="12" customHeight="1">
      <c r="A124" s="15" t="s">
        <v>65</v>
      </c>
      <c r="B124" s="16" t="s">
        <v>223</v>
      </c>
      <c r="C124" s="17">
        <f>+C125+C126+C127</f>
        <v>0</v>
      </c>
      <c r="D124" s="17"/>
      <c r="E124" s="43"/>
    </row>
    <row r="125" spans="1:5" ht="12" customHeight="1">
      <c r="A125" s="20" t="s">
        <v>67</v>
      </c>
      <c r="B125" s="73" t="s">
        <v>224</v>
      </c>
      <c r="C125" s="68"/>
      <c r="D125" s="68"/>
      <c r="E125" s="43"/>
    </row>
    <row r="126" spans="1:5" ht="12" customHeight="1">
      <c r="A126" s="20" t="s">
        <v>69</v>
      </c>
      <c r="B126" s="73" t="s">
        <v>225</v>
      </c>
      <c r="C126" s="68"/>
      <c r="D126" s="68"/>
      <c r="E126" s="43"/>
    </row>
    <row r="127" spans="1:5" ht="12" customHeight="1">
      <c r="A127" s="61" t="s">
        <v>71</v>
      </c>
      <c r="B127" s="74" t="s">
        <v>226</v>
      </c>
      <c r="C127" s="68"/>
      <c r="D127" s="68"/>
      <c r="E127" s="43"/>
    </row>
    <row r="128" spans="1:5" ht="12" customHeight="1">
      <c r="A128" s="15" t="s">
        <v>87</v>
      </c>
      <c r="B128" s="16" t="s">
        <v>227</v>
      </c>
      <c r="C128" s="17">
        <f>+C129+C130+C131+C132</f>
        <v>0</v>
      </c>
      <c r="D128" s="17"/>
      <c r="E128" s="43"/>
    </row>
    <row r="129" spans="1:10" ht="12" customHeight="1">
      <c r="A129" s="20" t="s">
        <v>89</v>
      </c>
      <c r="B129" s="73" t="s">
        <v>228</v>
      </c>
      <c r="C129" s="68"/>
      <c r="D129" s="68"/>
      <c r="E129" s="43"/>
    </row>
    <row r="130" spans="1:10" ht="12" customHeight="1">
      <c r="A130" s="20" t="s">
        <v>91</v>
      </c>
      <c r="B130" s="73" t="s">
        <v>229</v>
      </c>
      <c r="C130" s="68"/>
      <c r="D130" s="68"/>
      <c r="E130" s="43"/>
    </row>
    <row r="131" spans="1:10" ht="12" customHeight="1">
      <c r="A131" s="20" t="s">
        <v>93</v>
      </c>
      <c r="B131" s="73" t="s">
        <v>230</v>
      </c>
      <c r="C131" s="68"/>
      <c r="D131" s="68"/>
      <c r="E131" s="43"/>
    </row>
    <row r="132" spans="1:10" ht="12" customHeight="1">
      <c r="A132" s="61" t="s">
        <v>95</v>
      </c>
      <c r="B132" s="74" t="s">
        <v>231</v>
      </c>
      <c r="C132" s="68"/>
      <c r="D132" s="68"/>
      <c r="E132" s="43"/>
    </row>
    <row r="133" spans="1:10" ht="12" customHeight="1">
      <c r="A133" s="15" t="s">
        <v>232</v>
      </c>
      <c r="B133" s="16" t="s">
        <v>233</v>
      </c>
      <c r="C133" s="17">
        <v>810061</v>
      </c>
      <c r="D133" s="17">
        <v>1762802</v>
      </c>
      <c r="E133" s="43"/>
    </row>
    <row r="134" spans="1:10" ht="12" customHeight="1">
      <c r="A134" s="20" t="s">
        <v>101</v>
      </c>
      <c r="B134" s="73" t="s">
        <v>234</v>
      </c>
      <c r="C134" s="68"/>
      <c r="D134" s="68"/>
      <c r="E134" s="43"/>
    </row>
    <row r="135" spans="1:10" ht="12" customHeight="1">
      <c r="A135" s="20" t="s">
        <v>103</v>
      </c>
      <c r="B135" s="73" t="s">
        <v>235</v>
      </c>
      <c r="C135" s="68">
        <v>810061</v>
      </c>
      <c r="D135" s="68">
        <v>1762802</v>
      </c>
      <c r="E135" s="43"/>
    </row>
    <row r="136" spans="1:10" ht="12" customHeight="1">
      <c r="A136" s="20" t="s">
        <v>105</v>
      </c>
      <c r="B136" s="73" t="s">
        <v>236</v>
      </c>
      <c r="C136" s="68"/>
      <c r="D136" s="68"/>
      <c r="E136" s="43"/>
    </row>
    <row r="137" spans="1:10" ht="12" customHeight="1">
      <c r="A137" s="61" t="s">
        <v>107</v>
      </c>
      <c r="B137" s="74" t="s">
        <v>237</v>
      </c>
      <c r="C137" s="68"/>
      <c r="D137" s="68"/>
      <c r="E137" s="43"/>
    </row>
    <row r="138" spans="1:10" ht="12" customHeight="1">
      <c r="A138" s="15" t="s">
        <v>109</v>
      </c>
      <c r="B138" s="16" t="s">
        <v>238</v>
      </c>
      <c r="C138" s="75">
        <f>+C139+C140+C141+C142</f>
        <v>0</v>
      </c>
      <c r="D138" s="75"/>
      <c r="E138" s="43"/>
    </row>
    <row r="139" spans="1:10" ht="12" customHeight="1">
      <c r="A139" s="20" t="s">
        <v>111</v>
      </c>
      <c r="B139" s="73" t="s">
        <v>239</v>
      </c>
      <c r="C139" s="68"/>
      <c r="D139" s="68"/>
      <c r="E139" s="43"/>
    </row>
    <row r="140" spans="1:10" ht="12" customHeight="1">
      <c r="A140" s="20" t="s">
        <v>113</v>
      </c>
      <c r="B140" s="73" t="s">
        <v>240</v>
      </c>
      <c r="C140" s="68"/>
      <c r="D140" s="68"/>
      <c r="E140" s="43"/>
    </row>
    <row r="141" spans="1:10" ht="12" customHeight="1">
      <c r="A141" s="20" t="s">
        <v>115</v>
      </c>
      <c r="B141" s="73" t="s">
        <v>241</v>
      </c>
      <c r="C141" s="68"/>
      <c r="D141" s="68"/>
      <c r="E141" s="43"/>
    </row>
    <row r="142" spans="1:10" ht="12" customHeight="1">
      <c r="A142" s="20" t="s">
        <v>117</v>
      </c>
      <c r="B142" s="73" t="s">
        <v>242</v>
      </c>
      <c r="C142" s="68"/>
      <c r="D142" s="68"/>
      <c r="E142" s="43"/>
    </row>
    <row r="143" spans="1:10" ht="15" customHeight="1">
      <c r="A143" s="15" t="s">
        <v>119</v>
      </c>
      <c r="B143" s="16" t="s">
        <v>243</v>
      </c>
      <c r="C143" s="76">
        <f>+C124+C128+C133+C138</f>
        <v>810061</v>
      </c>
      <c r="D143" s="76">
        <f>+D124+D128+D133+D138</f>
        <v>1762802</v>
      </c>
      <c r="E143" s="43"/>
      <c r="G143" s="77"/>
      <c r="H143" s="78"/>
      <c r="I143" s="78"/>
      <c r="J143" s="78"/>
    </row>
    <row r="144" spans="1:10" s="19" customFormat="1" ht="12.9" customHeight="1">
      <c r="A144" s="79" t="s">
        <v>244</v>
      </c>
      <c r="B144" s="80" t="s">
        <v>245</v>
      </c>
      <c r="C144" s="76">
        <f>+C123+C143</f>
        <v>41413733</v>
      </c>
      <c r="D144" s="76">
        <f>D123+D143</f>
        <v>76995967</v>
      </c>
      <c r="E144" s="18"/>
    </row>
    <row r="145" spans="1:5" ht="7.5" customHeight="1">
      <c r="E145" s="43"/>
    </row>
    <row r="146" spans="1:5">
      <c r="A146" s="310" t="s">
        <v>246</v>
      </c>
      <c r="B146" s="310"/>
      <c r="C146" s="310"/>
      <c r="D146" s="81"/>
      <c r="E146" s="43"/>
    </row>
    <row r="147" spans="1:5" ht="15" customHeight="1">
      <c r="A147" s="308" t="s">
        <v>247</v>
      </c>
      <c r="B147" s="308"/>
      <c r="C147" s="5" t="s">
        <v>171</v>
      </c>
      <c r="D147" s="5"/>
      <c r="E147" s="43"/>
    </row>
    <row r="148" spans="1:5" ht="13.5" customHeight="1">
      <c r="A148" s="15">
        <v>1</v>
      </c>
      <c r="B148" s="66" t="s">
        <v>248</v>
      </c>
      <c r="C148" s="17">
        <v>-14872145</v>
      </c>
      <c r="D148" s="17">
        <v>-16272187</v>
      </c>
      <c r="E148" s="43"/>
    </row>
    <row r="149" spans="1:5" ht="27.75" customHeight="1">
      <c r="A149" s="15" t="s">
        <v>23</v>
      </c>
      <c r="B149" s="66" t="s">
        <v>249</v>
      </c>
      <c r="C149" s="17">
        <v>14872145</v>
      </c>
      <c r="D149" s="17">
        <v>16272187</v>
      </c>
      <c r="E149" s="43"/>
    </row>
  </sheetData>
  <sheetProtection selectLockedCells="1" selectUnlockedCells="1"/>
  <mergeCells count="6">
    <mergeCell ref="A1:C1"/>
    <mergeCell ref="A2:B2"/>
    <mergeCell ref="A86:C86"/>
    <mergeCell ref="A87:B87"/>
    <mergeCell ref="A146:C146"/>
    <mergeCell ref="A147:B147"/>
  </mergeCells>
  <printOptions horizontalCentered="1"/>
  <pageMargins left="0.78749999999999998" right="0.78749999999999998" top="1.4430555555555555" bottom="0.86597222222222225" header="0.78749999999999998" footer="0.51180555555555551"/>
  <pageSetup paperSize="8" scale="117" firstPageNumber="0" orientation="portrait" horizontalDpi="300" verticalDpi="300"/>
  <headerFooter alignWithMargins="0">
    <oddHeader>&amp;C&amp;"Times New Roman CE,Félkövér"&amp;12Várkesző Önkormányzat
2020. ÉVI KÖLTSÉGVETÉSÉNEK ÖSSZEVONT MÉRLEGE&amp;R&amp;"Times New Roman CE,Félkövér dőlt"&amp;11 1. melléklet a 3/2021.(V.27.) önkormányzati rendelethez</oddHeader>
  </headerFooter>
  <rowBreaks count="1" manualBreakCount="1">
    <brk id="85" max="16383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H31"/>
  <sheetViews>
    <sheetView zoomScale="115" zoomScaleNormal="115" zoomScaleSheetLayoutView="100" workbookViewId="0">
      <selection activeCell="H1" sqref="H1"/>
    </sheetView>
  </sheetViews>
  <sheetFormatPr defaultColWidth="9.33203125" defaultRowHeight="13.2"/>
  <cols>
    <col min="1" max="1" width="6.77734375" style="82" customWidth="1"/>
    <col min="2" max="2" width="46.44140625" style="83" customWidth="1"/>
    <col min="3" max="3" width="14.44140625" style="82" customWidth="1"/>
    <col min="4" max="4" width="15.109375" style="82" customWidth="1"/>
    <col min="5" max="5" width="47.33203125" style="82" customWidth="1"/>
    <col min="6" max="6" width="14.109375" style="82" customWidth="1"/>
    <col min="7" max="7" width="14.44140625" style="82" customWidth="1"/>
    <col min="8" max="8" width="4.77734375" style="82" customWidth="1"/>
    <col min="9" max="16384" width="9.33203125" style="82"/>
  </cols>
  <sheetData>
    <row r="1" spans="1:8" ht="39.75" customHeight="1">
      <c r="B1" s="311" t="s">
        <v>250</v>
      </c>
      <c r="C1" s="311"/>
      <c r="D1" s="311"/>
      <c r="E1" s="311"/>
      <c r="F1" s="311"/>
      <c r="G1" s="84"/>
      <c r="H1" s="312" t="s">
        <v>251</v>
      </c>
    </row>
    <row r="2" spans="1:8" ht="13.8">
      <c r="F2" s="85" t="s">
        <v>2</v>
      </c>
      <c r="G2" s="85"/>
      <c r="H2" s="312"/>
    </row>
    <row r="3" spans="1:8" ht="18" customHeight="1">
      <c r="A3" s="313" t="s">
        <v>3</v>
      </c>
      <c r="B3" s="314" t="s">
        <v>252</v>
      </c>
      <c r="C3" s="314"/>
      <c r="D3" s="87"/>
      <c r="E3" s="313" t="s">
        <v>253</v>
      </c>
      <c r="F3" s="313"/>
      <c r="G3" s="88"/>
      <c r="H3" s="312"/>
    </row>
    <row r="4" spans="1:8" s="89" customFormat="1" ht="35.25" customHeight="1">
      <c r="A4" s="313"/>
      <c r="B4" s="86" t="s">
        <v>254</v>
      </c>
      <c r="C4" s="87" t="s">
        <v>5</v>
      </c>
      <c r="D4" s="87" t="s">
        <v>255</v>
      </c>
      <c r="E4" s="86" t="s">
        <v>254</v>
      </c>
      <c r="F4" s="88" t="s">
        <v>5</v>
      </c>
      <c r="G4" s="88" t="s">
        <v>255</v>
      </c>
      <c r="H4" s="312"/>
    </row>
    <row r="5" spans="1:8" s="94" customFormat="1" ht="12" customHeight="1">
      <c r="A5" s="90">
        <v>1</v>
      </c>
      <c r="B5" s="91">
        <v>2</v>
      </c>
      <c r="C5" s="92" t="s">
        <v>37</v>
      </c>
      <c r="D5" s="92" t="s">
        <v>7</v>
      </c>
      <c r="E5" s="91" t="s">
        <v>65</v>
      </c>
      <c r="F5" s="93" t="s">
        <v>87</v>
      </c>
      <c r="G5" s="93" t="s">
        <v>232</v>
      </c>
      <c r="H5" s="312"/>
    </row>
    <row r="6" spans="1:8" ht="12.9" customHeight="1">
      <c r="A6" s="95" t="s">
        <v>8</v>
      </c>
      <c r="B6" s="96" t="s">
        <v>256</v>
      </c>
      <c r="C6" s="97">
        <v>20251527</v>
      </c>
      <c r="D6" s="97">
        <v>20975596</v>
      </c>
      <c r="E6" s="96" t="s">
        <v>257</v>
      </c>
      <c r="F6" s="98">
        <v>12011670</v>
      </c>
      <c r="G6" s="98">
        <v>10927670</v>
      </c>
      <c r="H6" s="312"/>
    </row>
    <row r="7" spans="1:8" ht="12.9" customHeight="1">
      <c r="A7" s="99" t="s">
        <v>23</v>
      </c>
      <c r="B7" s="100" t="s">
        <v>258</v>
      </c>
      <c r="C7" s="101">
        <v>4500000</v>
      </c>
      <c r="D7" s="101">
        <v>2500000</v>
      </c>
      <c r="E7" s="100" t="s">
        <v>176</v>
      </c>
      <c r="F7" s="102">
        <v>1759617</v>
      </c>
      <c r="G7" s="102">
        <v>1599617</v>
      </c>
      <c r="H7" s="312"/>
    </row>
    <row r="8" spans="1:8" ht="12.9" customHeight="1">
      <c r="A8" s="99" t="s">
        <v>37</v>
      </c>
      <c r="B8" s="100" t="s">
        <v>259</v>
      </c>
      <c r="C8" s="101"/>
      <c r="D8" s="101"/>
      <c r="E8" s="100" t="s">
        <v>260</v>
      </c>
      <c r="F8" s="102">
        <v>10049479</v>
      </c>
      <c r="G8" s="102">
        <v>9342479</v>
      </c>
      <c r="H8" s="312"/>
    </row>
    <row r="9" spans="1:8" ht="12.9" customHeight="1">
      <c r="A9" s="99" t="s">
        <v>7</v>
      </c>
      <c r="B9" s="100" t="s">
        <v>261</v>
      </c>
      <c r="C9" s="101">
        <v>750000</v>
      </c>
      <c r="D9" s="101">
        <v>750000</v>
      </c>
      <c r="E9" s="100" t="s">
        <v>178</v>
      </c>
      <c r="F9" s="102">
        <v>2137000</v>
      </c>
      <c r="G9" s="102">
        <v>1137000</v>
      </c>
      <c r="H9" s="312"/>
    </row>
    <row r="10" spans="1:8" ht="12.9" customHeight="1">
      <c r="A10" s="99" t="s">
        <v>65</v>
      </c>
      <c r="B10" s="103" t="s">
        <v>262</v>
      </c>
      <c r="C10" s="101"/>
      <c r="D10" s="101">
        <v>510000</v>
      </c>
      <c r="E10" s="100" t="s">
        <v>180</v>
      </c>
      <c r="F10" s="102">
        <v>870402</v>
      </c>
      <c r="G10" s="102">
        <v>600402</v>
      </c>
      <c r="H10" s="312"/>
    </row>
    <row r="11" spans="1:8" ht="12.9" customHeight="1">
      <c r="A11" s="99" t="s">
        <v>87</v>
      </c>
      <c r="B11" s="100" t="s">
        <v>263</v>
      </c>
      <c r="C11" s="104"/>
      <c r="D11" s="104"/>
      <c r="E11" s="100" t="s">
        <v>264</v>
      </c>
      <c r="F11" s="102"/>
      <c r="G11" s="102">
        <v>5455111</v>
      </c>
      <c r="H11" s="312"/>
    </row>
    <row r="12" spans="1:8" ht="12.9" customHeight="1">
      <c r="A12" s="99" t="s">
        <v>232</v>
      </c>
      <c r="B12" s="100" t="s">
        <v>86</v>
      </c>
      <c r="C12" s="101">
        <v>230000</v>
      </c>
      <c r="D12" s="101">
        <v>230000</v>
      </c>
      <c r="E12" s="105"/>
      <c r="F12" s="102"/>
      <c r="G12" s="102"/>
      <c r="H12" s="312"/>
    </row>
    <row r="13" spans="1:8" ht="12.9" customHeight="1">
      <c r="A13" s="99" t="s">
        <v>109</v>
      </c>
      <c r="B13" s="105"/>
      <c r="C13" s="101"/>
      <c r="D13" s="101"/>
      <c r="E13" s="105"/>
      <c r="F13" s="102"/>
      <c r="G13" s="102"/>
      <c r="H13" s="312"/>
    </row>
    <row r="14" spans="1:8" ht="12.9" customHeight="1">
      <c r="A14" s="99" t="s">
        <v>119</v>
      </c>
      <c r="B14" s="106"/>
      <c r="C14" s="104"/>
      <c r="D14" s="104"/>
      <c r="E14" s="105"/>
      <c r="F14" s="102"/>
      <c r="G14" s="102"/>
      <c r="H14" s="312"/>
    </row>
    <row r="15" spans="1:8" ht="12.9" customHeight="1">
      <c r="A15" s="99" t="s">
        <v>244</v>
      </c>
      <c r="B15" s="105"/>
      <c r="C15" s="101"/>
      <c r="D15" s="101"/>
      <c r="E15" s="105"/>
      <c r="F15" s="102"/>
      <c r="G15" s="102"/>
      <c r="H15" s="312"/>
    </row>
    <row r="16" spans="1:8" ht="12.9" customHeight="1">
      <c r="A16" s="99" t="s">
        <v>265</v>
      </c>
      <c r="B16" s="105"/>
      <c r="C16" s="101"/>
      <c r="D16" s="101"/>
      <c r="E16" s="105"/>
      <c r="F16" s="102"/>
      <c r="G16" s="102"/>
      <c r="H16" s="312"/>
    </row>
    <row r="17" spans="1:8" ht="12.9" customHeight="1">
      <c r="A17" s="99" t="s">
        <v>266</v>
      </c>
      <c r="B17" s="107"/>
      <c r="C17" s="108"/>
      <c r="D17" s="108"/>
      <c r="E17" s="105"/>
      <c r="F17" s="109"/>
      <c r="G17" s="109"/>
      <c r="H17" s="312"/>
    </row>
    <row r="18" spans="1:8" ht="15.9" customHeight="1">
      <c r="A18" s="110" t="s">
        <v>267</v>
      </c>
      <c r="B18" s="111" t="s">
        <v>268</v>
      </c>
      <c r="C18" s="112">
        <f>+C6+C7+C9+C10+C12+C13+C14+C15+C16+C17</f>
        <v>25731527</v>
      </c>
      <c r="D18" s="112">
        <f>SUM(D6:D17)</f>
        <v>24965596</v>
      </c>
      <c r="E18" s="111" t="s">
        <v>269</v>
      </c>
      <c r="F18" s="113">
        <f>SUM(F6:F17)</f>
        <v>26828168</v>
      </c>
      <c r="G18" s="113">
        <f>SUM(G6:G17)</f>
        <v>29062279</v>
      </c>
      <c r="H18" s="312"/>
    </row>
    <row r="19" spans="1:8" ht="12.9" customHeight="1">
      <c r="A19" s="114" t="s">
        <v>270</v>
      </c>
      <c r="B19" s="115" t="s">
        <v>271</v>
      </c>
      <c r="C19" s="116">
        <v>15682206</v>
      </c>
      <c r="D19" s="116">
        <v>15682206</v>
      </c>
      <c r="E19" s="100" t="s">
        <v>272</v>
      </c>
      <c r="F19" s="117"/>
      <c r="G19" s="117"/>
      <c r="H19" s="312"/>
    </row>
    <row r="20" spans="1:8" ht="12.9" customHeight="1">
      <c r="A20" s="99" t="s">
        <v>273</v>
      </c>
      <c r="B20" s="100" t="s">
        <v>274</v>
      </c>
      <c r="C20" s="101">
        <v>15682206</v>
      </c>
      <c r="D20" s="101">
        <v>15682206</v>
      </c>
      <c r="E20" s="100" t="s">
        <v>275</v>
      </c>
      <c r="F20" s="102"/>
      <c r="G20" s="102"/>
      <c r="H20" s="312"/>
    </row>
    <row r="21" spans="1:8" ht="12.9" customHeight="1">
      <c r="A21" s="99" t="s">
        <v>276</v>
      </c>
      <c r="B21" s="100" t="s">
        <v>277</v>
      </c>
      <c r="C21" s="101"/>
      <c r="D21" s="101"/>
      <c r="E21" s="100" t="s">
        <v>278</v>
      </c>
      <c r="F21" s="102"/>
      <c r="G21" s="102"/>
      <c r="H21" s="312"/>
    </row>
    <row r="22" spans="1:8" ht="12.9" customHeight="1">
      <c r="A22" s="99" t="s">
        <v>279</v>
      </c>
      <c r="B22" s="100" t="s">
        <v>280</v>
      </c>
      <c r="C22" s="101"/>
      <c r="D22" s="101">
        <v>1857691</v>
      </c>
      <c r="E22" s="100" t="s">
        <v>281</v>
      </c>
      <c r="F22" s="102"/>
      <c r="G22" s="102"/>
      <c r="H22" s="312"/>
    </row>
    <row r="23" spans="1:8" ht="12.9" customHeight="1">
      <c r="A23" s="99" t="s">
        <v>282</v>
      </c>
      <c r="B23" s="100" t="s">
        <v>283</v>
      </c>
      <c r="C23" s="101"/>
      <c r="D23" s="101"/>
      <c r="E23" s="115" t="s">
        <v>284</v>
      </c>
      <c r="F23" s="102"/>
      <c r="G23" s="102"/>
      <c r="H23" s="312"/>
    </row>
    <row r="24" spans="1:8" ht="12.9" customHeight="1">
      <c r="A24" s="99" t="s">
        <v>285</v>
      </c>
      <c r="B24" s="100" t="s">
        <v>286</v>
      </c>
      <c r="C24" s="118">
        <f>+C25+C26</f>
        <v>0</v>
      </c>
      <c r="D24" s="118"/>
      <c r="E24" s="100" t="s">
        <v>287</v>
      </c>
      <c r="F24" s="102"/>
      <c r="G24" s="102"/>
      <c r="H24" s="312"/>
    </row>
    <row r="25" spans="1:8" ht="12.9" customHeight="1">
      <c r="A25" s="114" t="s">
        <v>288</v>
      </c>
      <c r="B25" s="115" t="s">
        <v>289</v>
      </c>
      <c r="C25" s="119"/>
      <c r="D25" s="119"/>
      <c r="E25" s="96" t="s">
        <v>290</v>
      </c>
      <c r="F25" s="117">
        <v>810061</v>
      </c>
      <c r="G25" s="117">
        <v>1762802</v>
      </c>
      <c r="H25" s="312"/>
    </row>
    <row r="26" spans="1:8" ht="12.9" customHeight="1">
      <c r="A26" s="99" t="s">
        <v>291</v>
      </c>
      <c r="B26" s="100" t="s">
        <v>292</v>
      </c>
      <c r="C26" s="101"/>
      <c r="D26" s="101"/>
      <c r="E26" s="105"/>
      <c r="F26" s="102"/>
      <c r="G26" s="102"/>
      <c r="H26" s="312"/>
    </row>
    <row r="27" spans="1:8" ht="15.9" customHeight="1">
      <c r="A27" s="110" t="s">
        <v>293</v>
      </c>
      <c r="B27" s="111" t="s">
        <v>294</v>
      </c>
      <c r="C27" s="112">
        <v>15682206</v>
      </c>
      <c r="D27" s="112">
        <v>18034989</v>
      </c>
      <c r="E27" s="111" t="s">
        <v>295</v>
      </c>
      <c r="F27" s="113">
        <v>810061</v>
      </c>
      <c r="G27" s="113">
        <v>1762802</v>
      </c>
      <c r="H27" s="312"/>
    </row>
    <row r="28" spans="1:8">
      <c r="A28" s="110" t="s">
        <v>296</v>
      </c>
      <c r="B28" s="120" t="s">
        <v>297</v>
      </c>
      <c r="C28" s="121">
        <f>+C18+C27</f>
        <v>41413733</v>
      </c>
      <c r="D28" s="121">
        <f>D18+D27</f>
        <v>43000585</v>
      </c>
      <c r="E28" s="120" t="s">
        <v>298</v>
      </c>
      <c r="F28" s="121">
        <f>+F18+F27</f>
        <v>27638229</v>
      </c>
      <c r="G28" s="121">
        <f>G18+G27</f>
        <v>30825081</v>
      </c>
      <c r="H28" s="312"/>
    </row>
    <row r="29" spans="1:8">
      <c r="A29" s="110" t="s">
        <v>299</v>
      </c>
      <c r="B29" s="120" t="s">
        <v>300</v>
      </c>
      <c r="C29" s="121">
        <f>C18-F18</f>
        <v>-1096641</v>
      </c>
      <c r="D29" s="121">
        <f>D18-G18</f>
        <v>-4096683</v>
      </c>
      <c r="E29" s="120" t="s">
        <v>301</v>
      </c>
      <c r="F29" s="121"/>
      <c r="G29" s="121"/>
      <c r="H29" s="312"/>
    </row>
    <row r="30" spans="1:8">
      <c r="A30" s="110" t="s">
        <v>302</v>
      </c>
      <c r="B30" s="120" t="s">
        <v>303</v>
      </c>
      <c r="C30" s="121"/>
      <c r="D30" s="121"/>
      <c r="E30" s="120" t="s">
        <v>304</v>
      </c>
      <c r="F30" s="121">
        <f>C28-F28</f>
        <v>13775504</v>
      </c>
      <c r="G30" s="121">
        <v>12175504</v>
      </c>
      <c r="H30" s="312"/>
    </row>
    <row r="31" spans="1:8" ht="18.75" customHeight="1">
      <c r="B31" s="315"/>
      <c r="C31" s="315"/>
      <c r="D31" s="315"/>
      <c r="E31" s="315"/>
    </row>
  </sheetData>
  <sheetProtection selectLockedCells="1" selectUnlockedCells="1"/>
  <mergeCells count="6">
    <mergeCell ref="B1:F1"/>
    <mergeCell ref="H1:H30"/>
    <mergeCell ref="A3:A4"/>
    <mergeCell ref="B3:C3"/>
    <mergeCell ref="E3:F3"/>
    <mergeCell ref="B31:E31"/>
  </mergeCells>
  <printOptions horizontalCentered="1"/>
  <pageMargins left="0.3298611111111111" right="0.47986111111111113" top="0.90555555555555545" bottom="0.5" header="0.6694444444444444" footer="0.51180555555555551"/>
  <pageSetup paperSize="9" scale="94" firstPageNumber="0" orientation="landscape" horizontalDpi="300" verticalDpi="300"/>
  <headerFooter alignWithMargins="0">
    <oddHeader xml:space="preserve">&amp;R&amp;"Times New Roman CE,Félkövér dőlt"&amp;11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J41"/>
  <sheetViews>
    <sheetView topLeftCell="A13" zoomScaleSheetLayoutView="115" workbookViewId="0">
      <selection activeCell="H1" sqref="H1"/>
    </sheetView>
  </sheetViews>
  <sheetFormatPr defaultColWidth="9.33203125" defaultRowHeight="13.2"/>
  <cols>
    <col min="1" max="1" width="6.77734375" style="82" customWidth="1"/>
    <col min="2" max="2" width="48" style="83" customWidth="1"/>
    <col min="3" max="3" width="13.77734375" style="82" customWidth="1"/>
    <col min="4" max="4" width="13.33203125" style="82" customWidth="1"/>
    <col min="5" max="5" width="44.44140625" style="82" customWidth="1"/>
    <col min="6" max="6" width="14.44140625" style="82" customWidth="1"/>
    <col min="7" max="7" width="14.33203125" style="82" customWidth="1"/>
    <col min="8" max="8" width="4.77734375" style="82" customWidth="1"/>
    <col min="9" max="16384" width="9.33203125" style="82"/>
  </cols>
  <sheetData>
    <row r="1" spans="1:8" ht="31.35" customHeight="1">
      <c r="B1" s="311" t="s">
        <v>305</v>
      </c>
      <c r="C1" s="311"/>
      <c r="D1" s="311"/>
      <c r="E1" s="311"/>
      <c r="F1" s="311"/>
      <c r="G1" s="84"/>
      <c r="H1" s="312" t="s">
        <v>306</v>
      </c>
    </row>
    <row r="2" spans="1:8" ht="13.8">
      <c r="F2" s="85" t="s">
        <v>2</v>
      </c>
      <c r="G2" s="85"/>
      <c r="H2" s="312"/>
    </row>
    <row r="3" spans="1:8" ht="13.5" customHeight="1">
      <c r="A3" s="313" t="s">
        <v>3</v>
      </c>
      <c r="B3" s="314" t="s">
        <v>252</v>
      </c>
      <c r="C3" s="314"/>
      <c r="D3" s="87"/>
      <c r="E3" s="313" t="s">
        <v>253</v>
      </c>
      <c r="F3" s="313"/>
      <c r="G3" s="88"/>
      <c r="H3" s="312"/>
    </row>
    <row r="4" spans="1:8" s="89" customFormat="1" ht="34.200000000000003">
      <c r="A4" s="313"/>
      <c r="B4" s="86" t="s">
        <v>254</v>
      </c>
      <c r="C4" s="87" t="s">
        <v>5</v>
      </c>
      <c r="D4" s="87" t="s">
        <v>255</v>
      </c>
      <c r="E4" s="86" t="s">
        <v>254</v>
      </c>
      <c r="F4" s="87" t="s">
        <v>5</v>
      </c>
      <c r="G4" s="87" t="s">
        <v>307</v>
      </c>
      <c r="H4" s="312"/>
    </row>
    <row r="5" spans="1:8" s="89" customFormat="1">
      <c r="A5" s="90">
        <v>1</v>
      </c>
      <c r="B5" s="91">
        <v>2</v>
      </c>
      <c r="C5" s="92"/>
      <c r="D5" s="92"/>
      <c r="E5" s="91">
        <v>4</v>
      </c>
      <c r="F5" s="93">
        <v>5</v>
      </c>
      <c r="G5" s="93"/>
      <c r="H5" s="312"/>
    </row>
    <row r="6" spans="1:8" ht="12.9" customHeight="1">
      <c r="A6" s="95" t="s">
        <v>8</v>
      </c>
      <c r="B6" s="96" t="s">
        <v>308</v>
      </c>
      <c r="C6" s="97"/>
      <c r="D6" s="97">
        <v>33995382</v>
      </c>
      <c r="E6" s="96" t="s">
        <v>201</v>
      </c>
      <c r="F6" s="98"/>
      <c r="G6" s="98">
        <v>8246000</v>
      </c>
      <c r="H6" s="312"/>
    </row>
    <row r="7" spans="1:8">
      <c r="A7" s="99" t="s">
        <v>23</v>
      </c>
      <c r="B7" s="100" t="s">
        <v>309</v>
      </c>
      <c r="C7" s="101"/>
      <c r="D7" s="101"/>
      <c r="E7" s="100" t="s">
        <v>310</v>
      </c>
      <c r="F7" s="102"/>
      <c r="G7" s="102"/>
      <c r="H7" s="312"/>
    </row>
    <row r="8" spans="1:8" ht="12.9" customHeight="1">
      <c r="A8" s="99" t="s">
        <v>37</v>
      </c>
      <c r="B8" s="100" t="s">
        <v>311</v>
      </c>
      <c r="C8" s="101"/>
      <c r="D8" s="101"/>
      <c r="E8" s="100" t="s">
        <v>203</v>
      </c>
      <c r="F8" s="102">
        <v>13775504</v>
      </c>
      <c r="G8" s="102">
        <v>37924886</v>
      </c>
      <c r="H8" s="312"/>
    </row>
    <row r="9" spans="1:8" ht="12.9" customHeight="1">
      <c r="A9" s="99" t="s">
        <v>7</v>
      </c>
      <c r="B9" s="100" t="s">
        <v>312</v>
      </c>
      <c r="C9" s="101"/>
      <c r="D9" s="101"/>
      <c r="E9" s="100" t="s">
        <v>313</v>
      </c>
      <c r="F9" s="102"/>
      <c r="G9" s="102"/>
      <c r="H9" s="312"/>
    </row>
    <row r="10" spans="1:8" ht="12.75" customHeight="1">
      <c r="A10" s="99" t="s">
        <v>65</v>
      </c>
      <c r="B10" s="100" t="s">
        <v>314</v>
      </c>
      <c r="C10" s="101"/>
      <c r="D10" s="101"/>
      <c r="E10" s="100" t="s">
        <v>205</v>
      </c>
      <c r="F10" s="102"/>
      <c r="G10" s="102"/>
      <c r="H10" s="312"/>
    </row>
    <row r="11" spans="1:8" ht="12.9" customHeight="1">
      <c r="A11" s="99" t="s">
        <v>87</v>
      </c>
      <c r="B11" s="100" t="s">
        <v>315</v>
      </c>
      <c r="C11" s="104"/>
      <c r="D11" s="104"/>
      <c r="E11" s="105"/>
      <c r="F11" s="102"/>
      <c r="G11" s="102"/>
      <c r="H11" s="312"/>
    </row>
    <row r="12" spans="1:8" ht="12.9" customHeight="1">
      <c r="A12" s="99" t="s">
        <v>232</v>
      </c>
      <c r="B12" s="105"/>
      <c r="C12" s="101"/>
      <c r="D12" s="101"/>
      <c r="E12" s="105"/>
      <c r="F12" s="102"/>
      <c r="G12" s="102"/>
      <c r="H12" s="312"/>
    </row>
    <row r="13" spans="1:8" ht="12.9" customHeight="1">
      <c r="A13" s="99" t="s">
        <v>109</v>
      </c>
      <c r="B13" s="105"/>
      <c r="C13" s="101"/>
      <c r="D13" s="101"/>
      <c r="E13" s="105"/>
      <c r="F13" s="102"/>
      <c r="G13" s="102"/>
      <c r="H13" s="312"/>
    </row>
    <row r="14" spans="1:8" ht="12.9" customHeight="1">
      <c r="A14" s="99" t="s">
        <v>119</v>
      </c>
      <c r="B14" s="105"/>
      <c r="C14" s="104"/>
      <c r="D14" s="104"/>
      <c r="E14" s="105"/>
      <c r="F14" s="102"/>
      <c r="G14" s="102"/>
      <c r="H14" s="312"/>
    </row>
    <row r="15" spans="1:8">
      <c r="A15" s="99" t="s">
        <v>244</v>
      </c>
      <c r="B15" s="105"/>
      <c r="C15" s="104"/>
      <c r="D15" s="104"/>
      <c r="E15" s="105"/>
      <c r="F15" s="102"/>
      <c r="G15" s="102"/>
      <c r="H15" s="312"/>
    </row>
    <row r="16" spans="1:8" ht="12.9" customHeight="1">
      <c r="A16" s="114" t="s">
        <v>265</v>
      </c>
      <c r="B16" s="122"/>
      <c r="C16" s="123"/>
      <c r="D16" s="123"/>
      <c r="E16" s="115" t="s">
        <v>264</v>
      </c>
      <c r="F16" s="117"/>
      <c r="G16" s="117"/>
      <c r="H16" s="312"/>
    </row>
    <row r="17" spans="1:8" ht="27.75" customHeight="1">
      <c r="A17" s="110" t="s">
        <v>266</v>
      </c>
      <c r="B17" s="111" t="s">
        <v>316</v>
      </c>
      <c r="C17" s="112"/>
      <c r="D17" s="112">
        <v>33995382</v>
      </c>
      <c r="E17" s="111" t="s">
        <v>317</v>
      </c>
      <c r="F17" s="113">
        <f>+F6+F8+F10+F11+F12+F13+F14+F15+F16</f>
        <v>13775504</v>
      </c>
      <c r="G17" s="113">
        <f>SUM(G6:G16)</f>
        <v>46170886</v>
      </c>
      <c r="H17" s="312"/>
    </row>
    <row r="18" spans="1:8" ht="12.9" customHeight="1">
      <c r="A18" s="95" t="s">
        <v>267</v>
      </c>
      <c r="B18" s="124" t="s">
        <v>318</v>
      </c>
      <c r="C18" s="125"/>
      <c r="D18" s="125"/>
      <c r="E18" s="100" t="s">
        <v>272</v>
      </c>
      <c r="F18" s="98"/>
      <c r="G18" s="98"/>
      <c r="H18" s="312"/>
    </row>
    <row r="19" spans="1:8" ht="12.9" customHeight="1">
      <c r="A19" s="99" t="s">
        <v>270</v>
      </c>
      <c r="B19" s="126" t="s">
        <v>319</v>
      </c>
      <c r="C19" s="101"/>
      <c r="D19" s="101"/>
      <c r="E19" s="100" t="s">
        <v>320</v>
      </c>
      <c r="F19" s="102"/>
      <c r="G19" s="102"/>
      <c r="H19" s="312"/>
    </row>
    <row r="20" spans="1:8" ht="12.9" customHeight="1">
      <c r="A20" s="95" t="s">
        <v>273</v>
      </c>
      <c r="B20" s="126" t="s">
        <v>321</v>
      </c>
      <c r="C20" s="101"/>
      <c r="D20" s="101"/>
      <c r="E20" s="100" t="s">
        <v>278</v>
      </c>
      <c r="F20" s="102"/>
      <c r="G20" s="102"/>
      <c r="H20" s="312"/>
    </row>
    <row r="21" spans="1:8" ht="12.9" customHeight="1">
      <c r="A21" s="99" t="s">
        <v>276</v>
      </c>
      <c r="B21" s="126" t="s">
        <v>322</v>
      </c>
      <c r="C21" s="101"/>
      <c r="D21" s="101"/>
      <c r="E21" s="100" t="s">
        <v>281</v>
      </c>
      <c r="F21" s="102"/>
      <c r="G21" s="102"/>
      <c r="H21" s="312"/>
    </row>
    <row r="22" spans="1:8" ht="12.9" customHeight="1">
      <c r="A22" s="95" t="s">
        <v>279</v>
      </c>
      <c r="B22" s="126" t="s">
        <v>323</v>
      </c>
      <c r="C22" s="101"/>
      <c r="D22" s="101"/>
      <c r="E22" s="115" t="s">
        <v>284</v>
      </c>
      <c r="F22" s="102"/>
      <c r="G22" s="102"/>
      <c r="H22" s="312"/>
    </row>
    <row r="23" spans="1:8" ht="23.25" customHeight="1">
      <c r="A23" s="99" t="s">
        <v>282</v>
      </c>
      <c r="B23" s="127" t="s">
        <v>324</v>
      </c>
      <c r="C23" s="101"/>
      <c r="D23" s="101"/>
      <c r="E23" s="100" t="s">
        <v>325</v>
      </c>
      <c r="F23" s="102"/>
      <c r="G23" s="102"/>
      <c r="H23" s="312"/>
    </row>
    <row r="24" spans="1:8" ht="12.9" customHeight="1">
      <c r="A24" s="95" t="s">
        <v>285</v>
      </c>
      <c r="B24" s="128" t="s">
        <v>326</v>
      </c>
      <c r="C24" s="118"/>
      <c r="D24" s="118"/>
      <c r="E24" s="96" t="s">
        <v>327</v>
      </c>
      <c r="F24" s="102"/>
      <c r="G24" s="102"/>
      <c r="H24" s="312"/>
    </row>
    <row r="25" spans="1:8" ht="12.9" customHeight="1">
      <c r="A25" s="99" t="s">
        <v>288</v>
      </c>
      <c r="B25" s="127" t="s">
        <v>328</v>
      </c>
      <c r="C25" s="101"/>
      <c r="D25" s="101"/>
      <c r="E25" s="96" t="s">
        <v>329</v>
      </c>
      <c r="F25" s="102"/>
      <c r="G25" s="102"/>
      <c r="H25" s="312"/>
    </row>
    <row r="26" spans="1:8" ht="12.9" customHeight="1">
      <c r="A26" s="95" t="s">
        <v>291</v>
      </c>
      <c r="B26" s="127" t="s">
        <v>330</v>
      </c>
      <c r="C26" s="101"/>
      <c r="D26" s="101"/>
      <c r="E26" s="129"/>
      <c r="F26" s="102"/>
      <c r="G26" s="102"/>
      <c r="H26" s="312"/>
    </row>
    <row r="27" spans="1:8" ht="12.9" customHeight="1">
      <c r="A27" s="99" t="s">
        <v>293</v>
      </c>
      <c r="B27" s="126" t="s">
        <v>331</v>
      </c>
      <c r="C27" s="101"/>
      <c r="D27" s="101"/>
      <c r="E27" s="129"/>
      <c r="F27" s="102"/>
      <c r="G27" s="102"/>
      <c r="H27" s="312"/>
    </row>
    <row r="28" spans="1:8" ht="12.9" customHeight="1">
      <c r="A28" s="95" t="s">
        <v>296</v>
      </c>
      <c r="B28" s="130" t="s">
        <v>332</v>
      </c>
      <c r="C28" s="101"/>
      <c r="D28" s="101"/>
      <c r="E28" s="105"/>
      <c r="F28" s="102"/>
      <c r="G28" s="102"/>
      <c r="H28" s="312"/>
    </row>
    <row r="29" spans="1:8" ht="12.9" customHeight="1">
      <c r="A29" s="99" t="s">
        <v>299</v>
      </c>
      <c r="B29" s="131" t="s">
        <v>333</v>
      </c>
      <c r="C29" s="101"/>
      <c r="D29" s="101"/>
      <c r="E29" s="129"/>
      <c r="F29" s="102"/>
      <c r="G29" s="102"/>
      <c r="H29" s="312"/>
    </row>
    <row r="30" spans="1:8" ht="37.5" customHeight="1">
      <c r="A30" s="110" t="s">
        <v>302</v>
      </c>
      <c r="B30" s="111" t="s">
        <v>334</v>
      </c>
      <c r="C30" s="112"/>
      <c r="D30" s="112"/>
      <c r="E30" s="111" t="s">
        <v>335</v>
      </c>
      <c r="F30" s="113">
        <f>SUM(F18:F29)</f>
        <v>0</v>
      </c>
      <c r="G30" s="113"/>
      <c r="H30" s="312"/>
    </row>
    <row r="31" spans="1:8">
      <c r="A31" s="110" t="s">
        <v>336</v>
      </c>
      <c r="B31" s="120" t="s">
        <v>337</v>
      </c>
      <c r="C31" s="121"/>
      <c r="D31" s="121">
        <v>33995382</v>
      </c>
      <c r="E31" s="120" t="s">
        <v>338</v>
      </c>
      <c r="F31" s="121">
        <f>+F17+F30</f>
        <v>13775504</v>
      </c>
      <c r="G31" s="121">
        <v>46170886</v>
      </c>
      <c r="H31" s="312"/>
    </row>
    <row r="32" spans="1:8">
      <c r="A32" s="110" t="s">
        <v>339</v>
      </c>
      <c r="B32" s="120" t="s">
        <v>300</v>
      </c>
      <c r="C32" s="121">
        <v>13775504</v>
      </c>
      <c r="D32" s="121"/>
      <c r="E32" s="120" t="s">
        <v>301</v>
      </c>
      <c r="F32" s="121"/>
      <c r="G32" s="121">
        <v>12175504</v>
      </c>
      <c r="H32" s="312"/>
    </row>
    <row r="33" spans="1:10">
      <c r="A33" s="110" t="s">
        <v>340</v>
      </c>
      <c r="B33" s="120" t="s">
        <v>303</v>
      </c>
      <c r="C33" s="121">
        <v>13775504</v>
      </c>
      <c r="D33" s="121"/>
      <c r="E33" s="120" t="s">
        <v>341</v>
      </c>
      <c r="F33" s="121"/>
      <c r="G33" s="121">
        <v>12175504</v>
      </c>
      <c r="H33" s="312"/>
    </row>
    <row r="41" spans="1:10">
      <c r="J41" s="82" t="s">
        <v>18</v>
      </c>
    </row>
  </sheetData>
  <sheetProtection selectLockedCells="1" selectUnlockedCells="1"/>
  <mergeCells count="5">
    <mergeCell ref="B1:F1"/>
    <mergeCell ref="H1:H33"/>
    <mergeCell ref="A3:A4"/>
    <mergeCell ref="B3:C3"/>
    <mergeCell ref="E3:F3"/>
  </mergeCells>
  <printOptions horizontalCentered="1"/>
  <pageMargins left="0.78749999999999998" right="0.78749999999999998" top="0.49027777777777776" bottom="0.79027777777777775" header="0.51180555555555551" footer="0.51180555555555551"/>
  <pageSetup paperSize="9" scale="89" firstPageNumber="0" orientation="landscape" horizontalDpi="300" verticalDpi="300"/>
  <headerFooter alignWithMargins="0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G11"/>
  <sheetViews>
    <sheetView zoomScale="120" zoomScaleNormal="120" workbookViewId="0">
      <selection activeCell="E4" sqref="E4"/>
    </sheetView>
  </sheetViews>
  <sheetFormatPr defaultColWidth="9.33203125" defaultRowHeight="13.8"/>
  <cols>
    <col min="1" max="1" width="5.6640625" style="132" customWidth="1"/>
    <col min="2" max="2" width="35.6640625" style="132" customWidth="1"/>
    <col min="3" max="6" width="14" style="132" customWidth="1"/>
    <col min="7" max="16384" width="9.33203125" style="132"/>
  </cols>
  <sheetData>
    <row r="1" spans="1:7" ht="33" customHeight="1">
      <c r="A1" s="316" t="s">
        <v>342</v>
      </c>
      <c r="B1" s="316"/>
      <c r="C1" s="316"/>
      <c r="D1" s="316"/>
      <c r="E1" s="316"/>
      <c r="F1" s="316"/>
    </row>
    <row r="2" spans="1:7" ht="15.9" customHeight="1">
      <c r="A2" s="134"/>
      <c r="B2" s="134"/>
      <c r="C2" s="317"/>
      <c r="D2" s="317"/>
      <c r="E2" s="318" t="s">
        <v>2</v>
      </c>
      <c r="F2" s="318"/>
      <c r="G2" s="135"/>
    </row>
    <row r="3" spans="1:7" ht="63" customHeight="1">
      <c r="A3" s="319" t="s">
        <v>343</v>
      </c>
      <c r="B3" s="320" t="s">
        <v>344</v>
      </c>
      <c r="C3" s="321" t="s">
        <v>345</v>
      </c>
      <c r="D3" s="321"/>
      <c r="E3" s="321"/>
      <c r="F3" s="322" t="s">
        <v>346</v>
      </c>
    </row>
    <row r="4" spans="1:7">
      <c r="A4" s="319"/>
      <c r="B4" s="320"/>
      <c r="C4" s="136" t="s">
        <v>347</v>
      </c>
      <c r="D4" s="136" t="s">
        <v>348</v>
      </c>
      <c r="E4" s="136" t="s">
        <v>349</v>
      </c>
      <c r="F4" s="322"/>
    </row>
    <row r="5" spans="1:7">
      <c r="A5" s="137">
        <v>1</v>
      </c>
      <c r="B5" s="138">
        <v>2</v>
      </c>
      <c r="C5" s="138">
        <v>3</v>
      </c>
      <c r="D5" s="138">
        <v>4</v>
      </c>
      <c r="E5" s="138">
        <v>5</v>
      </c>
      <c r="F5" s="139">
        <v>6</v>
      </c>
    </row>
    <row r="6" spans="1:7">
      <c r="A6" s="140" t="s">
        <v>8</v>
      </c>
      <c r="B6" s="141" t="s">
        <v>350</v>
      </c>
      <c r="C6" s="142">
        <v>0</v>
      </c>
      <c r="D6" s="142">
        <v>0</v>
      </c>
      <c r="E6" s="142">
        <v>0</v>
      </c>
      <c r="F6" s="143">
        <f t="shared" ref="F6:F10" si="0">SUM(C6:E6)</f>
        <v>0</v>
      </c>
    </row>
    <row r="7" spans="1:7">
      <c r="A7" s="144" t="s">
        <v>23</v>
      </c>
      <c r="B7" s="145"/>
      <c r="C7" s="146"/>
      <c r="D7" s="146"/>
      <c r="E7" s="146"/>
      <c r="F7" s="147">
        <f t="shared" si="0"/>
        <v>0</v>
      </c>
    </row>
    <row r="8" spans="1:7">
      <c r="A8" s="144" t="s">
        <v>37</v>
      </c>
      <c r="B8" s="145"/>
      <c r="C8" s="146"/>
      <c r="D8" s="146"/>
      <c r="E8" s="146"/>
      <c r="F8" s="147">
        <f t="shared" si="0"/>
        <v>0</v>
      </c>
    </row>
    <row r="9" spans="1:7">
      <c r="A9" s="144" t="s">
        <v>7</v>
      </c>
      <c r="B9" s="145"/>
      <c r="C9" s="146"/>
      <c r="D9" s="146"/>
      <c r="E9" s="146"/>
      <c r="F9" s="147">
        <f t="shared" si="0"/>
        <v>0</v>
      </c>
    </row>
    <row r="10" spans="1:7">
      <c r="A10" s="148" t="s">
        <v>65</v>
      </c>
      <c r="B10" s="149"/>
      <c r="C10" s="150"/>
      <c r="D10" s="150"/>
      <c r="E10" s="150"/>
      <c r="F10" s="147">
        <f t="shared" si="0"/>
        <v>0</v>
      </c>
    </row>
    <row r="11" spans="1:7" s="155" customFormat="1">
      <c r="A11" s="151" t="s">
        <v>87</v>
      </c>
      <c r="B11" s="152" t="s">
        <v>351</v>
      </c>
      <c r="C11" s="153">
        <f>SUM(C6:C10)</f>
        <v>0</v>
      </c>
      <c r="D11" s="153">
        <f>SUM(D6:D10)</f>
        <v>0</v>
      </c>
      <c r="E11" s="153">
        <f>SUM(E6:E10)</f>
        <v>0</v>
      </c>
      <c r="F11" s="154">
        <f>SUM(F6:F10)</f>
        <v>0</v>
      </c>
    </row>
  </sheetData>
  <sheetProtection selectLockedCells="1" selectUnlockedCells="1"/>
  <mergeCells count="7">
    <mergeCell ref="A1:F1"/>
    <mergeCell ref="C2:D2"/>
    <mergeCell ref="E2:F2"/>
    <mergeCell ref="A3:A4"/>
    <mergeCell ref="B3:B4"/>
    <mergeCell ref="C3:E3"/>
    <mergeCell ref="F3:F4"/>
  </mergeCells>
  <printOptions horizontalCentered="1"/>
  <pageMargins left="0.78749999999999998" right="0.78749999999999998" top="1.3777777777777778" bottom="0.98402777777777772" header="0.78749999999999998" footer="0.51180555555555551"/>
  <pageSetup paperSize="9" scale="95" firstPageNumber="0" orientation="portrait" horizontalDpi="300" verticalDpi="300"/>
  <headerFooter alignWithMargins="0">
    <oddHeader>&amp;R&amp;"Times New Roman CE,Félkövér dőlt"&amp;11 3. melléklet a 3/2021.(V.27.)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E12"/>
  <sheetViews>
    <sheetView zoomScale="120" zoomScaleNormal="120" workbookViewId="0">
      <selection activeCell="D6" sqref="D6"/>
    </sheetView>
  </sheetViews>
  <sheetFormatPr defaultColWidth="9.33203125" defaultRowHeight="13.8"/>
  <cols>
    <col min="1" max="1" width="5.6640625" style="132" customWidth="1"/>
    <col min="2" max="2" width="68.6640625" style="132" customWidth="1"/>
    <col min="3" max="3" width="14.109375" style="132" customWidth="1"/>
    <col min="4" max="4" width="14" style="132" customWidth="1"/>
    <col min="5" max="16384" width="9.33203125" style="132"/>
  </cols>
  <sheetData>
    <row r="1" spans="1:5" ht="33" customHeight="1">
      <c r="A1" s="316" t="s">
        <v>352</v>
      </c>
      <c r="B1" s="316"/>
      <c r="C1" s="316"/>
      <c r="D1" s="133"/>
    </row>
    <row r="2" spans="1:5" ht="15.9" customHeight="1">
      <c r="A2" s="134"/>
      <c r="B2" s="134"/>
      <c r="C2" s="156" t="s">
        <v>2</v>
      </c>
      <c r="D2" s="156"/>
      <c r="E2" s="135"/>
    </row>
    <row r="3" spans="1:5" ht="33.75" customHeight="1">
      <c r="A3" s="157" t="s">
        <v>343</v>
      </c>
      <c r="B3" s="158" t="s">
        <v>353</v>
      </c>
      <c r="C3" s="159" t="s">
        <v>5</v>
      </c>
      <c r="D3" s="159" t="s">
        <v>354</v>
      </c>
    </row>
    <row r="4" spans="1:5">
      <c r="A4" s="160">
        <v>1</v>
      </c>
      <c r="B4" s="161">
        <v>2</v>
      </c>
      <c r="C4" s="162">
        <v>3</v>
      </c>
      <c r="D4" s="162"/>
    </row>
    <row r="5" spans="1:5">
      <c r="A5" s="163" t="s">
        <v>8</v>
      </c>
      <c r="B5" s="164" t="s">
        <v>355</v>
      </c>
      <c r="C5" s="165">
        <v>500000</v>
      </c>
      <c r="D5" s="165">
        <v>750000</v>
      </c>
    </row>
    <row r="6" spans="1:5" ht="24">
      <c r="A6" s="166" t="s">
        <v>23</v>
      </c>
      <c r="B6" s="167" t="s">
        <v>356</v>
      </c>
      <c r="C6" s="168"/>
      <c r="D6" s="168"/>
    </row>
    <row r="7" spans="1:5">
      <c r="A7" s="166" t="s">
        <v>37</v>
      </c>
      <c r="B7" s="169" t="s">
        <v>357</v>
      </c>
      <c r="C7" s="168"/>
      <c r="D7" s="168"/>
    </row>
    <row r="8" spans="1:5" ht="24">
      <c r="A8" s="166" t="s">
        <v>7</v>
      </c>
      <c r="B8" s="169" t="s">
        <v>358</v>
      </c>
      <c r="C8" s="168"/>
      <c r="D8" s="168"/>
    </row>
    <row r="9" spans="1:5">
      <c r="A9" s="170" t="s">
        <v>65</v>
      </c>
      <c r="B9" s="169" t="s">
        <v>359</v>
      </c>
      <c r="C9" s="171"/>
      <c r="D9" s="171"/>
    </row>
    <row r="10" spans="1:5">
      <c r="A10" s="166" t="s">
        <v>87</v>
      </c>
      <c r="B10" s="172" t="s">
        <v>360</v>
      </c>
      <c r="C10" s="168"/>
      <c r="D10" s="168"/>
    </row>
    <row r="11" spans="1:5" ht="15.75" customHeight="1">
      <c r="A11" s="323" t="s">
        <v>361</v>
      </c>
      <c r="B11" s="323"/>
      <c r="C11" s="173">
        <f>SUM(C5:C10)</f>
        <v>500000</v>
      </c>
      <c r="D11" s="173">
        <f>SUM(D5:D10)</f>
        <v>750000</v>
      </c>
    </row>
    <row r="12" spans="1:5" ht="23.25" customHeight="1">
      <c r="A12" s="324" t="s">
        <v>362</v>
      </c>
      <c r="B12" s="324"/>
      <c r="C12" s="324"/>
      <c r="D12" s="174"/>
    </row>
  </sheetData>
  <sheetProtection selectLockedCells="1" selectUnlockedCells="1"/>
  <mergeCells count="3">
    <mergeCell ref="A1:C1"/>
    <mergeCell ref="A11:B11"/>
    <mergeCell ref="A12:C12"/>
  </mergeCells>
  <printOptions horizontalCentered="1"/>
  <pageMargins left="0.78749999999999998" right="0.78749999999999998" top="1.3777777777777778" bottom="0.98402777777777772" header="0.78749999999999998" footer="0.51180555555555551"/>
  <pageSetup paperSize="9" scale="93" firstPageNumber="0" orientation="portrait" horizontalDpi="300" verticalDpi="300"/>
  <headerFooter alignWithMargins="0">
    <oddHeader>&amp;R&amp;"Times New Roman CE,Félkövér dőlt"&amp;11 4. melléklet a 3/2021.(V.27.)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D8"/>
  <sheetViews>
    <sheetView zoomScale="120" zoomScaleNormal="120" workbookViewId="0"/>
  </sheetViews>
  <sheetFormatPr defaultColWidth="9.33203125" defaultRowHeight="13.8"/>
  <cols>
    <col min="1" max="1" width="5.6640625" style="132" customWidth="1"/>
    <col min="2" max="2" width="66.77734375" style="132" customWidth="1"/>
    <col min="3" max="3" width="27" style="132" customWidth="1"/>
    <col min="4" max="16384" width="9.33203125" style="132"/>
  </cols>
  <sheetData>
    <row r="1" spans="1:4" ht="33" customHeight="1">
      <c r="A1" s="316" t="s">
        <v>363</v>
      </c>
      <c r="B1" s="316"/>
      <c r="C1" s="316"/>
    </row>
    <row r="2" spans="1:4" ht="15.9" customHeight="1">
      <c r="A2" s="134"/>
      <c r="B2" s="134"/>
      <c r="C2" s="156" t="s">
        <v>2</v>
      </c>
      <c r="D2" s="135"/>
    </row>
    <row r="3" spans="1:4" ht="26.25" customHeight="1">
      <c r="A3" s="157" t="s">
        <v>343</v>
      </c>
      <c r="B3" s="158" t="s">
        <v>364</v>
      </c>
      <c r="C3" s="159" t="s">
        <v>365</v>
      </c>
    </row>
    <row r="4" spans="1:4">
      <c r="A4" s="160">
        <v>1</v>
      </c>
      <c r="B4" s="161">
        <v>2</v>
      </c>
      <c r="C4" s="162">
        <v>3</v>
      </c>
    </row>
    <row r="5" spans="1:4">
      <c r="A5" s="163" t="s">
        <v>8</v>
      </c>
      <c r="B5" s="175" t="s">
        <v>350</v>
      </c>
      <c r="C5" s="176"/>
    </row>
    <row r="6" spans="1:4">
      <c r="A6" s="166" t="s">
        <v>23</v>
      </c>
      <c r="B6" s="177"/>
      <c r="C6" s="178"/>
    </row>
    <row r="7" spans="1:4">
      <c r="A7" s="170" t="s">
        <v>37</v>
      </c>
      <c r="B7" s="179"/>
      <c r="C7" s="180"/>
    </row>
    <row r="8" spans="1:4" s="155" customFormat="1" ht="17.25" customHeight="1">
      <c r="A8" s="181" t="s">
        <v>7</v>
      </c>
      <c r="B8" s="182" t="s">
        <v>366</v>
      </c>
      <c r="C8" s="173">
        <f>SUM(C5:C7)</f>
        <v>0</v>
      </c>
    </row>
  </sheetData>
  <sheetProtection selectLockedCells="1" selectUnlockedCells="1"/>
  <mergeCells count="1">
    <mergeCell ref="A1:C1"/>
  </mergeCells>
  <printOptions horizontalCentered="1"/>
  <pageMargins left="0.78749999999999998" right="0.78749999999999998" top="1.3777777777777778" bottom="0.98402777777777772" header="0.78749999999999998" footer="0.51180555555555551"/>
  <pageSetup paperSize="9" scale="95" firstPageNumber="0" orientation="portrait" horizontalDpi="300" verticalDpi="300"/>
  <headerFooter alignWithMargins="0">
    <oddHeader>&amp;R&amp;"Times New Roman CE,Félkövér dőlt"&amp;11 5. melléklet a 3/2021.(V.27.)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G24"/>
  <sheetViews>
    <sheetView workbookViewId="0">
      <selection activeCell="J15" sqref="J15"/>
    </sheetView>
  </sheetViews>
  <sheetFormatPr defaultColWidth="9.33203125" defaultRowHeight="13.2"/>
  <cols>
    <col min="1" max="1" width="47.109375" style="183" customWidth="1"/>
    <col min="2" max="2" width="15.6640625" style="184" customWidth="1"/>
    <col min="3" max="3" width="16.33203125" style="184" customWidth="1"/>
    <col min="4" max="4" width="18" style="184" customWidth="1"/>
    <col min="5" max="5" width="16.6640625" style="184" customWidth="1"/>
    <col min="6" max="6" width="16.33203125" style="184" customWidth="1"/>
    <col min="7" max="7" width="18.77734375" style="82" customWidth="1"/>
    <col min="8" max="8" width="12.77734375" style="184" customWidth="1"/>
    <col min="9" max="9" width="14.6640625" style="184" customWidth="1"/>
    <col min="10" max="10" width="13.77734375" style="184" customWidth="1"/>
    <col min="11" max="16384" width="9.33203125" style="184"/>
  </cols>
  <sheetData>
    <row r="1" spans="1:7" ht="25.5" customHeight="1">
      <c r="A1" s="325" t="s">
        <v>367</v>
      </c>
      <c r="B1" s="325"/>
      <c r="C1" s="325"/>
      <c r="D1" s="325"/>
      <c r="E1" s="325"/>
      <c r="F1" s="325"/>
      <c r="G1" s="325"/>
    </row>
    <row r="2" spans="1:7" ht="22.5" customHeight="1">
      <c r="A2" s="83"/>
      <c r="B2" s="82"/>
      <c r="C2" s="82"/>
      <c r="D2" s="82"/>
      <c r="E2" s="82"/>
      <c r="F2" s="82"/>
      <c r="G2" s="185" t="s">
        <v>2</v>
      </c>
    </row>
    <row r="3" spans="1:7" s="186" customFormat="1" ht="44.25" customHeight="1">
      <c r="A3" s="86" t="s">
        <v>368</v>
      </c>
      <c r="B3" s="87" t="s">
        <v>369</v>
      </c>
      <c r="C3" s="87" t="s">
        <v>370</v>
      </c>
      <c r="D3" s="87" t="s">
        <v>371</v>
      </c>
      <c r="E3" s="87" t="s">
        <v>5</v>
      </c>
      <c r="F3" s="87" t="s">
        <v>307</v>
      </c>
      <c r="G3" s="88" t="s">
        <v>372</v>
      </c>
    </row>
    <row r="4" spans="1:7" s="82" customFormat="1" ht="12" customHeight="1">
      <c r="A4" s="187">
        <v>1</v>
      </c>
      <c r="B4" s="188">
        <v>2</v>
      </c>
      <c r="C4" s="188">
        <v>3</v>
      </c>
      <c r="D4" s="188">
        <v>4</v>
      </c>
      <c r="E4" s="188">
        <v>5</v>
      </c>
      <c r="F4" s="188">
        <v>6</v>
      </c>
      <c r="G4" s="189">
        <v>7</v>
      </c>
    </row>
    <row r="5" spans="1:7" ht="15.9" customHeight="1">
      <c r="A5" s="190" t="s">
        <v>373</v>
      </c>
      <c r="B5" s="191">
        <v>990600</v>
      </c>
      <c r="C5" s="192" t="s">
        <v>374</v>
      </c>
      <c r="D5" s="191"/>
      <c r="E5" s="191"/>
      <c r="F5" s="191">
        <v>990600</v>
      </c>
      <c r="G5" s="193"/>
    </row>
    <row r="6" spans="1:7" ht="15.9" customHeight="1">
      <c r="A6" s="190" t="s">
        <v>375</v>
      </c>
      <c r="B6" s="191">
        <v>195000</v>
      </c>
      <c r="C6" s="192" t="s">
        <v>347</v>
      </c>
      <c r="D6" s="191"/>
      <c r="E6" s="191"/>
      <c r="F6" s="191">
        <v>195000</v>
      </c>
      <c r="G6" s="193"/>
    </row>
    <row r="7" spans="1:7" ht="15.9" customHeight="1">
      <c r="A7" s="190" t="s">
        <v>376</v>
      </c>
      <c r="B7" s="191">
        <v>4107492</v>
      </c>
      <c r="C7" s="192" t="s">
        <v>347</v>
      </c>
      <c r="D7" s="191"/>
      <c r="E7" s="191"/>
      <c r="F7" s="191">
        <v>4107492</v>
      </c>
      <c r="G7" s="193"/>
    </row>
    <row r="8" spans="1:7" ht="15.9" customHeight="1">
      <c r="A8" s="194" t="s">
        <v>377</v>
      </c>
      <c r="B8" s="191">
        <v>26990</v>
      </c>
      <c r="C8" s="192" t="s">
        <v>347</v>
      </c>
      <c r="D8" s="191"/>
      <c r="E8" s="191"/>
      <c r="F8" s="191">
        <v>26990</v>
      </c>
      <c r="G8" s="193"/>
    </row>
    <row r="9" spans="1:7" ht="15.9" customHeight="1">
      <c r="A9" s="190" t="s">
        <v>378</v>
      </c>
      <c r="B9" s="191">
        <v>133560</v>
      </c>
      <c r="C9" s="192" t="s">
        <v>347</v>
      </c>
      <c r="D9" s="191"/>
      <c r="E9" s="191"/>
      <c r="F9" s="191">
        <v>133560</v>
      </c>
      <c r="G9" s="193"/>
    </row>
    <row r="10" spans="1:7" ht="15.9" customHeight="1">
      <c r="A10" s="194" t="s">
        <v>379</v>
      </c>
      <c r="B10" s="191">
        <v>1203000</v>
      </c>
      <c r="C10" s="192" t="s">
        <v>374</v>
      </c>
      <c r="D10" s="191"/>
      <c r="E10" s="191"/>
      <c r="F10" s="191">
        <v>1203000</v>
      </c>
      <c r="G10" s="193"/>
    </row>
    <row r="11" spans="1:7" ht="15.9" customHeight="1">
      <c r="A11" s="190" t="s">
        <v>380</v>
      </c>
      <c r="B11" s="191">
        <v>47490</v>
      </c>
      <c r="C11" s="192" t="s">
        <v>347</v>
      </c>
      <c r="D11" s="191"/>
      <c r="E11" s="191"/>
      <c r="F11" s="191">
        <v>47490</v>
      </c>
      <c r="G11" s="193"/>
    </row>
    <row r="12" spans="1:7" ht="15.9" customHeight="1">
      <c r="A12" s="190" t="s">
        <v>381</v>
      </c>
      <c r="B12" s="191">
        <v>270477</v>
      </c>
      <c r="C12" s="192" t="s">
        <v>347</v>
      </c>
      <c r="D12" s="191"/>
      <c r="E12" s="191"/>
      <c r="F12" s="191">
        <v>270477</v>
      </c>
      <c r="G12" s="193"/>
    </row>
    <row r="13" spans="1:7" ht="15.9" customHeight="1">
      <c r="A13" s="190" t="s">
        <v>382</v>
      </c>
      <c r="B13" s="191">
        <v>163995</v>
      </c>
      <c r="C13" s="192" t="s">
        <v>347</v>
      </c>
      <c r="D13" s="191"/>
      <c r="E13" s="191"/>
      <c r="F13" s="191">
        <v>163995</v>
      </c>
      <c r="G13" s="193"/>
    </row>
    <row r="14" spans="1:7" ht="15.9" customHeight="1">
      <c r="A14" s="190" t="s">
        <v>383</v>
      </c>
      <c r="B14" s="191">
        <v>774900</v>
      </c>
      <c r="C14" s="192" t="s">
        <v>347</v>
      </c>
      <c r="D14" s="191"/>
      <c r="E14" s="191"/>
      <c r="F14" s="191">
        <v>774900</v>
      </c>
      <c r="G14" s="193"/>
    </row>
    <row r="15" spans="1:7" ht="15.9" customHeight="1">
      <c r="A15" s="190" t="s">
        <v>384</v>
      </c>
      <c r="B15" s="191">
        <v>332496</v>
      </c>
      <c r="C15" s="192" t="s">
        <v>347</v>
      </c>
      <c r="D15" s="191"/>
      <c r="E15" s="191"/>
      <c r="F15" s="191">
        <v>332496</v>
      </c>
      <c r="G15" s="193"/>
    </row>
    <row r="16" spans="1:7" ht="15.9" customHeight="1">
      <c r="A16" s="190"/>
      <c r="B16" s="191"/>
      <c r="C16" s="192"/>
      <c r="D16" s="191"/>
      <c r="E16" s="191"/>
      <c r="F16" s="191"/>
      <c r="G16" s="193">
        <f t="shared" ref="G16:G23" si="0">B16-D16-E16</f>
        <v>0</v>
      </c>
    </row>
    <row r="17" spans="1:7" ht="15.9" customHeight="1">
      <c r="A17" s="190"/>
      <c r="B17" s="191"/>
      <c r="C17" s="192"/>
      <c r="D17" s="191"/>
      <c r="E17" s="191"/>
      <c r="F17" s="191"/>
      <c r="G17" s="193">
        <f t="shared" si="0"/>
        <v>0</v>
      </c>
    </row>
    <row r="18" spans="1:7" ht="15.9" customHeight="1">
      <c r="A18" s="190"/>
      <c r="B18" s="191"/>
      <c r="C18" s="192"/>
      <c r="D18" s="191"/>
      <c r="E18" s="191"/>
      <c r="F18" s="191"/>
      <c r="G18" s="193">
        <f t="shared" si="0"/>
        <v>0</v>
      </c>
    </row>
    <row r="19" spans="1:7" ht="15.9" customHeight="1">
      <c r="A19" s="190"/>
      <c r="B19" s="191"/>
      <c r="C19" s="192"/>
      <c r="D19" s="191"/>
      <c r="E19" s="191"/>
      <c r="F19" s="191"/>
      <c r="G19" s="193">
        <f t="shared" si="0"/>
        <v>0</v>
      </c>
    </row>
    <row r="20" spans="1:7" ht="15.9" customHeight="1">
      <c r="A20" s="190"/>
      <c r="B20" s="191"/>
      <c r="C20" s="192"/>
      <c r="D20" s="191"/>
      <c r="E20" s="191"/>
      <c r="F20" s="191"/>
      <c r="G20" s="193">
        <f t="shared" si="0"/>
        <v>0</v>
      </c>
    </row>
    <row r="21" spans="1:7" ht="15.9" customHeight="1">
      <c r="A21" s="190"/>
      <c r="B21" s="191"/>
      <c r="C21" s="192"/>
      <c r="D21" s="191"/>
      <c r="E21" s="191"/>
      <c r="F21" s="191"/>
      <c r="G21" s="193">
        <f t="shared" si="0"/>
        <v>0</v>
      </c>
    </row>
    <row r="22" spans="1:7" ht="15.9" customHeight="1">
      <c r="A22" s="190"/>
      <c r="B22" s="191"/>
      <c r="C22" s="192"/>
      <c r="D22" s="191"/>
      <c r="E22" s="191"/>
      <c r="F22" s="191"/>
      <c r="G22" s="193">
        <f t="shared" si="0"/>
        <v>0</v>
      </c>
    </row>
    <row r="23" spans="1:7" ht="15.9" customHeight="1">
      <c r="A23" s="107"/>
      <c r="B23" s="195"/>
      <c r="C23" s="196"/>
      <c r="D23" s="195"/>
      <c r="E23" s="195"/>
      <c r="F23" s="195"/>
      <c r="G23" s="197">
        <f t="shared" si="0"/>
        <v>0</v>
      </c>
    </row>
    <row r="24" spans="1:7" s="202" customFormat="1" ht="18" customHeight="1">
      <c r="A24" s="198" t="s">
        <v>385</v>
      </c>
      <c r="B24" s="199">
        <f>SUM(B5:B23)</f>
        <v>8246000</v>
      </c>
      <c r="C24" s="200"/>
      <c r="D24" s="199">
        <f>SUM(D5:D23)</f>
        <v>0</v>
      </c>
      <c r="E24" s="199">
        <f>SUM(E5:E23)</f>
        <v>0</v>
      </c>
      <c r="F24" s="199">
        <f>SUM(F5:F23)</f>
        <v>8246000</v>
      </c>
      <c r="G24" s="201">
        <f>SUM(G5:G23)</f>
        <v>0</v>
      </c>
    </row>
  </sheetData>
  <sheetProtection selectLockedCells="1" selectUnlockedCells="1"/>
  <mergeCells count="1">
    <mergeCell ref="A1:G1"/>
  </mergeCells>
  <printOptions horizontalCentered="1"/>
  <pageMargins left="0.78749999999999998" right="0.78749999999999998" top="1.0201388888888889" bottom="0.98402777777777772" header="0.78749999999999998" footer="0.51180555555555551"/>
  <pageSetup paperSize="9" scale="96" firstPageNumber="0" orientation="landscape" horizontalDpi="300" verticalDpi="300"/>
  <headerFooter alignWithMargins="0">
    <oddHeader>&amp;R&amp;"Times New Roman CE,Félkövér dőlt"&amp;11 6. melléklet a 3/2021(V.27.) önkormányzati rendelethez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G24"/>
  <sheetViews>
    <sheetView workbookViewId="0">
      <selection activeCell="G10" sqref="G10"/>
    </sheetView>
  </sheetViews>
  <sheetFormatPr defaultColWidth="9.33203125" defaultRowHeight="13.2"/>
  <cols>
    <col min="1" max="1" width="54" style="183" customWidth="1"/>
    <col min="2" max="2" width="15.6640625" style="184" customWidth="1"/>
    <col min="3" max="3" width="16.33203125" style="184" customWidth="1"/>
    <col min="4" max="4" width="18" style="184" customWidth="1"/>
    <col min="5" max="5" width="16.6640625" style="184" customWidth="1"/>
    <col min="6" max="6" width="15.44140625" style="184" customWidth="1"/>
    <col min="7" max="7" width="18.77734375" style="184" customWidth="1"/>
    <col min="8" max="9" width="12.77734375" style="184" customWidth="1"/>
    <col min="10" max="10" width="13.77734375" style="184" customWidth="1"/>
    <col min="11" max="16384" width="9.33203125" style="184"/>
  </cols>
  <sheetData>
    <row r="1" spans="1:7" ht="24.75" customHeight="1">
      <c r="A1" s="325" t="s">
        <v>386</v>
      </c>
      <c r="B1" s="325"/>
      <c r="C1" s="325"/>
      <c r="D1" s="325"/>
      <c r="E1" s="325"/>
      <c r="F1" s="325"/>
      <c r="G1" s="325"/>
    </row>
    <row r="2" spans="1:7" ht="23.25" customHeight="1">
      <c r="A2" s="83"/>
      <c r="B2" s="82"/>
      <c r="C2" s="82"/>
      <c r="D2" s="82"/>
      <c r="E2" s="82"/>
      <c r="F2" s="82"/>
      <c r="G2" s="185" t="s">
        <v>2</v>
      </c>
    </row>
    <row r="3" spans="1:7" s="186" customFormat="1" ht="48.75" customHeight="1">
      <c r="A3" s="86" t="s">
        <v>387</v>
      </c>
      <c r="B3" s="87" t="s">
        <v>369</v>
      </c>
      <c r="C3" s="87" t="s">
        <v>370</v>
      </c>
      <c r="D3" s="87" t="s">
        <v>371</v>
      </c>
      <c r="E3" s="87" t="s">
        <v>5</v>
      </c>
      <c r="F3" s="87" t="s">
        <v>255</v>
      </c>
      <c r="G3" s="88" t="s">
        <v>388</v>
      </c>
    </row>
    <row r="4" spans="1:7" s="82" customFormat="1" ht="15" customHeight="1">
      <c r="A4" s="187">
        <v>1</v>
      </c>
      <c r="B4" s="188">
        <v>2</v>
      </c>
      <c r="C4" s="188">
        <v>3</v>
      </c>
      <c r="D4" s="188">
        <v>4</v>
      </c>
      <c r="E4" s="188">
        <v>5</v>
      </c>
      <c r="F4" s="188">
        <v>6</v>
      </c>
      <c r="G4" s="189">
        <v>7</v>
      </c>
    </row>
    <row r="5" spans="1:7" ht="15.9" customHeight="1">
      <c r="A5" s="203" t="s">
        <v>389</v>
      </c>
      <c r="B5" s="204"/>
      <c r="C5" s="205"/>
      <c r="D5" s="204"/>
      <c r="E5" s="204">
        <v>13775504</v>
      </c>
      <c r="F5" s="206">
        <v>12174386</v>
      </c>
      <c r="G5" s="206"/>
    </row>
    <row r="6" spans="1:7" ht="15.9" customHeight="1">
      <c r="A6" s="203" t="s">
        <v>390</v>
      </c>
      <c r="B6" s="204"/>
      <c r="C6" s="205"/>
      <c r="D6" s="204"/>
      <c r="E6" s="204"/>
      <c r="F6" s="204">
        <v>25750500</v>
      </c>
      <c r="G6" s="206">
        <v>4247191</v>
      </c>
    </row>
    <row r="7" spans="1:7" ht="15.9" customHeight="1">
      <c r="A7" s="203"/>
      <c r="B7" s="204"/>
      <c r="C7" s="205"/>
      <c r="D7" s="204"/>
      <c r="E7" s="204"/>
      <c r="F7" s="204"/>
      <c r="G7" s="206">
        <f t="shared" ref="G7:G23" si="0">B7-D7-E7</f>
        <v>0</v>
      </c>
    </row>
    <row r="8" spans="1:7" ht="15.9" customHeight="1">
      <c r="A8" s="203"/>
      <c r="B8" s="204"/>
      <c r="C8" s="205"/>
      <c r="D8" s="204"/>
      <c r="E8" s="204"/>
      <c r="F8" s="204"/>
      <c r="G8" s="206">
        <f t="shared" si="0"/>
        <v>0</v>
      </c>
    </row>
    <row r="9" spans="1:7" ht="15.9" customHeight="1">
      <c r="A9" s="203"/>
      <c r="B9" s="204"/>
      <c r="C9" s="205"/>
      <c r="D9" s="204"/>
      <c r="E9" s="204"/>
      <c r="F9" s="204"/>
      <c r="G9" s="206">
        <f t="shared" si="0"/>
        <v>0</v>
      </c>
    </row>
    <row r="10" spans="1:7" ht="15.9" customHeight="1">
      <c r="A10" s="203"/>
      <c r="B10" s="204"/>
      <c r="C10" s="205"/>
      <c r="D10" s="204"/>
      <c r="E10" s="204"/>
      <c r="F10" s="204"/>
      <c r="G10" s="206">
        <f t="shared" si="0"/>
        <v>0</v>
      </c>
    </row>
    <row r="11" spans="1:7" ht="15.9" customHeight="1">
      <c r="A11" s="203"/>
      <c r="B11" s="204"/>
      <c r="C11" s="205"/>
      <c r="D11" s="204"/>
      <c r="E11" s="204"/>
      <c r="F11" s="204"/>
      <c r="G11" s="206">
        <f t="shared" si="0"/>
        <v>0</v>
      </c>
    </row>
    <row r="12" spans="1:7" ht="15.9" customHeight="1">
      <c r="A12" s="203"/>
      <c r="B12" s="204"/>
      <c r="C12" s="205"/>
      <c r="D12" s="204"/>
      <c r="E12" s="204"/>
      <c r="F12" s="204"/>
      <c r="G12" s="206">
        <f t="shared" si="0"/>
        <v>0</v>
      </c>
    </row>
    <row r="13" spans="1:7" ht="15.9" customHeight="1">
      <c r="A13" s="203"/>
      <c r="B13" s="204"/>
      <c r="C13" s="205"/>
      <c r="D13" s="204"/>
      <c r="E13" s="204"/>
      <c r="F13" s="204"/>
      <c r="G13" s="206">
        <f t="shared" si="0"/>
        <v>0</v>
      </c>
    </row>
    <row r="14" spans="1:7" ht="15.9" customHeight="1">
      <c r="A14" s="203"/>
      <c r="B14" s="204"/>
      <c r="C14" s="205"/>
      <c r="D14" s="204"/>
      <c r="E14" s="204"/>
      <c r="F14" s="204"/>
      <c r="G14" s="206">
        <f t="shared" si="0"/>
        <v>0</v>
      </c>
    </row>
    <row r="15" spans="1:7" ht="15.9" customHeight="1">
      <c r="A15" s="203"/>
      <c r="B15" s="204"/>
      <c r="C15" s="205"/>
      <c r="D15" s="204"/>
      <c r="E15" s="204"/>
      <c r="F15" s="204"/>
      <c r="G15" s="206">
        <f t="shared" si="0"/>
        <v>0</v>
      </c>
    </row>
    <row r="16" spans="1:7" ht="15.9" customHeight="1">
      <c r="A16" s="203"/>
      <c r="B16" s="204"/>
      <c r="C16" s="205"/>
      <c r="D16" s="204"/>
      <c r="E16" s="204"/>
      <c r="F16" s="204"/>
      <c r="G16" s="206">
        <f t="shared" si="0"/>
        <v>0</v>
      </c>
    </row>
    <row r="17" spans="1:7" ht="15.9" customHeight="1">
      <c r="A17" s="203"/>
      <c r="B17" s="204"/>
      <c r="C17" s="205"/>
      <c r="D17" s="204"/>
      <c r="E17" s="204"/>
      <c r="F17" s="204"/>
      <c r="G17" s="206">
        <f t="shared" si="0"/>
        <v>0</v>
      </c>
    </row>
    <row r="18" spans="1:7" ht="15.9" customHeight="1">
      <c r="A18" s="203"/>
      <c r="B18" s="204"/>
      <c r="C18" s="205"/>
      <c r="D18" s="204"/>
      <c r="E18" s="204"/>
      <c r="F18" s="204"/>
      <c r="G18" s="206">
        <f t="shared" si="0"/>
        <v>0</v>
      </c>
    </row>
    <row r="19" spans="1:7" ht="15.9" customHeight="1">
      <c r="A19" s="203"/>
      <c r="B19" s="204"/>
      <c r="C19" s="205"/>
      <c r="D19" s="204"/>
      <c r="E19" s="204"/>
      <c r="F19" s="204"/>
      <c r="G19" s="206">
        <f t="shared" si="0"/>
        <v>0</v>
      </c>
    </row>
    <row r="20" spans="1:7" ht="15.9" customHeight="1">
      <c r="A20" s="203"/>
      <c r="B20" s="204"/>
      <c r="C20" s="205"/>
      <c r="D20" s="204"/>
      <c r="E20" s="204"/>
      <c r="F20" s="204"/>
      <c r="G20" s="206">
        <f t="shared" si="0"/>
        <v>0</v>
      </c>
    </row>
    <row r="21" spans="1:7" ht="15.9" customHeight="1">
      <c r="A21" s="203"/>
      <c r="B21" s="204"/>
      <c r="C21" s="205"/>
      <c r="D21" s="204"/>
      <c r="E21" s="204"/>
      <c r="F21" s="204"/>
      <c r="G21" s="206">
        <f t="shared" si="0"/>
        <v>0</v>
      </c>
    </row>
    <row r="22" spans="1:7" ht="15.9" customHeight="1">
      <c r="A22" s="203"/>
      <c r="B22" s="204"/>
      <c r="C22" s="205"/>
      <c r="D22" s="204"/>
      <c r="E22" s="204"/>
      <c r="F22" s="204"/>
      <c r="G22" s="206">
        <f t="shared" si="0"/>
        <v>0</v>
      </c>
    </row>
    <row r="23" spans="1:7" ht="15.9" customHeight="1">
      <c r="A23" s="207"/>
      <c r="B23" s="208"/>
      <c r="C23" s="209"/>
      <c r="D23" s="208"/>
      <c r="E23" s="208"/>
      <c r="F23" s="208"/>
      <c r="G23" s="210">
        <f t="shared" si="0"/>
        <v>0</v>
      </c>
    </row>
    <row r="24" spans="1:7" s="202" customFormat="1" ht="18" customHeight="1">
      <c r="A24" s="198" t="s">
        <v>385</v>
      </c>
      <c r="B24" s="211"/>
      <c r="C24" s="212"/>
      <c r="D24" s="211">
        <f>SUM(D5:D23)</f>
        <v>0</v>
      </c>
      <c r="E24" s="211">
        <v>13775504</v>
      </c>
      <c r="F24" s="211">
        <v>37924886</v>
      </c>
      <c r="G24" s="213">
        <f>SUM(G5:G23)</f>
        <v>4247191</v>
      </c>
    </row>
  </sheetData>
  <sheetProtection selectLockedCells="1" selectUnlockedCells="1"/>
  <mergeCells count="1">
    <mergeCell ref="A1:G1"/>
  </mergeCells>
  <printOptions horizontalCentered="1"/>
  <pageMargins left="0.78749999999999998" right="0.78749999999999998" top="1.1118055555555555" bottom="0.98402777777777772" header="0.78749999999999998" footer="0.51180555555555551"/>
  <pageSetup paperSize="9" scale="90" firstPageNumber="0" orientation="landscape" horizontalDpi="300" verticalDpi="300"/>
  <headerFooter alignWithMargins="0">
    <oddHeader>&amp;R&amp;"Times New Roman CE,Félkövér dőlt"&amp;12 &amp;11 7. melléklet a 3/2021.(V.27.) önkormányzati rendelethez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L148"/>
  <sheetViews>
    <sheetView zoomScaleSheetLayoutView="85" workbookViewId="0">
      <selection activeCell="B1" sqref="B1"/>
    </sheetView>
  </sheetViews>
  <sheetFormatPr defaultColWidth="9.33203125" defaultRowHeight="13.2"/>
  <cols>
    <col min="1" max="1" width="19.44140625" style="214" customWidth="1"/>
    <col min="2" max="2" width="66.109375" style="215" customWidth="1"/>
    <col min="3" max="3" width="17.77734375" style="216" customWidth="1"/>
    <col min="4" max="4" width="18.33203125" style="216" customWidth="1"/>
    <col min="5" max="16384" width="9.33203125" style="217"/>
  </cols>
  <sheetData>
    <row r="1" spans="1:4" s="220" customFormat="1" ht="16.5" customHeight="1">
      <c r="A1" s="218"/>
      <c r="B1" s="326" t="s">
        <v>391</v>
      </c>
      <c r="C1" s="326"/>
      <c r="D1" s="219"/>
    </row>
    <row r="2" spans="1:4" s="224" customFormat="1" ht="21" customHeight="1">
      <c r="A2" s="221" t="s">
        <v>254</v>
      </c>
      <c r="B2" s="222" t="s">
        <v>392</v>
      </c>
      <c r="C2" s="223" t="s">
        <v>393</v>
      </c>
      <c r="D2" s="223"/>
    </row>
    <row r="3" spans="1:4" s="224" customFormat="1" ht="15.6">
      <c r="A3" s="225" t="s">
        <v>394</v>
      </c>
      <c r="B3" s="226" t="s">
        <v>395</v>
      </c>
      <c r="C3" s="227">
        <v>1</v>
      </c>
      <c r="D3" s="227"/>
    </row>
    <row r="4" spans="1:4" s="230" customFormat="1" ht="15.9" customHeight="1">
      <c r="A4" s="228"/>
      <c r="B4" s="228"/>
      <c r="C4" s="229" t="s">
        <v>2</v>
      </c>
      <c r="D4" s="229"/>
    </row>
    <row r="5" spans="1:4" ht="22.8">
      <c r="A5" s="231" t="s">
        <v>396</v>
      </c>
      <c r="B5" s="232" t="s">
        <v>397</v>
      </c>
      <c r="C5" s="233" t="s">
        <v>398</v>
      </c>
      <c r="D5" s="234" t="s">
        <v>399</v>
      </c>
    </row>
    <row r="6" spans="1:4" s="238" customFormat="1" ht="12.9" customHeight="1">
      <c r="A6" s="235">
        <v>1</v>
      </c>
      <c r="B6" s="236">
        <v>2</v>
      </c>
      <c r="C6" s="237">
        <v>3</v>
      </c>
      <c r="D6" s="237">
        <v>4</v>
      </c>
    </row>
    <row r="7" spans="1:4" s="238" customFormat="1" ht="15.9" customHeight="1">
      <c r="A7" s="239"/>
      <c r="B7" s="240" t="s">
        <v>252</v>
      </c>
      <c r="C7" s="241"/>
      <c r="D7" s="241"/>
    </row>
    <row r="8" spans="1:4" s="238" customFormat="1" ht="12" customHeight="1">
      <c r="A8" s="47" t="s">
        <v>8</v>
      </c>
      <c r="B8" s="16" t="s">
        <v>9</v>
      </c>
      <c r="C8" s="17">
        <v>20251527</v>
      </c>
      <c r="D8" s="17">
        <v>20975596</v>
      </c>
    </row>
    <row r="9" spans="1:4" s="243" customFormat="1" ht="12" customHeight="1">
      <c r="A9" s="242" t="s">
        <v>10</v>
      </c>
      <c r="B9" s="21" t="s">
        <v>11</v>
      </c>
      <c r="C9" s="22">
        <v>12064527</v>
      </c>
      <c r="D9" s="22">
        <v>12064527</v>
      </c>
    </row>
    <row r="10" spans="1:4" s="245" customFormat="1" ht="12" customHeight="1">
      <c r="A10" s="244" t="s">
        <v>12</v>
      </c>
      <c r="B10" s="24" t="s">
        <v>13</v>
      </c>
      <c r="C10" s="25">
        <v>4250000</v>
      </c>
      <c r="D10" s="25">
        <v>4250000</v>
      </c>
    </row>
    <row r="11" spans="1:4" s="245" customFormat="1" ht="12" customHeight="1">
      <c r="A11" s="244" t="s">
        <v>14</v>
      </c>
      <c r="B11" s="24" t="s">
        <v>15</v>
      </c>
      <c r="C11" s="25">
        <v>2137000</v>
      </c>
      <c r="D11" s="25">
        <v>2661069</v>
      </c>
    </row>
    <row r="12" spans="1:4" s="245" customFormat="1" ht="12" customHeight="1">
      <c r="A12" s="244" t="s">
        <v>16</v>
      </c>
      <c r="B12" s="24" t="s">
        <v>17</v>
      </c>
      <c r="C12" s="25">
        <v>1800000</v>
      </c>
      <c r="D12" s="25">
        <v>2000000</v>
      </c>
    </row>
    <row r="13" spans="1:4" s="245" customFormat="1" ht="12" customHeight="1">
      <c r="A13" s="244" t="s">
        <v>19</v>
      </c>
      <c r="B13" s="24" t="s">
        <v>20</v>
      </c>
      <c r="C13" s="25"/>
      <c r="D13" s="25"/>
    </row>
    <row r="14" spans="1:4" s="243" customFormat="1" ht="12" customHeight="1">
      <c r="A14" s="246" t="s">
        <v>21</v>
      </c>
      <c r="B14" s="27" t="s">
        <v>22</v>
      </c>
      <c r="C14" s="25"/>
      <c r="D14" s="25"/>
    </row>
    <row r="15" spans="1:4" s="243" customFormat="1" ht="12" customHeight="1">
      <c r="A15" s="47" t="s">
        <v>23</v>
      </c>
      <c r="B15" s="28" t="s">
        <v>24</v>
      </c>
      <c r="C15" s="17">
        <v>4500000</v>
      </c>
      <c r="D15" s="17">
        <v>2500000</v>
      </c>
    </row>
    <row r="16" spans="1:4" s="243" customFormat="1" ht="12" customHeight="1">
      <c r="A16" s="242" t="s">
        <v>25</v>
      </c>
      <c r="B16" s="21" t="s">
        <v>26</v>
      </c>
      <c r="C16" s="22"/>
      <c r="D16" s="22"/>
    </row>
    <row r="17" spans="1:4" s="243" customFormat="1" ht="12" customHeight="1">
      <c r="A17" s="244" t="s">
        <v>27</v>
      </c>
      <c r="B17" s="24" t="s">
        <v>28</v>
      </c>
      <c r="C17" s="25"/>
      <c r="D17" s="25"/>
    </row>
    <row r="18" spans="1:4" s="243" customFormat="1" ht="12" customHeight="1">
      <c r="A18" s="244" t="s">
        <v>29</v>
      </c>
      <c r="B18" s="24" t="s">
        <v>30</v>
      </c>
      <c r="C18" s="25">
        <v>4500000</v>
      </c>
      <c r="D18" s="25">
        <v>2500000</v>
      </c>
    </row>
    <row r="19" spans="1:4" s="243" customFormat="1" ht="12" customHeight="1">
      <c r="A19" s="244" t="s">
        <v>31</v>
      </c>
      <c r="B19" s="24" t="s">
        <v>32</v>
      </c>
      <c r="C19" s="25"/>
      <c r="D19" s="25"/>
    </row>
    <row r="20" spans="1:4" s="243" customFormat="1" ht="12" customHeight="1">
      <c r="A20" s="244" t="s">
        <v>33</v>
      </c>
      <c r="B20" s="24" t="s">
        <v>34</v>
      </c>
      <c r="C20" s="25"/>
      <c r="D20" s="25"/>
    </row>
    <row r="21" spans="1:4" s="245" customFormat="1" ht="12" customHeight="1">
      <c r="A21" s="246" t="s">
        <v>35</v>
      </c>
      <c r="B21" s="27" t="s">
        <v>36</v>
      </c>
      <c r="C21" s="29"/>
      <c r="D21" s="29"/>
    </row>
    <row r="22" spans="1:4" s="245" customFormat="1" ht="12" customHeight="1">
      <c r="A22" s="47" t="s">
        <v>37</v>
      </c>
      <c r="B22" s="16" t="s">
        <v>38</v>
      </c>
      <c r="C22" s="17"/>
      <c r="D22" s="17">
        <v>33995382</v>
      </c>
    </row>
    <row r="23" spans="1:4" s="245" customFormat="1" ht="12" customHeight="1">
      <c r="A23" s="242" t="s">
        <v>39</v>
      </c>
      <c r="B23" s="21" t="s">
        <v>40</v>
      </c>
      <c r="C23" s="22"/>
      <c r="D23" s="22"/>
    </row>
    <row r="24" spans="1:4" s="243" customFormat="1" ht="12" customHeight="1">
      <c r="A24" s="244" t="s">
        <v>41</v>
      </c>
      <c r="B24" s="24" t="s">
        <v>42</v>
      </c>
      <c r="C24" s="25"/>
      <c r="D24" s="25"/>
    </row>
    <row r="25" spans="1:4" s="245" customFormat="1" ht="12" customHeight="1">
      <c r="A25" s="244" t="s">
        <v>43</v>
      </c>
      <c r="B25" s="24" t="s">
        <v>44</v>
      </c>
      <c r="C25" s="25"/>
      <c r="D25" s="25"/>
    </row>
    <row r="26" spans="1:4" s="245" customFormat="1" ht="12" customHeight="1">
      <c r="A26" s="244" t="s">
        <v>45</v>
      </c>
      <c r="B26" s="24" t="s">
        <v>46</v>
      </c>
      <c r="C26" s="25"/>
      <c r="D26" s="25"/>
    </row>
    <row r="27" spans="1:4" s="245" customFormat="1" ht="12" customHeight="1">
      <c r="A27" s="244" t="s">
        <v>47</v>
      </c>
      <c r="B27" s="24" t="s">
        <v>48</v>
      </c>
      <c r="C27" s="25"/>
      <c r="D27" s="25">
        <v>33995382</v>
      </c>
    </row>
    <row r="28" spans="1:4" s="245" customFormat="1" ht="12" customHeight="1">
      <c r="A28" s="246" t="s">
        <v>49</v>
      </c>
      <c r="B28" s="27" t="s">
        <v>50</v>
      </c>
      <c r="C28" s="29"/>
      <c r="D28" s="29"/>
    </row>
    <row r="29" spans="1:4" s="245" customFormat="1" ht="12" customHeight="1">
      <c r="A29" s="47" t="s">
        <v>51</v>
      </c>
      <c r="B29" s="16" t="s">
        <v>52</v>
      </c>
      <c r="C29" s="17">
        <v>750000</v>
      </c>
      <c r="D29" s="17">
        <v>750000</v>
      </c>
    </row>
    <row r="30" spans="1:4" s="245" customFormat="1" ht="12" customHeight="1">
      <c r="A30" s="242" t="s">
        <v>53</v>
      </c>
      <c r="B30" s="21" t="s">
        <v>54</v>
      </c>
      <c r="C30" s="30">
        <v>500000</v>
      </c>
      <c r="D30" s="30">
        <v>750000</v>
      </c>
    </row>
    <row r="31" spans="1:4" s="245" customFormat="1" ht="12" customHeight="1">
      <c r="A31" s="244" t="s">
        <v>55</v>
      </c>
      <c r="B31" s="24" t="s">
        <v>56</v>
      </c>
      <c r="C31" s="25"/>
      <c r="D31" s="25"/>
    </row>
    <row r="32" spans="1:4" s="245" customFormat="1" ht="12" customHeight="1">
      <c r="A32" s="244" t="s">
        <v>57</v>
      </c>
      <c r="B32" s="24" t="s">
        <v>58</v>
      </c>
      <c r="C32" s="25">
        <v>500000</v>
      </c>
      <c r="D32" s="25">
        <v>750000</v>
      </c>
    </row>
    <row r="33" spans="1:4" s="245" customFormat="1" ht="12" customHeight="1">
      <c r="A33" s="244" t="s">
        <v>59</v>
      </c>
      <c r="B33" s="24" t="s">
        <v>60</v>
      </c>
      <c r="C33" s="25">
        <v>250000</v>
      </c>
      <c r="D33" s="25"/>
    </row>
    <row r="34" spans="1:4" s="245" customFormat="1" ht="12" customHeight="1">
      <c r="A34" s="244" t="s">
        <v>61</v>
      </c>
      <c r="B34" s="24" t="s">
        <v>62</v>
      </c>
      <c r="C34" s="25"/>
      <c r="D34" s="25"/>
    </row>
    <row r="35" spans="1:4" s="245" customFormat="1" ht="12" customHeight="1">
      <c r="A35" s="246" t="s">
        <v>63</v>
      </c>
      <c r="B35" s="27" t="s">
        <v>64</v>
      </c>
      <c r="C35" s="29"/>
      <c r="D35" s="29"/>
    </row>
    <row r="36" spans="1:4" s="245" customFormat="1" ht="12" customHeight="1">
      <c r="A36" s="47" t="s">
        <v>65</v>
      </c>
      <c r="B36" s="16" t="s">
        <v>66</v>
      </c>
      <c r="C36" s="17">
        <v>230000</v>
      </c>
      <c r="D36" s="17">
        <v>230000</v>
      </c>
    </row>
    <row r="37" spans="1:4" s="245" customFormat="1" ht="12" customHeight="1">
      <c r="A37" s="242" t="s">
        <v>67</v>
      </c>
      <c r="B37" s="21" t="s">
        <v>68</v>
      </c>
      <c r="C37" s="22"/>
      <c r="D37" s="22"/>
    </row>
    <row r="38" spans="1:4" s="245" customFormat="1" ht="12" customHeight="1">
      <c r="A38" s="244" t="s">
        <v>69</v>
      </c>
      <c r="B38" s="24" t="s">
        <v>70</v>
      </c>
      <c r="C38" s="25">
        <v>230000</v>
      </c>
      <c r="D38" s="25">
        <v>230000</v>
      </c>
    </row>
    <row r="39" spans="1:4" s="245" customFormat="1" ht="12" customHeight="1">
      <c r="A39" s="244" t="s">
        <v>71</v>
      </c>
      <c r="B39" s="24" t="s">
        <v>72</v>
      </c>
      <c r="C39" s="25"/>
      <c r="D39" s="25"/>
    </row>
    <row r="40" spans="1:4" s="245" customFormat="1" ht="12" customHeight="1">
      <c r="A40" s="244" t="s">
        <v>73</v>
      </c>
      <c r="B40" s="24" t="s">
        <v>74</v>
      </c>
      <c r="C40" s="25"/>
      <c r="D40" s="25"/>
    </row>
    <row r="41" spans="1:4" s="245" customFormat="1" ht="12" customHeight="1">
      <c r="A41" s="244" t="s">
        <v>75</v>
      </c>
      <c r="B41" s="24" t="s">
        <v>76</v>
      </c>
      <c r="C41" s="25"/>
      <c r="D41" s="25"/>
    </row>
    <row r="42" spans="1:4" s="245" customFormat="1" ht="12" customHeight="1">
      <c r="A42" s="244" t="s">
        <v>77</v>
      </c>
      <c r="B42" s="24" t="s">
        <v>78</v>
      </c>
      <c r="C42" s="25"/>
      <c r="D42" s="25"/>
    </row>
    <row r="43" spans="1:4" s="245" customFormat="1" ht="12" customHeight="1">
      <c r="A43" s="244" t="s">
        <v>79</v>
      </c>
      <c r="B43" s="24" t="s">
        <v>80</v>
      </c>
      <c r="C43" s="25"/>
      <c r="D43" s="25"/>
    </row>
    <row r="44" spans="1:4" s="245" customFormat="1" ht="12" customHeight="1">
      <c r="A44" s="244" t="s">
        <v>81</v>
      </c>
      <c r="B44" s="24" t="s">
        <v>82</v>
      </c>
      <c r="C44" s="25"/>
      <c r="D44" s="25"/>
    </row>
    <row r="45" spans="1:4" s="245" customFormat="1" ht="12" customHeight="1">
      <c r="A45" s="244" t="s">
        <v>83</v>
      </c>
      <c r="B45" s="24" t="s">
        <v>84</v>
      </c>
      <c r="C45" s="25"/>
      <c r="D45" s="25"/>
    </row>
    <row r="46" spans="1:4" s="245" customFormat="1" ht="12" customHeight="1">
      <c r="A46" s="246" t="s">
        <v>85</v>
      </c>
      <c r="B46" s="27" t="s">
        <v>86</v>
      </c>
      <c r="C46" s="29"/>
      <c r="D46" s="29"/>
    </row>
    <row r="47" spans="1:4" s="245" customFormat="1" ht="12" customHeight="1">
      <c r="A47" s="47" t="s">
        <v>87</v>
      </c>
      <c r="B47" s="16" t="s">
        <v>88</v>
      </c>
      <c r="C47" s="17"/>
      <c r="D47" s="17"/>
    </row>
    <row r="48" spans="1:4" s="245" customFormat="1" ht="12" customHeight="1">
      <c r="A48" s="242" t="s">
        <v>89</v>
      </c>
      <c r="B48" s="21" t="s">
        <v>90</v>
      </c>
      <c r="C48" s="22"/>
      <c r="D48" s="22"/>
    </row>
    <row r="49" spans="1:4" s="245" customFormat="1" ht="12" customHeight="1">
      <c r="A49" s="244" t="s">
        <v>91</v>
      </c>
      <c r="B49" s="24" t="s">
        <v>92</v>
      </c>
      <c r="C49" s="25"/>
      <c r="D49" s="25"/>
    </row>
    <row r="50" spans="1:4" s="245" customFormat="1" ht="12" customHeight="1">
      <c r="A50" s="244" t="s">
        <v>93</v>
      </c>
      <c r="B50" s="24" t="s">
        <v>94</v>
      </c>
      <c r="C50" s="25"/>
      <c r="D50" s="25"/>
    </row>
    <row r="51" spans="1:4" s="245" customFormat="1" ht="12" customHeight="1">
      <c r="A51" s="244" t="s">
        <v>95</v>
      </c>
      <c r="B51" s="24" t="s">
        <v>96</v>
      </c>
      <c r="C51" s="25"/>
      <c r="D51" s="25"/>
    </row>
    <row r="52" spans="1:4" s="245" customFormat="1" ht="12" customHeight="1">
      <c r="A52" s="246" t="s">
        <v>97</v>
      </c>
      <c r="B52" s="27" t="s">
        <v>98</v>
      </c>
      <c r="C52" s="29"/>
      <c r="D52" s="29"/>
    </row>
    <row r="53" spans="1:4" s="245" customFormat="1" ht="12" customHeight="1">
      <c r="A53" s="47" t="s">
        <v>99</v>
      </c>
      <c r="B53" s="16" t="s">
        <v>100</v>
      </c>
      <c r="C53" s="17"/>
      <c r="D53" s="17">
        <v>510000</v>
      </c>
    </row>
    <row r="54" spans="1:4" s="245" customFormat="1" ht="12" customHeight="1">
      <c r="A54" s="242" t="s">
        <v>101</v>
      </c>
      <c r="B54" s="21" t="s">
        <v>102</v>
      </c>
      <c r="C54" s="22"/>
      <c r="D54" s="22"/>
    </row>
    <row r="55" spans="1:4" s="245" customFormat="1" ht="12" customHeight="1">
      <c r="A55" s="244" t="s">
        <v>103</v>
      </c>
      <c r="B55" s="24" t="s">
        <v>104</v>
      </c>
      <c r="C55" s="25"/>
      <c r="D55" s="25"/>
    </row>
    <row r="56" spans="1:4" s="245" customFormat="1" ht="12" customHeight="1">
      <c r="A56" s="244" t="s">
        <v>105</v>
      </c>
      <c r="B56" s="24" t="s">
        <v>106</v>
      </c>
      <c r="C56" s="25"/>
      <c r="D56" s="25">
        <v>510000</v>
      </c>
    </row>
    <row r="57" spans="1:4" s="245" customFormat="1" ht="12" customHeight="1">
      <c r="A57" s="246" t="s">
        <v>107</v>
      </c>
      <c r="B57" s="27" t="s">
        <v>108</v>
      </c>
      <c r="C57" s="29"/>
      <c r="D57" s="29"/>
    </row>
    <row r="58" spans="1:4" s="245" customFormat="1" ht="12" customHeight="1">
      <c r="A58" s="47" t="s">
        <v>109</v>
      </c>
      <c r="B58" s="28" t="s">
        <v>110</v>
      </c>
      <c r="C58" s="17"/>
      <c r="D58" s="17"/>
    </row>
    <row r="59" spans="1:4" s="245" customFormat="1" ht="12" customHeight="1">
      <c r="A59" s="242" t="s">
        <v>111</v>
      </c>
      <c r="B59" s="21" t="s">
        <v>112</v>
      </c>
      <c r="C59" s="25"/>
      <c r="D59" s="25"/>
    </row>
    <row r="60" spans="1:4" s="245" customFormat="1" ht="12" customHeight="1">
      <c r="A60" s="244" t="s">
        <v>113</v>
      </c>
      <c r="B60" s="24" t="s">
        <v>114</v>
      </c>
      <c r="C60" s="25"/>
      <c r="D60" s="25"/>
    </row>
    <row r="61" spans="1:4" s="245" customFormat="1" ht="12" customHeight="1">
      <c r="A61" s="244" t="s">
        <v>115</v>
      </c>
      <c r="B61" s="24" t="s">
        <v>116</v>
      </c>
      <c r="C61" s="25"/>
      <c r="D61" s="25"/>
    </row>
    <row r="62" spans="1:4" s="245" customFormat="1" ht="12" customHeight="1">
      <c r="A62" s="246" t="s">
        <v>117</v>
      </c>
      <c r="B62" s="27" t="s">
        <v>118</v>
      </c>
      <c r="C62" s="25"/>
      <c r="D62" s="25"/>
    </row>
    <row r="63" spans="1:4" s="245" customFormat="1" ht="12" customHeight="1">
      <c r="A63" s="47" t="s">
        <v>119</v>
      </c>
      <c r="B63" s="16" t="s">
        <v>120</v>
      </c>
      <c r="C63" s="17">
        <v>25731527</v>
      </c>
      <c r="D63" s="17">
        <v>58960978</v>
      </c>
    </row>
    <row r="64" spans="1:4" s="245" customFormat="1" ht="12" customHeight="1">
      <c r="A64" s="247" t="s">
        <v>400</v>
      </c>
      <c r="B64" s="28" t="s">
        <v>122</v>
      </c>
      <c r="C64" s="17"/>
      <c r="D64" s="17"/>
    </row>
    <row r="65" spans="1:4" s="245" customFormat="1" ht="12" customHeight="1">
      <c r="A65" s="242" t="s">
        <v>123</v>
      </c>
      <c r="B65" s="21" t="s">
        <v>124</v>
      </c>
      <c r="C65" s="25"/>
      <c r="D65" s="25"/>
    </row>
    <row r="66" spans="1:4" s="245" customFormat="1" ht="12" customHeight="1">
      <c r="A66" s="244" t="s">
        <v>125</v>
      </c>
      <c r="B66" s="24" t="s">
        <v>126</v>
      </c>
      <c r="C66" s="25"/>
      <c r="D66" s="25"/>
    </row>
    <row r="67" spans="1:4" s="245" customFormat="1" ht="12" customHeight="1">
      <c r="A67" s="246" t="s">
        <v>127</v>
      </c>
      <c r="B67" s="32" t="s">
        <v>128</v>
      </c>
      <c r="C67" s="25"/>
      <c r="D67" s="25"/>
    </row>
    <row r="68" spans="1:4" s="245" customFormat="1" ht="12" customHeight="1">
      <c r="A68" s="247" t="s">
        <v>129</v>
      </c>
      <c r="B68" s="28" t="s">
        <v>130</v>
      </c>
      <c r="C68" s="17"/>
      <c r="D68" s="17"/>
    </row>
    <row r="69" spans="1:4" s="245" customFormat="1" ht="12" customHeight="1">
      <c r="A69" s="242" t="s">
        <v>131</v>
      </c>
      <c r="B69" s="21" t="s">
        <v>132</v>
      </c>
      <c r="C69" s="25"/>
      <c r="D69" s="25"/>
    </row>
    <row r="70" spans="1:4" s="245" customFormat="1" ht="12" customHeight="1">
      <c r="A70" s="244" t="s">
        <v>133</v>
      </c>
      <c r="B70" s="24" t="s">
        <v>134</v>
      </c>
      <c r="C70" s="25"/>
      <c r="D70" s="25"/>
    </row>
    <row r="71" spans="1:4" s="245" customFormat="1" ht="12" customHeight="1">
      <c r="A71" s="244" t="s">
        <v>135</v>
      </c>
      <c r="B71" s="24" t="s">
        <v>136</v>
      </c>
      <c r="C71" s="25"/>
      <c r="D71" s="25"/>
    </row>
    <row r="72" spans="1:4" s="245" customFormat="1" ht="12" customHeight="1">
      <c r="A72" s="246" t="s">
        <v>137</v>
      </c>
      <c r="B72" s="27" t="s">
        <v>138</v>
      </c>
      <c r="C72" s="25"/>
      <c r="D72" s="25"/>
    </row>
    <row r="73" spans="1:4" s="245" customFormat="1" ht="12" customHeight="1">
      <c r="A73" s="247" t="s">
        <v>139</v>
      </c>
      <c r="B73" s="28" t="s">
        <v>140</v>
      </c>
      <c r="C73" s="17">
        <v>15682206</v>
      </c>
      <c r="D73" s="17">
        <v>16177298</v>
      </c>
    </row>
    <row r="74" spans="1:4" s="245" customFormat="1" ht="12" customHeight="1">
      <c r="A74" s="242" t="s">
        <v>141</v>
      </c>
      <c r="B74" s="21" t="s">
        <v>142</v>
      </c>
      <c r="C74" s="25">
        <v>15682206</v>
      </c>
      <c r="D74" s="25">
        <v>16177298</v>
      </c>
    </row>
    <row r="75" spans="1:4" s="245" customFormat="1" ht="12" customHeight="1">
      <c r="A75" s="246" t="s">
        <v>143</v>
      </c>
      <c r="B75" s="27" t="s">
        <v>144</v>
      </c>
      <c r="C75" s="25"/>
      <c r="D75" s="25"/>
    </row>
    <row r="76" spans="1:4" s="243" customFormat="1" ht="12" customHeight="1">
      <c r="A76" s="247" t="s">
        <v>145</v>
      </c>
      <c r="B76" s="28" t="s">
        <v>146</v>
      </c>
      <c r="C76" s="17"/>
      <c r="D76" s="17">
        <v>1857691</v>
      </c>
    </row>
    <row r="77" spans="1:4" s="245" customFormat="1" ht="12" customHeight="1">
      <c r="A77" s="242" t="s">
        <v>147</v>
      </c>
      <c r="B77" s="21" t="s">
        <v>148</v>
      </c>
      <c r="C77" s="25"/>
      <c r="D77" s="25">
        <v>1857691</v>
      </c>
    </row>
    <row r="78" spans="1:4" s="245" customFormat="1" ht="12" customHeight="1">
      <c r="A78" s="244" t="s">
        <v>149</v>
      </c>
      <c r="B78" s="24" t="s">
        <v>150</v>
      </c>
      <c r="C78" s="25"/>
      <c r="D78" s="25"/>
    </row>
    <row r="79" spans="1:4" s="245" customFormat="1" ht="12" customHeight="1">
      <c r="A79" s="246" t="s">
        <v>151</v>
      </c>
      <c r="B79" s="27" t="s">
        <v>152</v>
      </c>
      <c r="C79" s="25"/>
      <c r="D79" s="25"/>
    </row>
    <row r="80" spans="1:4" s="245" customFormat="1" ht="12" customHeight="1">
      <c r="A80" s="247" t="s">
        <v>153</v>
      </c>
      <c r="B80" s="28" t="s">
        <v>154</v>
      </c>
      <c r="C80" s="17"/>
      <c r="D80" s="17"/>
    </row>
    <row r="81" spans="1:4" s="245" customFormat="1" ht="12" customHeight="1">
      <c r="A81" s="248" t="s">
        <v>155</v>
      </c>
      <c r="B81" s="21" t="s">
        <v>156</v>
      </c>
      <c r="C81" s="25"/>
      <c r="D81" s="25"/>
    </row>
    <row r="82" spans="1:4" s="245" customFormat="1" ht="12" customHeight="1">
      <c r="A82" s="249" t="s">
        <v>157</v>
      </c>
      <c r="B82" s="24" t="s">
        <v>158</v>
      </c>
      <c r="C82" s="25"/>
      <c r="D82" s="25"/>
    </row>
    <row r="83" spans="1:4" s="245" customFormat="1" ht="12" customHeight="1">
      <c r="A83" s="249" t="s">
        <v>159</v>
      </c>
      <c r="B83" s="24" t="s">
        <v>160</v>
      </c>
      <c r="C83" s="25"/>
      <c r="D83" s="25"/>
    </row>
    <row r="84" spans="1:4" s="243" customFormat="1" ht="12" customHeight="1">
      <c r="A84" s="250" t="s">
        <v>161</v>
      </c>
      <c r="B84" s="27" t="s">
        <v>162</v>
      </c>
      <c r="C84" s="25"/>
      <c r="D84" s="25"/>
    </row>
    <row r="85" spans="1:4" s="243" customFormat="1" ht="12" customHeight="1">
      <c r="A85" s="247" t="s">
        <v>163</v>
      </c>
      <c r="B85" s="28" t="s">
        <v>164</v>
      </c>
      <c r="C85" s="36"/>
      <c r="D85" s="36"/>
    </row>
    <row r="86" spans="1:4" s="243" customFormat="1" ht="12" customHeight="1">
      <c r="A86" s="247" t="s">
        <v>165</v>
      </c>
      <c r="B86" s="37" t="s">
        <v>166</v>
      </c>
      <c r="C86" s="17">
        <v>15682206</v>
      </c>
      <c r="D86" s="17">
        <v>18034989</v>
      </c>
    </row>
    <row r="87" spans="1:4" s="243" customFormat="1" ht="12" customHeight="1">
      <c r="A87" s="251" t="s">
        <v>167</v>
      </c>
      <c r="B87" s="39" t="s">
        <v>401</v>
      </c>
      <c r="C87" s="17">
        <v>41413733</v>
      </c>
      <c r="D87" s="17">
        <f>D63+D86</f>
        <v>76995967</v>
      </c>
    </row>
    <row r="88" spans="1:4" s="245" customFormat="1" ht="15" customHeight="1">
      <c r="A88" s="252"/>
      <c r="B88" s="253"/>
      <c r="C88" s="254"/>
      <c r="D88" s="254"/>
    </row>
    <row r="89" spans="1:4">
      <c r="A89" s="255"/>
      <c r="B89" s="256"/>
      <c r="C89" s="257"/>
      <c r="D89" s="257"/>
    </row>
    <row r="90" spans="1:4" s="238" customFormat="1" ht="30" customHeight="1">
      <c r="A90" s="258"/>
      <c r="B90" s="259" t="s">
        <v>253</v>
      </c>
      <c r="C90" s="260" t="s">
        <v>398</v>
      </c>
      <c r="D90" s="260" t="s">
        <v>399</v>
      </c>
    </row>
    <row r="91" spans="1:4" s="261" customFormat="1" ht="12" customHeight="1">
      <c r="A91" s="10" t="s">
        <v>8</v>
      </c>
      <c r="B91" s="51" t="s">
        <v>174</v>
      </c>
      <c r="C91" s="52">
        <f>+C92+C93+C94+C95+C97</f>
        <v>26828168</v>
      </c>
      <c r="D91" s="52">
        <f>+D92+D93+D94+D95+D97</f>
        <v>23607168</v>
      </c>
    </row>
    <row r="92" spans="1:4" ht="12" customHeight="1">
      <c r="A92" s="262" t="s">
        <v>10</v>
      </c>
      <c r="B92" s="54" t="s">
        <v>175</v>
      </c>
      <c r="C92" s="55">
        <v>12011670</v>
      </c>
      <c r="D92" s="55">
        <v>10927670</v>
      </c>
    </row>
    <row r="93" spans="1:4" ht="12" customHeight="1">
      <c r="A93" s="244" t="s">
        <v>12</v>
      </c>
      <c r="B93" s="56" t="s">
        <v>176</v>
      </c>
      <c r="C93" s="25">
        <v>1759617</v>
      </c>
      <c r="D93" s="25">
        <v>1599617</v>
      </c>
    </row>
    <row r="94" spans="1:4" ht="12" customHeight="1">
      <c r="A94" s="244" t="s">
        <v>14</v>
      </c>
      <c r="B94" s="56" t="s">
        <v>177</v>
      </c>
      <c r="C94" s="29">
        <v>10049479</v>
      </c>
      <c r="D94" s="29">
        <v>9342479</v>
      </c>
    </row>
    <row r="95" spans="1:4" ht="12" customHeight="1">
      <c r="A95" s="244" t="s">
        <v>16</v>
      </c>
      <c r="B95" s="57" t="s">
        <v>178</v>
      </c>
      <c r="C95" s="29">
        <v>2137000</v>
      </c>
      <c r="D95" s="29">
        <v>1137000</v>
      </c>
    </row>
    <row r="96" spans="1:4" ht="12" customHeight="1">
      <c r="A96" s="244" t="s">
        <v>19</v>
      </c>
      <c r="B96" s="56" t="s">
        <v>402</v>
      </c>
      <c r="C96" s="29"/>
      <c r="D96" s="29"/>
    </row>
    <row r="97" spans="1:4" ht="12" customHeight="1">
      <c r="A97" s="244" t="s">
        <v>21</v>
      </c>
      <c r="B97" s="58" t="s">
        <v>180</v>
      </c>
      <c r="C97" s="29">
        <v>870402</v>
      </c>
      <c r="D97" s="29">
        <v>600402</v>
      </c>
    </row>
    <row r="98" spans="1:4" ht="12" customHeight="1">
      <c r="A98" s="244" t="s">
        <v>182</v>
      </c>
      <c r="B98" s="56" t="s">
        <v>403</v>
      </c>
      <c r="C98" s="29"/>
      <c r="D98" s="29"/>
    </row>
    <row r="99" spans="1:4" ht="12" customHeight="1">
      <c r="A99" s="244" t="s">
        <v>184</v>
      </c>
      <c r="B99" s="60" t="s">
        <v>185</v>
      </c>
      <c r="C99" s="29"/>
      <c r="D99" s="29"/>
    </row>
    <row r="100" spans="1:4" ht="12" customHeight="1">
      <c r="A100" s="244" t="s">
        <v>186</v>
      </c>
      <c r="B100" s="60" t="s">
        <v>187</v>
      </c>
      <c r="C100" s="29"/>
      <c r="D100" s="29"/>
    </row>
    <row r="101" spans="1:4" ht="12" customHeight="1">
      <c r="A101" s="244" t="s">
        <v>188</v>
      </c>
      <c r="B101" s="59" t="s">
        <v>189</v>
      </c>
      <c r="C101" s="29">
        <v>820402</v>
      </c>
      <c r="D101" s="29">
        <v>540402</v>
      </c>
    </row>
    <row r="102" spans="1:4" ht="12" customHeight="1">
      <c r="A102" s="244" t="s">
        <v>190</v>
      </c>
      <c r="B102" s="59" t="s">
        <v>191</v>
      </c>
      <c r="C102" s="29"/>
      <c r="D102" s="29"/>
    </row>
    <row r="103" spans="1:4" ht="12" customHeight="1">
      <c r="A103" s="244" t="s">
        <v>192</v>
      </c>
      <c r="B103" s="60" t="s">
        <v>193</v>
      </c>
      <c r="C103" s="29"/>
      <c r="D103" s="29"/>
    </row>
    <row r="104" spans="1:4" ht="12" customHeight="1">
      <c r="A104" s="263" t="s">
        <v>194</v>
      </c>
      <c r="B104" s="62" t="s">
        <v>195</v>
      </c>
      <c r="C104" s="29"/>
      <c r="D104" s="29"/>
    </row>
    <row r="105" spans="1:4" ht="12" customHeight="1">
      <c r="A105" s="244" t="s">
        <v>196</v>
      </c>
      <c r="B105" s="62" t="s">
        <v>197</v>
      </c>
      <c r="C105" s="29"/>
      <c r="D105" s="29"/>
    </row>
    <row r="106" spans="1:4" ht="12" customHeight="1">
      <c r="A106" s="246" t="s">
        <v>198</v>
      </c>
      <c r="B106" s="62" t="s">
        <v>199</v>
      </c>
      <c r="C106" s="65">
        <v>50000</v>
      </c>
      <c r="D106" s="65">
        <v>60000</v>
      </c>
    </row>
    <row r="107" spans="1:4" ht="12" customHeight="1">
      <c r="A107" s="47" t="s">
        <v>23</v>
      </c>
      <c r="B107" s="66" t="s">
        <v>200</v>
      </c>
      <c r="C107" s="17">
        <v>13775504</v>
      </c>
      <c r="D107" s="17">
        <v>46170886</v>
      </c>
    </row>
    <row r="108" spans="1:4" ht="12" customHeight="1">
      <c r="A108" s="242" t="s">
        <v>25</v>
      </c>
      <c r="B108" s="56" t="s">
        <v>201</v>
      </c>
      <c r="C108" s="22"/>
      <c r="D108" s="22">
        <v>8246000</v>
      </c>
    </row>
    <row r="109" spans="1:4" ht="12" customHeight="1">
      <c r="A109" s="242" t="s">
        <v>27</v>
      </c>
      <c r="B109" s="67" t="s">
        <v>202</v>
      </c>
      <c r="C109" s="22"/>
      <c r="D109" s="22"/>
    </row>
    <row r="110" spans="1:4" ht="12" customHeight="1">
      <c r="A110" s="242" t="s">
        <v>29</v>
      </c>
      <c r="B110" s="67" t="s">
        <v>203</v>
      </c>
      <c r="C110" s="25">
        <v>13775504</v>
      </c>
      <c r="D110" s="25">
        <v>37924886</v>
      </c>
    </row>
    <row r="111" spans="1:4" ht="12" customHeight="1">
      <c r="A111" s="242" t="s">
        <v>31</v>
      </c>
      <c r="B111" s="67" t="s">
        <v>204</v>
      </c>
      <c r="C111" s="68"/>
      <c r="D111" s="68"/>
    </row>
    <row r="112" spans="1:4" ht="12" customHeight="1">
      <c r="A112" s="242" t="s">
        <v>33</v>
      </c>
      <c r="B112" s="69" t="s">
        <v>205</v>
      </c>
      <c r="C112" s="68"/>
      <c r="D112" s="68"/>
    </row>
    <row r="113" spans="1:4" ht="12" customHeight="1">
      <c r="A113" s="242" t="s">
        <v>35</v>
      </c>
      <c r="B113" s="70" t="s">
        <v>206</v>
      </c>
      <c r="C113" s="68"/>
      <c r="D113" s="68"/>
    </row>
    <row r="114" spans="1:4" ht="12" customHeight="1">
      <c r="A114" s="242" t="s">
        <v>207</v>
      </c>
      <c r="B114" s="71" t="s">
        <v>208</v>
      </c>
      <c r="C114" s="68"/>
      <c r="D114" s="68"/>
    </row>
    <row r="115" spans="1:4" ht="12" customHeight="1">
      <c r="A115" s="242" t="s">
        <v>209</v>
      </c>
      <c r="B115" s="60" t="s">
        <v>187</v>
      </c>
      <c r="C115" s="68"/>
      <c r="D115" s="68"/>
    </row>
    <row r="116" spans="1:4" ht="12" customHeight="1">
      <c r="A116" s="242" t="s">
        <v>210</v>
      </c>
      <c r="B116" s="60" t="s">
        <v>211</v>
      </c>
      <c r="C116" s="68"/>
      <c r="D116" s="68"/>
    </row>
    <row r="117" spans="1:4" ht="12" customHeight="1">
      <c r="A117" s="242" t="s">
        <v>212</v>
      </c>
      <c r="B117" s="60" t="s">
        <v>213</v>
      </c>
      <c r="C117" s="68"/>
      <c r="D117" s="68"/>
    </row>
    <row r="118" spans="1:4" ht="12" customHeight="1">
      <c r="A118" s="242" t="s">
        <v>214</v>
      </c>
      <c r="B118" s="60" t="s">
        <v>193</v>
      </c>
      <c r="C118" s="68"/>
      <c r="D118" s="68"/>
    </row>
    <row r="119" spans="1:4" ht="12" customHeight="1">
      <c r="A119" s="242" t="s">
        <v>215</v>
      </c>
      <c r="B119" s="60" t="s">
        <v>216</v>
      </c>
      <c r="C119" s="68"/>
      <c r="D119" s="68"/>
    </row>
    <row r="120" spans="1:4" ht="12" customHeight="1">
      <c r="A120" s="263" t="s">
        <v>217</v>
      </c>
      <c r="B120" s="60" t="s">
        <v>218</v>
      </c>
      <c r="C120" s="72"/>
      <c r="D120" s="72"/>
    </row>
    <row r="121" spans="1:4" ht="12" customHeight="1">
      <c r="A121" s="47" t="s">
        <v>37</v>
      </c>
      <c r="B121" s="16" t="s">
        <v>219</v>
      </c>
      <c r="C121" s="17"/>
      <c r="D121" s="17">
        <v>5455111</v>
      </c>
    </row>
    <row r="122" spans="1:4" ht="12" customHeight="1">
      <c r="A122" s="242" t="s">
        <v>39</v>
      </c>
      <c r="B122" s="73" t="s">
        <v>220</v>
      </c>
      <c r="C122" s="22"/>
      <c r="D122" s="22">
        <v>5455111</v>
      </c>
    </row>
    <row r="123" spans="1:4" ht="12" customHeight="1">
      <c r="A123" s="246" t="s">
        <v>41</v>
      </c>
      <c r="B123" s="67" t="s">
        <v>221</v>
      </c>
      <c r="C123" s="29"/>
      <c r="D123" s="29"/>
    </row>
    <row r="124" spans="1:4" ht="12" customHeight="1">
      <c r="A124" s="47" t="s">
        <v>7</v>
      </c>
      <c r="B124" s="16" t="s">
        <v>222</v>
      </c>
      <c r="C124" s="17">
        <v>40603672</v>
      </c>
      <c r="D124" s="17">
        <f>D91+D107+D121</f>
        <v>75233165</v>
      </c>
    </row>
    <row r="125" spans="1:4" ht="12" customHeight="1">
      <c r="A125" s="47" t="s">
        <v>65</v>
      </c>
      <c r="B125" s="16" t="s">
        <v>223</v>
      </c>
      <c r="C125" s="17">
        <f>+C126+C127+C128</f>
        <v>0</v>
      </c>
      <c r="D125" s="17"/>
    </row>
    <row r="126" spans="1:4" s="261" customFormat="1" ht="12" customHeight="1">
      <c r="A126" s="242" t="s">
        <v>67</v>
      </c>
      <c r="B126" s="73" t="s">
        <v>224</v>
      </c>
      <c r="C126" s="68"/>
      <c r="D126" s="68"/>
    </row>
    <row r="127" spans="1:4" ht="12" customHeight="1">
      <c r="A127" s="242" t="s">
        <v>69</v>
      </c>
      <c r="B127" s="73" t="s">
        <v>225</v>
      </c>
      <c r="C127" s="68"/>
      <c r="D127" s="68"/>
    </row>
    <row r="128" spans="1:4" ht="12" customHeight="1">
      <c r="A128" s="263" t="s">
        <v>71</v>
      </c>
      <c r="B128" s="74" t="s">
        <v>226</v>
      </c>
      <c r="C128" s="68"/>
      <c r="D128" s="68"/>
    </row>
    <row r="129" spans="1:12" ht="12" customHeight="1">
      <c r="A129" s="47" t="s">
        <v>87</v>
      </c>
      <c r="B129" s="16" t="s">
        <v>227</v>
      </c>
      <c r="C129" s="17">
        <f>+C130+C131+C132+C133</f>
        <v>0</v>
      </c>
      <c r="D129" s="17"/>
    </row>
    <row r="130" spans="1:12" ht="12" customHeight="1">
      <c r="A130" s="242" t="s">
        <v>89</v>
      </c>
      <c r="B130" s="73" t="s">
        <v>228</v>
      </c>
      <c r="C130" s="68"/>
      <c r="D130" s="68"/>
    </row>
    <row r="131" spans="1:12" ht="12" customHeight="1">
      <c r="A131" s="242" t="s">
        <v>91</v>
      </c>
      <c r="B131" s="73" t="s">
        <v>229</v>
      </c>
      <c r="C131" s="68"/>
      <c r="D131" s="68"/>
    </row>
    <row r="132" spans="1:12" ht="12" customHeight="1">
      <c r="A132" s="242" t="s">
        <v>93</v>
      </c>
      <c r="B132" s="73" t="s">
        <v>230</v>
      </c>
      <c r="C132" s="68"/>
      <c r="D132" s="68"/>
    </row>
    <row r="133" spans="1:12" s="261" customFormat="1" ht="12" customHeight="1">
      <c r="A133" s="263" t="s">
        <v>95</v>
      </c>
      <c r="B133" s="74" t="s">
        <v>231</v>
      </c>
      <c r="C133" s="68"/>
      <c r="D133" s="68"/>
    </row>
    <row r="134" spans="1:12" ht="12" customHeight="1">
      <c r="A134" s="47" t="s">
        <v>232</v>
      </c>
      <c r="B134" s="16" t="s">
        <v>233</v>
      </c>
      <c r="C134" s="17">
        <v>810061</v>
      </c>
      <c r="D134" s="17">
        <v>1762802</v>
      </c>
      <c r="L134" s="264"/>
    </row>
    <row r="135" spans="1:12">
      <c r="A135" s="242" t="s">
        <v>101</v>
      </c>
      <c r="B135" s="73" t="s">
        <v>234</v>
      </c>
      <c r="C135" s="68"/>
      <c r="D135" s="68"/>
    </row>
    <row r="136" spans="1:12" ht="12" customHeight="1">
      <c r="A136" s="242" t="s">
        <v>103</v>
      </c>
      <c r="B136" s="73" t="s">
        <v>235</v>
      </c>
      <c r="C136" s="68">
        <v>810061</v>
      </c>
      <c r="D136" s="68">
        <v>1762802</v>
      </c>
    </row>
    <row r="137" spans="1:12" s="261" customFormat="1" ht="12" customHeight="1">
      <c r="A137" s="242" t="s">
        <v>105</v>
      </c>
      <c r="B137" s="73" t="s">
        <v>236</v>
      </c>
      <c r="C137" s="68"/>
      <c r="D137" s="68"/>
    </row>
    <row r="138" spans="1:12" s="261" customFormat="1" ht="12" customHeight="1">
      <c r="A138" s="263" t="s">
        <v>107</v>
      </c>
      <c r="B138" s="74" t="s">
        <v>237</v>
      </c>
      <c r="C138" s="68"/>
      <c r="D138" s="68"/>
    </row>
    <row r="139" spans="1:12" s="261" customFormat="1" ht="12" customHeight="1">
      <c r="A139" s="47" t="s">
        <v>109</v>
      </c>
      <c r="B139" s="16" t="s">
        <v>238</v>
      </c>
      <c r="C139" s="75">
        <f>+C140+C141+C142+C143</f>
        <v>0</v>
      </c>
      <c r="D139" s="75"/>
    </row>
    <row r="140" spans="1:12" s="261" customFormat="1" ht="12" customHeight="1">
      <c r="A140" s="242" t="s">
        <v>111</v>
      </c>
      <c r="B140" s="73" t="s">
        <v>239</v>
      </c>
      <c r="C140" s="68"/>
      <c r="D140" s="68"/>
    </row>
    <row r="141" spans="1:12" s="261" customFormat="1" ht="12" customHeight="1">
      <c r="A141" s="242" t="s">
        <v>113</v>
      </c>
      <c r="B141" s="73" t="s">
        <v>240</v>
      </c>
      <c r="C141" s="68"/>
      <c r="D141" s="68"/>
    </row>
    <row r="142" spans="1:12" s="261" customFormat="1" ht="12" customHeight="1">
      <c r="A142" s="242" t="s">
        <v>115</v>
      </c>
      <c r="B142" s="73" t="s">
        <v>241</v>
      </c>
      <c r="C142" s="68"/>
      <c r="D142" s="68"/>
    </row>
    <row r="143" spans="1:12" ht="12.75" customHeight="1">
      <c r="A143" s="242" t="s">
        <v>117</v>
      </c>
      <c r="B143" s="73" t="s">
        <v>242</v>
      </c>
      <c r="C143" s="68"/>
      <c r="D143" s="68"/>
    </row>
    <row r="144" spans="1:12" ht="12" customHeight="1">
      <c r="A144" s="47" t="s">
        <v>119</v>
      </c>
      <c r="B144" s="16" t="s">
        <v>243</v>
      </c>
      <c r="C144" s="76">
        <f>+C125+C129+C134+C139</f>
        <v>810061</v>
      </c>
      <c r="D144" s="76">
        <f>+D125+D129+D134+D139</f>
        <v>1762802</v>
      </c>
    </row>
    <row r="145" spans="1:4" ht="15" customHeight="1">
      <c r="A145" s="265" t="s">
        <v>244</v>
      </c>
      <c r="B145" s="80" t="s">
        <v>245</v>
      </c>
      <c r="C145" s="76">
        <f>+C124+C144</f>
        <v>41413733</v>
      </c>
      <c r="D145" s="76">
        <f>D124+D144</f>
        <v>76995967</v>
      </c>
    </row>
    <row r="146" spans="1:4">
      <c r="C146"/>
      <c r="D146"/>
    </row>
    <row r="147" spans="1:4" ht="15" customHeight="1">
      <c r="A147" s="266" t="s">
        <v>404</v>
      </c>
      <c r="B147" s="267"/>
      <c r="C147" s="268">
        <v>2</v>
      </c>
      <c r="D147" s="268">
        <v>2</v>
      </c>
    </row>
    <row r="148" spans="1:4" ht="14.25" customHeight="1">
      <c r="A148" s="266" t="s">
        <v>405</v>
      </c>
      <c r="B148" s="267"/>
      <c r="C148" s="268">
        <v>4</v>
      </c>
      <c r="D148" s="268">
        <v>2</v>
      </c>
    </row>
  </sheetData>
  <sheetProtection selectLockedCells="1" selectUnlockedCells="1"/>
  <mergeCells count="1">
    <mergeCell ref="B1:C1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64" firstPageNumber="0" orientation="portrait" horizontalDpi="300" verticalDpi="300"/>
  <headerFooter alignWithMargins="0"/>
  <rowBreaks count="1" manualBreakCount="1">
    <brk id="8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L149"/>
  <sheetViews>
    <sheetView zoomScaleSheetLayoutView="85" workbookViewId="0">
      <selection activeCell="D9" sqref="D9"/>
    </sheetView>
  </sheetViews>
  <sheetFormatPr defaultColWidth="9.33203125" defaultRowHeight="13.2"/>
  <cols>
    <col min="1" max="1" width="19.44140625" style="214" customWidth="1"/>
    <col min="2" max="2" width="64.77734375" style="215" customWidth="1"/>
    <col min="3" max="3" width="16.77734375" style="216" customWidth="1"/>
    <col min="4" max="4" width="18" style="216" customWidth="1"/>
    <col min="5" max="16384" width="9.33203125" style="217"/>
  </cols>
  <sheetData>
    <row r="1" spans="1:4" s="220" customFormat="1" ht="16.5" customHeight="1">
      <c r="A1" s="218"/>
      <c r="B1" s="326" t="s">
        <v>406</v>
      </c>
      <c r="C1" s="326"/>
      <c r="D1" s="219"/>
    </row>
    <row r="2" spans="1:4" s="224" customFormat="1" ht="21" customHeight="1">
      <c r="A2" s="221" t="s">
        <v>254</v>
      </c>
      <c r="B2" s="222" t="s">
        <v>392</v>
      </c>
      <c r="C2" s="223" t="s">
        <v>393</v>
      </c>
      <c r="D2" s="223"/>
    </row>
    <row r="3" spans="1:4" s="224" customFormat="1" ht="15.6">
      <c r="A3" s="225" t="s">
        <v>394</v>
      </c>
      <c r="B3" s="226" t="s">
        <v>407</v>
      </c>
      <c r="C3" s="227">
        <v>2</v>
      </c>
      <c r="D3" s="227"/>
    </row>
    <row r="4" spans="1:4" s="230" customFormat="1" ht="15.9" customHeight="1">
      <c r="A4" s="228"/>
      <c r="B4" s="228"/>
      <c r="C4" s="229" t="s">
        <v>2</v>
      </c>
      <c r="D4" s="229"/>
    </row>
    <row r="5" spans="1:4" ht="22.8">
      <c r="A5" s="231" t="s">
        <v>396</v>
      </c>
      <c r="B5" s="232" t="s">
        <v>397</v>
      </c>
      <c r="C5" s="233" t="s">
        <v>398</v>
      </c>
      <c r="D5" s="234" t="s">
        <v>399</v>
      </c>
    </row>
    <row r="6" spans="1:4" s="238" customFormat="1" ht="12.9" customHeight="1">
      <c r="A6" s="235">
        <v>1</v>
      </c>
      <c r="B6" s="236">
        <v>2</v>
      </c>
      <c r="C6" s="237">
        <v>3</v>
      </c>
      <c r="D6" s="237">
        <v>4</v>
      </c>
    </row>
    <row r="7" spans="1:4" s="238" customFormat="1" ht="15.9" customHeight="1">
      <c r="A7" s="239"/>
      <c r="B7" s="240" t="s">
        <v>252</v>
      </c>
      <c r="C7" s="241"/>
      <c r="D7" s="241"/>
    </row>
    <row r="8" spans="1:4" s="238" customFormat="1" ht="12" customHeight="1">
      <c r="A8" s="47" t="s">
        <v>8</v>
      </c>
      <c r="B8" s="16" t="s">
        <v>9</v>
      </c>
      <c r="C8" s="17">
        <v>20251527</v>
      </c>
      <c r="D8" s="17">
        <v>20975596</v>
      </c>
    </row>
    <row r="9" spans="1:4" s="243" customFormat="1" ht="12" customHeight="1">
      <c r="A9" s="242" t="s">
        <v>10</v>
      </c>
      <c r="B9" s="21" t="s">
        <v>11</v>
      </c>
      <c r="C9" s="22">
        <v>12064527</v>
      </c>
      <c r="D9" s="22">
        <v>12064527</v>
      </c>
    </row>
    <row r="10" spans="1:4" s="245" customFormat="1" ht="12" customHeight="1">
      <c r="A10" s="244" t="s">
        <v>12</v>
      </c>
      <c r="B10" s="24" t="s">
        <v>13</v>
      </c>
      <c r="C10" s="25">
        <v>4250000</v>
      </c>
      <c r="D10" s="25">
        <v>4250000</v>
      </c>
    </row>
    <row r="11" spans="1:4" s="245" customFormat="1" ht="12" customHeight="1">
      <c r="A11" s="244" t="s">
        <v>14</v>
      </c>
      <c r="B11" s="24" t="s">
        <v>15</v>
      </c>
      <c r="C11" s="25">
        <v>2137000</v>
      </c>
      <c r="D11" s="25">
        <v>2661069</v>
      </c>
    </row>
    <row r="12" spans="1:4" s="245" customFormat="1" ht="12" customHeight="1">
      <c r="A12" s="244" t="s">
        <v>16</v>
      </c>
      <c r="B12" s="24" t="s">
        <v>17</v>
      </c>
      <c r="C12" s="25">
        <v>1800000</v>
      </c>
      <c r="D12" s="25">
        <v>2000000</v>
      </c>
    </row>
    <row r="13" spans="1:4" s="245" customFormat="1" ht="12" customHeight="1">
      <c r="A13" s="244" t="s">
        <v>19</v>
      </c>
      <c r="B13" s="24" t="s">
        <v>408</v>
      </c>
      <c r="C13" s="25"/>
      <c r="D13" s="25"/>
    </row>
    <row r="14" spans="1:4" s="243" customFormat="1" ht="12" customHeight="1">
      <c r="A14" s="246" t="s">
        <v>21</v>
      </c>
      <c r="B14" s="27" t="s">
        <v>409</v>
      </c>
      <c r="C14" s="25"/>
      <c r="D14" s="25"/>
    </row>
    <row r="15" spans="1:4" s="243" customFormat="1" ht="12" customHeight="1">
      <c r="A15" s="47" t="s">
        <v>23</v>
      </c>
      <c r="B15" s="28" t="s">
        <v>24</v>
      </c>
      <c r="C15" s="17">
        <v>4500000</v>
      </c>
      <c r="D15" s="17">
        <v>2500000</v>
      </c>
    </row>
    <row r="16" spans="1:4" s="243" customFormat="1" ht="12" customHeight="1">
      <c r="A16" s="242" t="s">
        <v>25</v>
      </c>
      <c r="B16" s="21" t="s">
        <v>26</v>
      </c>
      <c r="C16" s="22"/>
      <c r="D16" s="22"/>
    </row>
    <row r="17" spans="1:4" s="243" customFormat="1" ht="12" customHeight="1">
      <c r="A17" s="244" t="s">
        <v>27</v>
      </c>
      <c r="B17" s="24" t="s">
        <v>28</v>
      </c>
      <c r="C17" s="25"/>
      <c r="D17" s="25"/>
    </row>
    <row r="18" spans="1:4" s="243" customFormat="1" ht="12" customHeight="1">
      <c r="A18" s="244" t="s">
        <v>29</v>
      </c>
      <c r="B18" s="24" t="s">
        <v>30</v>
      </c>
      <c r="C18" s="25">
        <v>4500000</v>
      </c>
      <c r="D18" s="25">
        <v>2500000</v>
      </c>
    </row>
    <row r="19" spans="1:4" s="243" customFormat="1" ht="12" customHeight="1">
      <c r="A19" s="244" t="s">
        <v>31</v>
      </c>
      <c r="B19" s="24" t="s">
        <v>32</v>
      </c>
      <c r="C19" s="25"/>
      <c r="D19" s="25"/>
    </row>
    <row r="20" spans="1:4" s="243" customFormat="1" ht="12" customHeight="1">
      <c r="A20" s="244" t="s">
        <v>33</v>
      </c>
      <c r="B20" s="24" t="s">
        <v>34</v>
      </c>
      <c r="C20" s="25"/>
      <c r="D20" s="25"/>
    </row>
    <row r="21" spans="1:4" s="245" customFormat="1" ht="12" customHeight="1">
      <c r="A21" s="246" t="s">
        <v>35</v>
      </c>
      <c r="B21" s="27" t="s">
        <v>36</v>
      </c>
      <c r="C21" s="29"/>
      <c r="D21" s="29"/>
    </row>
    <row r="22" spans="1:4" s="245" customFormat="1" ht="12" customHeight="1">
      <c r="A22" s="47" t="s">
        <v>37</v>
      </c>
      <c r="B22" s="16" t="s">
        <v>38</v>
      </c>
      <c r="C22" s="17"/>
      <c r="D22" s="17">
        <v>33995382</v>
      </c>
    </row>
    <row r="23" spans="1:4" s="245" customFormat="1" ht="12" customHeight="1">
      <c r="A23" s="242" t="s">
        <v>39</v>
      </c>
      <c r="B23" s="21" t="s">
        <v>40</v>
      </c>
      <c r="C23" s="22"/>
      <c r="D23" s="22"/>
    </row>
    <row r="24" spans="1:4" s="243" customFormat="1" ht="12" customHeight="1">
      <c r="A24" s="244" t="s">
        <v>41</v>
      </c>
      <c r="B24" s="24" t="s">
        <v>42</v>
      </c>
      <c r="C24" s="25"/>
      <c r="D24" s="25"/>
    </row>
    <row r="25" spans="1:4" s="245" customFormat="1" ht="12" customHeight="1">
      <c r="A25" s="244" t="s">
        <v>43</v>
      </c>
      <c r="B25" s="24" t="s">
        <v>44</v>
      </c>
      <c r="C25" s="25"/>
      <c r="D25" s="25"/>
    </row>
    <row r="26" spans="1:4" s="245" customFormat="1" ht="12" customHeight="1">
      <c r="A26" s="244" t="s">
        <v>45</v>
      </c>
      <c r="B26" s="24" t="s">
        <v>46</v>
      </c>
      <c r="C26" s="25"/>
      <c r="D26" s="25"/>
    </row>
    <row r="27" spans="1:4" s="245" customFormat="1" ht="12" customHeight="1">
      <c r="A27" s="244" t="s">
        <v>47</v>
      </c>
      <c r="B27" s="24" t="s">
        <v>48</v>
      </c>
      <c r="C27" s="25"/>
      <c r="D27" s="25">
        <v>33995382</v>
      </c>
    </row>
    <row r="28" spans="1:4" s="245" customFormat="1" ht="12" customHeight="1">
      <c r="A28" s="246" t="s">
        <v>49</v>
      </c>
      <c r="B28" s="27" t="s">
        <v>50</v>
      </c>
      <c r="C28" s="29"/>
      <c r="D28" s="29"/>
    </row>
    <row r="29" spans="1:4" s="245" customFormat="1" ht="12" customHeight="1">
      <c r="A29" s="47" t="s">
        <v>51</v>
      </c>
      <c r="B29" s="16" t="s">
        <v>52</v>
      </c>
      <c r="C29" s="17">
        <v>750000</v>
      </c>
      <c r="D29" s="17">
        <v>750000</v>
      </c>
    </row>
    <row r="30" spans="1:4" s="245" customFormat="1" ht="12" customHeight="1">
      <c r="A30" s="242" t="s">
        <v>53</v>
      </c>
      <c r="B30" s="21" t="s">
        <v>54</v>
      </c>
      <c r="C30" s="30">
        <v>500000</v>
      </c>
      <c r="D30" s="30">
        <v>750000</v>
      </c>
    </row>
    <row r="31" spans="1:4" s="245" customFormat="1" ht="12" customHeight="1">
      <c r="A31" s="244" t="s">
        <v>55</v>
      </c>
      <c r="B31" s="24" t="s">
        <v>56</v>
      </c>
      <c r="C31" s="25"/>
      <c r="D31" s="25"/>
    </row>
    <row r="32" spans="1:4" s="245" customFormat="1" ht="12" customHeight="1">
      <c r="A32" s="244" t="s">
        <v>57</v>
      </c>
      <c r="B32" s="24" t="s">
        <v>58</v>
      </c>
      <c r="C32" s="25">
        <v>500000</v>
      </c>
      <c r="D32" s="25">
        <v>750000</v>
      </c>
    </row>
    <row r="33" spans="1:4" s="245" customFormat="1" ht="12" customHeight="1">
      <c r="A33" s="244" t="s">
        <v>59</v>
      </c>
      <c r="B33" s="24" t="s">
        <v>60</v>
      </c>
      <c r="C33" s="25">
        <v>250000</v>
      </c>
      <c r="D33" s="25"/>
    </row>
    <row r="34" spans="1:4" s="245" customFormat="1" ht="12" customHeight="1">
      <c r="A34" s="244" t="s">
        <v>61</v>
      </c>
      <c r="B34" s="24" t="s">
        <v>62</v>
      </c>
      <c r="C34" s="25"/>
      <c r="D34" s="25"/>
    </row>
    <row r="35" spans="1:4" s="245" customFormat="1" ht="12" customHeight="1">
      <c r="A35" s="246" t="s">
        <v>63</v>
      </c>
      <c r="B35" s="27" t="s">
        <v>64</v>
      </c>
      <c r="C35" s="29"/>
      <c r="D35" s="29"/>
    </row>
    <row r="36" spans="1:4" s="245" customFormat="1" ht="12" customHeight="1">
      <c r="A36" s="47" t="s">
        <v>65</v>
      </c>
      <c r="B36" s="16" t="s">
        <v>66</v>
      </c>
      <c r="C36" s="17"/>
      <c r="D36" s="17"/>
    </row>
    <row r="37" spans="1:4" s="245" customFormat="1" ht="12" customHeight="1">
      <c r="A37" s="242" t="s">
        <v>67</v>
      </c>
      <c r="B37" s="21" t="s">
        <v>68</v>
      </c>
      <c r="C37" s="22"/>
      <c r="D37" s="22"/>
    </row>
    <row r="38" spans="1:4" s="245" customFormat="1" ht="12" customHeight="1">
      <c r="A38" s="244" t="s">
        <v>69</v>
      </c>
      <c r="B38" s="24" t="s">
        <v>70</v>
      </c>
      <c r="C38" s="25"/>
      <c r="D38" s="25"/>
    </row>
    <row r="39" spans="1:4" s="245" customFormat="1" ht="12" customHeight="1">
      <c r="A39" s="244" t="s">
        <v>71</v>
      </c>
      <c r="B39" s="24" t="s">
        <v>72</v>
      </c>
      <c r="C39" s="25"/>
      <c r="D39" s="25"/>
    </row>
    <row r="40" spans="1:4" s="245" customFormat="1" ht="12" customHeight="1">
      <c r="A40" s="244" t="s">
        <v>73</v>
      </c>
      <c r="B40" s="24" t="s">
        <v>74</v>
      </c>
      <c r="C40" s="25"/>
      <c r="D40" s="25"/>
    </row>
    <row r="41" spans="1:4" s="245" customFormat="1" ht="12" customHeight="1">
      <c r="A41" s="244" t="s">
        <v>75</v>
      </c>
      <c r="B41" s="24" t="s">
        <v>76</v>
      </c>
      <c r="C41" s="25"/>
      <c r="D41" s="25"/>
    </row>
    <row r="42" spans="1:4" s="245" customFormat="1" ht="12" customHeight="1">
      <c r="A42" s="244" t="s">
        <v>77</v>
      </c>
      <c r="B42" s="24" t="s">
        <v>78</v>
      </c>
      <c r="C42" s="25"/>
      <c r="D42" s="25"/>
    </row>
    <row r="43" spans="1:4" s="245" customFormat="1" ht="12" customHeight="1">
      <c r="A43" s="244" t="s">
        <v>79</v>
      </c>
      <c r="B43" s="24" t="s">
        <v>80</v>
      </c>
      <c r="C43" s="25"/>
      <c r="D43" s="25"/>
    </row>
    <row r="44" spans="1:4" s="245" customFormat="1" ht="12" customHeight="1">
      <c r="A44" s="244" t="s">
        <v>81</v>
      </c>
      <c r="B44" s="24" t="s">
        <v>82</v>
      </c>
      <c r="C44" s="25"/>
      <c r="D44" s="25"/>
    </row>
    <row r="45" spans="1:4" s="245" customFormat="1" ht="12" customHeight="1">
      <c r="A45" s="244" t="s">
        <v>83</v>
      </c>
      <c r="B45" s="24" t="s">
        <v>84</v>
      </c>
      <c r="C45" s="25"/>
      <c r="D45" s="25"/>
    </row>
    <row r="46" spans="1:4" s="245" customFormat="1" ht="12" customHeight="1">
      <c r="A46" s="246" t="s">
        <v>85</v>
      </c>
      <c r="B46" s="27" t="s">
        <v>86</v>
      </c>
      <c r="C46" s="29"/>
      <c r="D46" s="29"/>
    </row>
    <row r="47" spans="1:4" s="245" customFormat="1" ht="12" customHeight="1">
      <c r="A47" s="47" t="s">
        <v>87</v>
      </c>
      <c r="B47" s="16" t="s">
        <v>88</v>
      </c>
      <c r="C47" s="17"/>
      <c r="D47" s="17"/>
    </row>
    <row r="48" spans="1:4" s="245" customFormat="1" ht="12" customHeight="1">
      <c r="A48" s="242" t="s">
        <v>89</v>
      </c>
      <c r="B48" s="21" t="s">
        <v>90</v>
      </c>
      <c r="C48" s="22"/>
      <c r="D48" s="22"/>
    </row>
    <row r="49" spans="1:4" s="245" customFormat="1" ht="12" customHeight="1">
      <c r="A49" s="244" t="s">
        <v>91</v>
      </c>
      <c r="B49" s="24" t="s">
        <v>92</v>
      </c>
      <c r="C49" s="25"/>
      <c r="D49" s="25"/>
    </row>
    <row r="50" spans="1:4" s="245" customFormat="1" ht="12" customHeight="1">
      <c r="A50" s="244" t="s">
        <v>93</v>
      </c>
      <c r="B50" s="24" t="s">
        <v>94</v>
      </c>
      <c r="C50" s="25"/>
      <c r="D50" s="25"/>
    </row>
    <row r="51" spans="1:4" s="245" customFormat="1" ht="12" customHeight="1">
      <c r="A51" s="244" t="s">
        <v>95</v>
      </c>
      <c r="B51" s="24" t="s">
        <v>96</v>
      </c>
      <c r="C51" s="25"/>
      <c r="D51" s="25"/>
    </row>
    <row r="52" spans="1:4" s="245" customFormat="1" ht="12" customHeight="1">
      <c r="A52" s="246" t="s">
        <v>97</v>
      </c>
      <c r="B52" s="27" t="s">
        <v>98</v>
      </c>
      <c r="C52" s="29"/>
      <c r="D52" s="29"/>
    </row>
    <row r="53" spans="1:4" s="245" customFormat="1" ht="12" customHeight="1">
      <c r="A53" s="47" t="s">
        <v>99</v>
      </c>
      <c r="B53" s="16" t="s">
        <v>100</v>
      </c>
      <c r="C53" s="17"/>
      <c r="D53" s="17">
        <v>510000</v>
      </c>
    </row>
    <row r="54" spans="1:4" s="245" customFormat="1" ht="12" customHeight="1">
      <c r="A54" s="242" t="s">
        <v>101</v>
      </c>
      <c r="B54" s="21" t="s">
        <v>102</v>
      </c>
      <c r="C54" s="22"/>
      <c r="D54" s="22"/>
    </row>
    <row r="55" spans="1:4" s="245" customFormat="1" ht="12" customHeight="1">
      <c r="A55" s="244" t="s">
        <v>103</v>
      </c>
      <c r="B55" s="24" t="s">
        <v>104</v>
      </c>
      <c r="C55" s="25"/>
      <c r="D55" s="25"/>
    </row>
    <row r="56" spans="1:4" s="245" customFormat="1" ht="12" customHeight="1">
      <c r="A56" s="244" t="s">
        <v>105</v>
      </c>
      <c r="B56" s="24" t="s">
        <v>106</v>
      </c>
      <c r="C56" s="25"/>
      <c r="D56" s="25">
        <v>510000</v>
      </c>
    </row>
    <row r="57" spans="1:4" s="245" customFormat="1" ht="12" customHeight="1">
      <c r="A57" s="246" t="s">
        <v>107</v>
      </c>
      <c r="B57" s="27" t="s">
        <v>108</v>
      </c>
      <c r="C57" s="29"/>
      <c r="D57" s="29"/>
    </row>
    <row r="58" spans="1:4" s="245" customFormat="1" ht="12" customHeight="1">
      <c r="A58" s="47" t="s">
        <v>109</v>
      </c>
      <c r="B58" s="28" t="s">
        <v>110</v>
      </c>
      <c r="C58" s="17"/>
      <c r="D58" s="17"/>
    </row>
    <row r="59" spans="1:4" s="245" customFormat="1" ht="12" customHeight="1">
      <c r="A59" s="242" t="s">
        <v>111</v>
      </c>
      <c r="B59" s="21" t="s">
        <v>112</v>
      </c>
      <c r="C59" s="25"/>
      <c r="D59" s="25"/>
    </row>
    <row r="60" spans="1:4" s="245" customFormat="1" ht="12" customHeight="1">
      <c r="A60" s="244" t="s">
        <v>113</v>
      </c>
      <c r="B60" s="24" t="s">
        <v>114</v>
      </c>
      <c r="C60" s="25"/>
      <c r="D60" s="25"/>
    </row>
    <row r="61" spans="1:4" s="245" customFormat="1" ht="12" customHeight="1">
      <c r="A61" s="244" t="s">
        <v>115</v>
      </c>
      <c r="B61" s="24" t="s">
        <v>116</v>
      </c>
      <c r="C61" s="25"/>
      <c r="D61" s="25"/>
    </row>
    <row r="62" spans="1:4" s="245" customFormat="1" ht="12" customHeight="1">
      <c r="A62" s="246" t="s">
        <v>117</v>
      </c>
      <c r="B62" s="27" t="s">
        <v>118</v>
      </c>
      <c r="C62" s="25"/>
      <c r="D62" s="25"/>
    </row>
    <row r="63" spans="1:4" s="245" customFormat="1" ht="12" customHeight="1">
      <c r="A63" s="47" t="s">
        <v>119</v>
      </c>
      <c r="B63" s="16" t="s">
        <v>120</v>
      </c>
      <c r="C63" s="17">
        <v>25501527</v>
      </c>
      <c r="D63" s="17">
        <v>58730978</v>
      </c>
    </row>
    <row r="64" spans="1:4" s="245" customFormat="1" ht="12" customHeight="1">
      <c r="A64" s="247" t="s">
        <v>400</v>
      </c>
      <c r="B64" s="28" t="s">
        <v>122</v>
      </c>
      <c r="C64" s="17"/>
      <c r="D64" s="17"/>
    </row>
    <row r="65" spans="1:4" s="245" customFormat="1" ht="12" customHeight="1">
      <c r="A65" s="242" t="s">
        <v>123</v>
      </c>
      <c r="B65" s="21" t="s">
        <v>124</v>
      </c>
      <c r="C65" s="25"/>
      <c r="D65" s="25"/>
    </row>
    <row r="66" spans="1:4" s="245" customFormat="1" ht="12" customHeight="1">
      <c r="A66" s="244" t="s">
        <v>125</v>
      </c>
      <c r="B66" s="24" t="s">
        <v>126</v>
      </c>
      <c r="C66" s="25"/>
      <c r="D66" s="25"/>
    </row>
    <row r="67" spans="1:4" s="245" customFormat="1" ht="12" customHeight="1">
      <c r="A67" s="246" t="s">
        <v>127</v>
      </c>
      <c r="B67" s="32" t="s">
        <v>128</v>
      </c>
      <c r="C67" s="25"/>
      <c r="D67" s="25"/>
    </row>
    <row r="68" spans="1:4" s="245" customFormat="1" ht="12" customHeight="1">
      <c r="A68" s="247" t="s">
        <v>129</v>
      </c>
      <c r="B68" s="28" t="s">
        <v>130</v>
      </c>
      <c r="C68" s="17"/>
      <c r="D68" s="17"/>
    </row>
    <row r="69" spans="1:4" s="245" customFormat="1" ht="12" customHeight="1">
      <c r="A69" s="242" t="s">
        <v>131</v>
      </c>
      <c r="B69" s="21" t="s">
        <v>132</v>
      </c>
      <c r="C69" s="25"/>
      <c r="D69" s="25"/>
    </row>
    <row r="70" spans="1:4" s="245" customFormat="1" ht="12" customHeight="1">
      <c r="A70" s="244" t="s">
        <v>133</v>
      </c>
      <c r="B70" s="24" t="s">
        <v>134</v>
      </c>
      <c r="C70" s="25"/>
      <c r="D70" s="25"/>
    </row>
    <row r="71" spans="1:4" s="245" customFormat="1" ht="12" customHeight="1">
      <c r="A71" s="244" t="s">
        <v>135</v>
      </c>
      <c r="B71" s="24" t="s">
        <v>136</v>
      </c>
      <c r="C71" s="25"/>
      <c r="D71" s="25"/>
    </row>
    <row r="72" spans="1:4" s="245" customFormat="1" ht="12" customHeight="1">
      <c r="A72" s="246" t="s">
        <v>137</v>
      </c>
      <c r="B72" s="27" t="s">
        <v>138</v>
      </c>
      <c r="C72" s="25"/>
      <c r="D72" s="25"/>
    </row>
    <row r="73" spans="1:4" s="245" customFormat="1" ht="12" customHeight="1">
      <c r="A73" s="247" t="s">
        <v>139</v>
      </c>
      <c r="B73" s="28" t="s">
        <v>140</v>
      </c>
      <c r="C73" s="17">
        <v>15682206</v>
      </c>
      <c r="D73" s="17">
        <v>16177298</v>
      </c>
    </row>
    <row r="74" spans="1:4" s="245" customFormat="1" ht="12" customHeight="1">
      <c r="A74" s="242" t="s">
        <v>141</v>
      </c>
      <c r="B74" s="21" t="s">
        <v>142</v>
      </c>
      <c r="C74" s="25">
        <v>15682206</v>
      </c>
      <c r="D74" s="25">
        <v>16177298</v>
      </c>
    </row>
    <row r="75" spans="1:4" s="245" customFormat="1" ht="12" customHeight="1">
      <c r="A75" s="246" t="s">
        <v>143</v>
      </c>
      <c r="B75" s="27" t="s">
        <v>144</v>
      </c>
      <c r="C75" s="25"/>
      <c r="D75" s="25"/>
    </row>
    <row r="76" spans="1:4" s="243" customFormat="1" ht="12" customHeight="1">
      <c r="A76" s="247" t="s">
        <v>145</v>
      </c>
      <c r="B76" s="28" t="s">
        <v>146</v>
      </c>
      <c r="C76" s="17"/>
      <c r="D76" s="17">
        <v>1857691</v>
      </c>
    </row>
    <row r="77" spans="1:4" s="245" customFormat="1" ht="12" customHeight="1">
      <c r="A77" s="242" t="s">
        <v>147</v>
      </c>
      <c r="B77" s="21" t="s">
        <v>148</v>
      </c>
      <c r="C77" s="25"/>
      <c r="D77" s="25">
        <v>1857691</v>
      </c>
    </row>
    <row r="78" spans="1:4" s="245" customFormat="1" ht="12" customHeight="1">
      <c r="A78" s="244" t="s">
        <v>149</v>
      </c>
      <c r="B78" s="24" t="s">
        <v>150</v>
      </c>
      <c r="C78" s="25"/>
      <c r="D78" s="25"/>
    </row>
    <row r="79" spans="1:4" s="245" customFormat="1" ht="12" customHeight="1">
      <c r="A79" s="246" t="s">
        <v>151</v>
      </c>
      <c r="B79" s="27" t="s">
        <v>152</v>
      </c>
      <c r="C79" s="25"/>
      <c r="D79" s="25"/>
    </row>
    <row r="80" spans="1:4" s="245" customFormat="1" ht="12" customHeight="1">
      <c r="A80" s="247" t="s">
        <v>153</v>
      </c>
      <c r="B80" s="28" t="s">
        <v>154</v>
      </c>
      <c r="C80" s="17"/>
      <c r="D80" s="17"/>
    </row>
    <row r="81" spans="1:6" s="245" customFormat="1" ht="12" customHeight="1">
      <c r="A81" s="248" t="s">
        <v>155</v>
      </c>
      <c r="B81" s="21" t="s">
        <v>156</v>
      </c>
      <c r="C81" s="25"/>
      <c r="D81" s="25"/>
    </row>
    <row r="82" spans="1:6" s="245" customFormat="1" ht="12" customHeight="1">
      <c r="A82" s="249" t="s">
        <v>157</v>
      </c>
      <c r="B82" s="24" t="s">
        <v>158</v>
      </c>
      <c r="C82" s="25"/>
      <c r="D82" s="25"/>
    </row>
    <row r="83" spans="1:6" s="245" customFormat="1" ht="12" customHeight="1">
      <c r="A83" s="249" t="s">
        <v>159</v>
      </c>
      <c r="B83" s="24" t="s">
        <v>160</v>
      </c>
      <c r="C83" s="25"/>
      <c r="D83" s="25"/>
    </row>
    <row r="84" spans="1:6" s="243" customFormat="1" ht="12" customHeight="1">
      <c r="A84" s="250" t="s">
        <v>161</v>
      </c>
      <c r="B84" s="27" t="s">
        <v>162</v>
      </c>
      <c r="C84" s="25"/>
      <c r="D84" s="25"/>
    </row>
    <row r="85" spans="1:6" s="243" customFormat="1" ht="12" customHeight="1">
      <c r="A85" s="247" t="s">
        <v>163</v>
      </c>
      <c r="B85" s="28" t="s">
        <v>164</v>
      </c>
      <c r="C85" s="36"/>
      <c r="D85" s="36"/>
    </row>
    <row r="86" spans="1:6" s="243" customFormat="1" ht="12" customHeight="1">
      <c r="A86" s="247" t="s">
        <v>165</v>
      </c>
      <c r="B86" s="37" t="s">
        <v>166</v>
      </c>
      <c r="C86" s="17">
        <v>15682206</v>
      </c>
      <c r="D86" s="17">
        <v>18034989</v>
      </c>
    </row>
    <row r="87" spans="1:6" s="243" customFormat="1" ht="12" customHeight="1">
      <c r="A87" s="251" t="s">
        <v>167</v>
      </c>
      <c r="B87" s="39" t="s">
        <v>401</v>
      </c>
      <c r="C87" s="17">
        <v>41183733</v>
      </c>
      <c r="D87" s="17">
        <v>76535967</v>
      </c>
    </row>
    <row r="88" spans="1:6" s="245" customFormat="1" ht="15" customHeight="1">
      <c r="A88" s="252"/>
      <c r="B88" s="253"/>
      <c r="C88" s="254"/>
      <c r="D88" s="254"/>
    </row>
    <row r="89" spans="1:6">
      <c r="A89" s="255"/>
      <c r="B89" s="256"/>
      <c r="C89" s="257"/>
      <c r="D89" s="257"/>
    </row>
    <row r="90" spans="1:6" s="238" customFormat="1" ht="33" customHeight="1">
      <c r="A90" s="258"/>
      <c r="B90" s="259" t="s">
        <v>253</v>
      </c>
      <c r="C90" s="260" t="s">
        <v>398</v>
      </c>
      <c r="D90" s="260" t="s">
        <v>399</v>
      </c>
    </row>
    <row r="91" spans="1:6" s="261" customFormat="1" ht="12" customHeight="1">
      <c r="A91" s="10" t="s">
        <v>8</v>
      </c>
      <c r="B91" s="51" t="s">
        <v>174</v>
      </c>
      <c r="C91" s="52">
        <v>26368168</v>
      </c>
      <c r="D91" s="52">
        <v>23377168</v>
      </c>
    </row>
    <row r="92" spans="1:6" ht="12" customHeight="1">
      <c r="A92" s="262" t="s">
        <v>10</v>
      </c>
      <c r="B92" s="54" t="s">
        <v>175</v>
      </c>
      <c r="C92" s="55">
        <v>12011670</v>
      </c>
      <c r="D92" s="55">
        <v>10927670</v>
      </c>
      <c r="F92" s="269"/>
    </row>
    <row r="93" spans="1:6" ht="12" customHeight="1">
      <c r="A93" s="244" t="s">
        <v>12</v>
      </c>
      <c r="B93" s="56" t="s">
        <v>176</v>
      </c>
      <c r="C93" s="25">
        <v>1759617</v>
      </c>
      <c r="D93" s="25">
        <v>1599617</v>
      </c>
      <c r="F93" s="269"/>
    </row>
    <row r="94" spans="1:6" ht="12" customHeight="1">
      <c r="A94" s="244" t="s">
        <v>14</v>
      </c>
      <c r="B94" s="56" t="s">
        <v>177</v>
      </c>
      <c r="C94" s="29">
        <v>9819479</v>
      </c>
      <c r="D94" s="29">
        <v>9112479</v>
      </c>
    </row>
    <row r="95" spans="1:6" ht="12" customHeight="1">
      <c r="A95" s="244" t="s">
        <v>16</v>
      </c>
      <c r="B95" s="57" t="s">
        <v>178</v>
      </c>
      <c r="C95" s="29">
        <v>2137000</v>
      </c>
      <c r="D95" s="29">
        <v>1137000</v>
      </c>
    </row>
    <row r="96" spans="1:6" ht="12" customHeight="1">
      <c r="A96" s="244" t="s">
        <v>19</v>
      </c>
      <c r="B96" s="56" t="s">
        <v>410</v>
      </c>
      <c r="C96" s="29"/>
      <c r="D96" s="29"/>
    </row>
    <row r="97" spans="1:5" ht="12" customHeight="1">
      <c r="A97" s="244" t="s">
        <v>411</v>
      </c>
      <c r="B97" s="58" t="s">
        <v>180</v>
      </c>
      <c r="C97" s="29">
        <v>870402</v>
      </c>
      <c r="D97" s="29">
        <v>600402</v>
      </c>
      <c r="E97" s="270"/>
    </row>
    <row r="98" spans="1:5" ht="12" customHeight="1">
      <c r="A98" s="244" t="s">
        <v>21</v>
      </c>
      <c r="B98" s="56" t="s">
        <v>403</v>
      </c>
      <c r="C98" s="29"/>
      <c r="D98" s="29"/>
    </row>
    <row r="99" spans="1:5" ht="12" customHeight="1">
      <c r="A99" s="244" t="s">
        <v>182</v>
      </c>
      <c r="B99" s="59" t="s">
        <v>183</v>
      </c>
      <c r="C99" s="29"/>
      <c r="D99" s="29"/>
    </row>
    <row r="100" spans="1:5" ht="12" customHeight="1">
      <c r="A100" s="244" t="s">
        <v>184</v>
      </c>
      <c r="B100" s="60" t="s">
        <v>185</v>
      </c>
      <c r="C100" s="29"/>
      <c r="D100" s="29"/>
    </row>
    <row r="101" spans="1:5" ht="12" customHeight="1">
      <c r="A101" s="244" t="s">
        <v>186</v>
      </c>
      <c r="B101" s="60" t="s">
        <v>187</v>
      </c>
      <c r="C101" s="29">
        <v>820402</v>
      </c>
      <c r="D101" s="29">
        <v>540402</v>
      </c>
    </row>
    <row r="102" spans="1:5" ht="12" customHeight="1">
      <c r="A102" s="244" t="s">
        <v>188</v>
      </c>
      <c r="B102" s="59" t="s">
        <v>189</v>
      </c>
      <c r="C102" s="29"/>
      <c r="D102" s="29"/>
    </row>
    <row r="103" spans="1:5" ht="12" customHeight="1">
      <c r="A103" s="244" t="s">
        <v>190</v>
      </c>
      <c r="B103" s="59" t="s">
        <v>191</v>
      </c>
      <c r="C103" s="29"/>
      <c r="D103" s="29"/>
    </row>
    <row r="104" spans="1:5" ht="12" customHeight="1">
      <c r="A104" s="244" t="s">
        <v>192</v>
      </c>
      <c r="B104" s="60" t="s">
        <v>193</v>
      </c>
      <c r="C104" s="29"/>
      <c r="D104" s="29"/>
    </row>
    <row r="105" spans="1:5" ht="12" customHeight="1">
      <c r="A105" s="263" t="s">
        <v>194</v>
      </c>
      <c r="B105" s="62" t="s">
        <v>195</v>
      </c>
      <c r="C105" s="29"/>
      <c r="D105" s="29"/>
    </row>
    <row r="106" spans="1:5" ht="12" customHeight="1">
      <c r="A106" s="244" t="s">
        <v>196</v>
      </c>
      <c r="B106" s="62" t="s">
        <v>197</v>
      </c>
      <c r="C106"/>
      <c r="D106"/>
    </row>
    <row r="107" spans="1:5" ht="12" customHeight="1">
      <c r="A107" s="271" t="s">
        <v>198</v>
      </c>
      <c r="B107" s="64" t="s">
        <v>199</v>
      </c>
      <c r="C107" s="65">
        <v>50000</v>
      </c>
      <c r="D107" s="65">
        <v>60000</v>
      </c>
    </row>
    <row r="108" spans="1:5" ht="12" customHeight="1">
      <c r="A108" s="47" t="s">
        <v>23</v>
      </c>
      <c r="B108" s="66" t="s">
        <v>200</v>
      </c>
      <c r="C108" s="17">
        <v>13775504</v>
      </c>
      <c r="D108" s="17">
        <v>46170886</v>
      </c>
    </row>
    <row r="109" spans="1:5" ht="12" customHeight="1">
      <c r="A109" s="242" t="s">
        <v>25</v>
      </c>
      <c r="B109" s="56" t="s">
        <v>201</v>
      </c>
      <c r="C109" s="22"/>
      <c r="D109" s="22">
        <v>8246000</v>
      </c>
    </row>
    <row r="110" spans="1:5" ht="12" customHeight="1">
      <c r="A110" s="242" t="s">
        <v>27</v>
      </c>
      <c r="B110" s="67" t="s">
        <v>202</v>
      </c>
      <c r="C110" s="22"/>
      <c r="D110" s="22"/>
    </row>
    <row r="111" spans="1:5" ht="12" customHeight="1">
      <c r="A111" s="242" t="s">
        <v>29</v>
      </c>
      <c r="B111" s="67" t="s">
        <v>203</v>
      </c>
      <c r="C111" s="25">
        <v>13775504</v>
      </c>
      <c r="D111" s="25">
        <v>37924886</v>
      </c>
    </row>
    <row r="112" spans="1:5" ht="12" customHeight="1">
      <c r="A112" s="242" t="s">
        <v>31</v>
      </c>
      <c r="B112" s="67" t="s">
        <v>204</v>
      </c>
      <c r="C112" s="68"/>
      <c r="D112" s="68"/>
    </row>
    <row r="113" spans="1:4" ht="12" customHeight="1">
      <c r="A113" s="242" t="s">
        <v>33</v>
      </c>
      <c r="B113" s="69" t="s">
        <v>205</v>
      </c>
      <c r="C113" s="68"/>
      <c r="D113" s="68"/>
    </row>
    <row r="114" spans="1:4" ht="12" customHeight="1">
      <c r="A114" s="242" t="s">
        <v>35</v>
      </c>
      <c r="B114" s="70" t="s">
        <v>206</v>
      </c>
      <c r="C114" s="68"/>
      <c r="D114" s="68"/>
    </row>
    <row r="115" spans="1:4" ht="12" customHeight="1">
      <c r="A115" s="242" t="s">
        <v>207</v>
      </c>
      <c r="B115" s="71" t="s">
        <v>208</v>
      </c>
      <c r="C115" s="68"/>
      <c r="D115" s="68"/>
    </row>
    <row r="116" spans="1:4" ht="12" customHeight="1">
      <c r="A116" s="242" t="s">
        <v>209</v>
      </c>
      <c r="B116" s="60" t="s">
        <v>187</v>
      </c>
      <c r="C116" s="68"/>
      <c r="D116" s="68"/>
    </row>
    <row r="117" spans="1:4" ht="12" customHeight="1">
      <c r="A117" s="242" t="s">
        <v>210</v>
      </c>
      <c r="B117" s="60" t="s">
        <v>211</v>
      </c>
      <c r="C117" s="68"/>
      <c r="D117" s="68"/>
    </row>
    <row r="118" spans="1:4" ht="12" customHeight="1">
      <c r="A118" s="242" t="s">
        <v>212</v>
      </c>
      <c r="B118" s="60" t="s">
        <v>213</v>
      </c>
      <c r="C118" s="68"/>
      <c r="D118" s="68"/>
    </row>
    <row r="119" spans="1:4" ht="12" customHeight="1">
      <c r="A119" s="242" t="s">
        <v>214</v>
      </c>
      <c r="B119" s="60" t="s">
        <v>193</v>
      </c>
      <c r="C119" s="68"/>
      <c r="D119" s="68"/>
    </row>
    <row r="120" spans="1:4" ht="12" customHeight="1">
      <c r="A120" s="242" t="s">
        <v>215</v>
      </c>
      <c r="B120" s="60" t="s">
        <v>216</v>
      </c>
      <c r="C120" s="68"/>
      <c r="D120" s="68"/>
    </row>
    <row r="121" spans="1:4" ht="12" customHeight="1">
      <c r="A121" s="263" t="s">
        <v>217</v>
      </c>
      <c r="B121" s="60" t="s">
        <v>218</v>
      </c>
      <c r="C121" s="72"/>
      <c r="D121" s="72"/>
    </row>
    <row r="122" spans="1:4" ht="12" customHeight="1">
      <c r="A122" s="47" t="s">
        <v>37</v>
      </c>
      <c r="B122" s="16" t="s">
        <v>219</v>
      </c>
      <c r="C122" s="17"/>
      <c r="D122" s="17">
        <v>5455111</v>
      </c>
    </row>
    <row r="123" spans="1:4" ht="12" customHeight="1">
      <c r="A123" s="242" t="s">
        <v>39</v>
      </c>
      <c r="B123" s="73" t="s">
        <v>220</v>
      </c>
      <c r="C123" s="22"/>
      <c r="D123" s="22">
        <v>5455111</v>
      </c>
    </row>
    <row r="124" spans="1:4" ht="12" customHeight="1">
      <c r="A124" s="246" t="s">
        <v>41</v>
      </c>
      <c r="B124" s="67" t="s">
        <v>221</v>
      </c>
      <c r="C124" s="29"/>
      <c r="D124" s="29"/>
    </row>
    <row r="125" spans="1:4" ht="12" customHeight="1">
      <c r="A125" s="47" t="s">
        <v>7</v>
      </c>
      <c r="B125" s="16" t="s">
        <v>222</v>
      </c>
      <c r="C125" s="17">
        <v>40373672</v>
      </c>
      <c r="D125" s="17">
        <f>D91+D108+D122</f>
        <v>75003165</v>
      </c>
    </row>
    <row r="126" spans="1:4" ht="12" customHeight="1">
      <c r="A126" s="47" t="s">
        <v>65</v>
      </c>
      <c r="B126" s="16" t="s">
        <v>223</v>
      </c>
      <c r="C126" s="17">
        <f>+C127+C128+C129</f>
        <v>0</v>
      </c>
      <c r="D126" s="17"/>
    </row>
    <row r="127" spans="1:4" s="261" customFormat="1" ht="12" customHeight="1">
      <c r="A127" s="242" t="s">
        <v>67</v>
      </c>
      <c r="B127" s="73" t="s">
        <v>224</v>
      </c>
      <c r="C127" s="68"/>
      <c r="D127" s="68"/>
    </row>
    <row r="128" spans="1:4" ht="12" customHeight="1">
      <c r="A128" s="242" t="s">
        <v>69</v>
      </c>
      <c r="B128" s="73" t="s">
        <v>225</v>
      </c>
      <c r="C128" s="68"/>
      <c r="D128" s="68"/>
    </row>
    <row r="129" spans="1:12" ht="12" customHeight="1">
      <c r="A129" s="263" t="s">
        <v>71</v>
      </c>
      <c r="B129" s="74" t="s">
        <v>226</v>
      </c>
      <c r="C129" s="68"/>
      <c r="D129" s="68"/>
    </row>
    <row r="130" spans="1:12" ht="12" customHeight="1">
      <c r="A130" s="47" t="s">
        <v>87</v>
      </c>
      <c r="B130" s="16" t="s">
        <v>227</v>
      </c>
      <c r="C130" s="17">
        <f>+C131+C132+C133+C134</f>
        <v>0</v>
      </c>
      <c r="D130" s="17"/>
    </row>
    <row r="131" spans="1:12" ht="12" customHeight="1">
      <c r="A131" s="242" t="s">
        <v>89</v>
      </c>
      <c r="B131" s="73" t="s">
        <v>228</v>
      </c>
      <c r="C131" s="68"/>
      <c r="D131" s="68"/>
    </row>
    <row r="132" spans="1:12" ht="12" customHeight="1">
      <c r="A132" s="242" t="s">
        <v>91</v>
      </c>
      <c r="B132" s="73" t="s">
        <v>229</v>
      </c>
      <c r="C132" s="68"/>
      <c r="D132" s="68"/>
    </row>
    <row r="133" spans="1:12" ht="12" customHeight="1">
      <c r="A133" s="242" t="s">
        <v>93</v>
      </c>
      <c r="B133" s="73" t="s">
        <v>230</v>
      </c>
      <c r="C133" s="68"/>
      <c r="D133" s="68"/>
    </row>
    <row r="134" spans="1:12" s="261" customFormat="1" ht="12" customHeight="1">
      <c r="A134" s="263" t="s">
        <v>95</v>
      </c>
      <c r="B134" s="74" t="s">
        <v>231</v>
      </c>
      <c r="C134" s="68"/>
      <c r="D134" s="68"/>
    </row>
    <row r="135" spans="1:12" ht="12" customHeight="1">
      <c r="A135" s="47" t="s">
        <v>232</v>
      </c>
      <c r="B135" s="16" t="s">
        <v>233</v>
      </c>
      <c r="C135" s="17">
        <v>810061</v>
      </c>
      <c r="D135" s="17">
        <v>1762802</v>
      </c>
      <c r="L135" s="264"/>
    </row>
    <row r="136" spans="1:12">
      <c r="A136" s="242" t="s">
        <v>101</v>
      </c>
      <c r="B136" s="73" t="s">
        <v>234</v>
      </c>
      <c r="C136" s="68"/>
      <c r="D136" s="68"/>
    </row>
    <row r="137" spans="1:12" ht="12" customHeight="1">
      <c r="A137" s="242" t="s">
        <v>103</v>
      </c>
      <c r="B137" s="73" t="s">
        <v>235</v>
      </c>
      <c r="C137" s="68">
        <v>810061</v>
      </c>
      <c r="D137" s="68">
        <v>1762802</v>
      </c>
    </row>
    <row r="138" spans="1:12" s="261" customFormat="1" ht="12" customHeight="1">
      <c r="A138" s="242" t="s">
        <v>105</v>
      </c>
      <c r="B138" s="73" t="s">
        <v>236</v>
      </c>
      <c r="C138" s="68"/>
      <c r="D138" s="68"/>
    </row>
    <row r="139" spans="1:12" s="261" customFormat="1" ht="12" customHeight="1">
      <c r="A139" s="263" t="s">
        <v>107</v>
      </c>
      <c r="B139" s="74" t="s">
        <v>237</v>
      </c>
      <c r="C139" s="68"/>
      <c r="D139" s="68"/>
    </row>
    <row r="140" spans="1:12" s="261" customFormat="1" ht="12" customHeight="1">
      <c r="A140" s="47" t="s">
        <v>109</v>
      </c>
      <c r="B140" s="16" t="s">
        <v>238</v>
      </c>
      <c r="C140" s="75">
        <f>+C141+C142+C143+C144</f>
        <v>0</v>
      </c>
      <c r="D140" s="75"/>
    </row>
    <row r="141" spans="1:12" s="261" customFormat="1" ht="12" customHeight="1">
      <c r="A141" s="242" t="s">
        <v>111</v>
      </c>
      <c r="B141" s="73" t="s">
        <v>239</v>
      </c>
      <c r="C141" s="68"/>
      <c r="D141" s="68"/>
    </row>
    <row r="142" spans="1:12" s="261" customFormat="1" ht="12" customHeight="1">
      <c r="A142" s="242" t="s">
        <v>113</v>
      </c>
      <c r="B142" s="73" t="s">
        <v>240</v>
      </c>
      <c r="C142" s="68"/>
      <c r="D142" s="68"/>
    </row>
    <row r="143" spans="1:12" s="261" customFormat="1" ht="12" customHeight="1">
      <c r="A143" s="242" t="s">
        <v>115</v>
      </c>
      <c r="B143" s="73" t="s">
        <v>241</v>
      </c>
      <c r="C143" s="68"/>
      <c r="D143" s="68"/>
    </row>
    <row r="144" spans="1:12" ht="12.75" customHeight="1">
      <c r="A144" s="242" t="s">
        <v>117</v>
      </c>
      <c r="B144" s="73" t="s">
        <v>242</v>
      </c>
      <c r="C144" s="68"/>
      <c r="D144" s="68"/>
    </row>
    <row r="145" spans="1:4" ht="12" customHeight="1">
      <c r="A145" s="47" t="s">
        <v>119</v>
      </c>
      <c r="B145" s="16" t="s">
        <v>243</v>
      </c>
      <c r="C145" s="76">
        <f>+C126+C130+C135+C140</f>
        <v>810061</v>
      </c>
      <c r="D145" s="76">
        <f>+D126+D130+D135+D140</f>
        <v>1762802</v>
      </c>
    </row>
    <row r="146" spans="1:4" ht="15" customHeight="1">
      <c r="A146" s="265" t="s">
        <v>244</v>
      </c>
      <c r="B146" s="80" t="s">
        <v>245</v>
      </c>
      <c r="C146" s="76">
        <f>+C125+C145</f>
        <v>41183733</v>
      </c>
      <c r="D146" s="76">
        <f>D125+D145</f>
        <v>76765967</v>
      </c>
    </row>
    <row r="147" spans="1:4">
      <c r="C147" s="76"/>
      <c r="D147" s="76"/>
    </row>
    <row r="148" spans="1:4" ht="15" customHeight="1">
      <c r="A148" s="266" t="s">
        <v>404</v>
      </c>
      <c r="B148" s="267"/>
      <c r="C148" s="268">
        <v>2</v>
      </c>
      <c r="D148" s="268">
        <v>2</v>
      </c>
    </row>
    <row r="149" spans="1:4" ht="14.25" customHeight="1">
      <c r="A149" s="266" t="s">
        <v>405</v>
      </c>
      <c r="B149" s="267"/>
      <c r="C149" s="268">
        <v>4</v>
      </c>
      <c r="D149" s="268">
        <v>2</v>
      </c>
    </row>
  </sheetData>
  <sheetProtection selectLockedCells="1" selectUnlockedCells="1"/>
  <mergeCells count="1">
    <mergeCell ref="B1:C1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64" firstPageNumber="0" orientation="portrait" horizontalDpi="300" verticalDpi="300"/>
  <headerFooter alignWithMargins="0"/>
  <rowBreaks count="1" manualBreakCount="1">
    <brk id="8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L148"/>
  <sheetViews>
    <sheetView zoomScaleSheetLayoutView="85" workbookViewId="0">
      <selection activeCell="B1" sqref="B1"/>
    </sheetView>
  </sheetViews>
  <sheetFormatPr defaultColWidth="9.33203125" defaultRowHeight="13.2"/>
  <cols>
    <col min="1" max="1" width="19.44140625" style="214" customWidth="1"/>
    <col min="2" max="2" width="63" style="215" customWidth="1"/>
    <col min="3" max="3" width="17.109375" style="216" customWidth="1"/>
    <col min="4" max="4" width="18.33203125" style="216" customWidth="1"/>
    <col min="5" max="16384" width="9.33203125" style="217"/>
  </cols>
  <sheetData>
    <row r="1" spans="1:4" s="220" customFormat="1" ht="16.5" customHeight="1">
      <c r="A1" s="218"/>
      <c r="B1" s="326" t="s">
        <v>412</v>
      </c>
      <c r="C1" s="326"/>
      <c r="D1" s="219"/>
    </row>
    <row r="2" spans="1:4" s="224" customFormat="1" ht="21" customHeight="1">
      <c r="A2" s="221" t="s">
        <v>254</v>
      </c>
      <c r="B2" s="222" t="s">
        <v>392</v>
      </c>
      <c r="C2" s="223" t="s">
        <v>393</v>
      </c>
      <c r="D2" s="223"/>
    </row>
    <row r="3" spans="1:4" s="224" customFormat="1" ht="15.6">
      <c r="A3" s="225" t="s">
        <v>394</v>
      </c>
      <c r="B3" s="226" t="s">
        <v>413</v>
      </c>
      <c r="C3" s="227">
        <v>3</v>
      </c>
      <c r="D3" s="227"/>
    </row>
    <row r="4" spans="1:4" s="230" customFormat="1" ht="15.9" customHeight="1">
      <c r="A4" s="228"/>
      <c r="B4" s="228"/>
      <c r="C4" s="229" t="s">
        <v>2</v>
      </c>
      <c r="D4" s="229"/>
    </row>
    <row r="5" spans="1:4" ht="22.8">
      <c r="A5" s="231" t="s">
        <v>396</v>
      </c>
      <c r="B5" s="232" t="s">
        <v>397</v>
      </c>
      <c r="C5" s="233" t="s">
        <v>398</v>
      </c>
      <c r="D5" s="234" t="s">
        <v>399</v>
      </c>
    </row>
    <row r="6" spans="1:4" s="238" customFormat="1" ht="12.9" customHeight="1">
      <c r="A6" s="235">
        <v>1</v>
      </c>
      <c r="B6" s="236">
        <v>2</v>
      </c>
      <c r="C6" s="237">
        <v>3</v>
      </c>
      <c r="D6" s="237"/>
    </row>
    <row r="7" spans="1:4" s="238" customFormat="1" ht="15.9" customHeight="1">
      <c r="A7" s="239"/>
      <c r="B7" s="240" t="s">
        <v>252</v>
      </c>
      <c r="C7" s="241"/>
      <c r="D7" s="241"/>
    </row>
    <row r="8" spans="1:4" s="238" customFormat="1" ht="12" customHeight="1">
      <c r="A8" s="47" t="s">
        <v>8</v>
      </c>
      <c r="B8" s="16" t="s">
        <v>9</v>
      </c>
      <c r="C8" s="17">
        <f>+C9+C10+C11+C12+C13+C14</f>
        <v>0</v>
      </c>
      <c r="D8" s="17"/>
    </row>
    <row r="9" spans="1:4" s="243" customFormat="1" ht="12" customHeight="1">
      <c r="A9" s="242" t="s">
        <v>10</v>
      </c>
      <c r="B9" s="21" t="s">
        <v>11</v>
      </c>
      <c r="C9" s="22"/>
      <c r="D9" s="22"/>
    </row>
    <row r="10" spans="1:4" s="245" customFormat="1" ht="12" customHeight="1">
      <c r="A10" s="244" t="s">
        <v>12</v>
      </c>
      <c r="B10" s="24" t="s">
        <v>414</v>
      </c>
      <c r="C10" s="25"/>
      <c r="D10" s="25"/>
    </row>
    <row r="11" spans="1:4" s="245" customFormat="1" ht="12" customHeight="1">
      <c r="A11" s="244" t="s">
        <v>14</v>
      </c>
      <c r="B11" s="24" t="s">
        <v>15</v>
      </c>
      <c r="C11" s="25"/>
      <c r="D11" s="25"/>
    </row>
    <row r="12" spans="1:4" s="245" customFormat="1" ht="12" customHeight="1">
      <c r="A12" s="244" t="s">
        <v>16</v>
      </c>
      <c r="B12" s="24" t="s">
        <v>17</v>
      </c>
      <c r="C12" s="25"/>
      <c r="D12" s="25"/>
    </row>
    <row r="13" spans="1:4" s="245" customFormat="1" ht="12" customHeight="1">
      <c r="A13" s="244" t="s">
        <v>19</v>
      </c>
      <c r="B13" s="24" t="s">
        <v>408</v>
      </c>
      <c r="C13" s="272"/>
      <c r="D13" s="272"/>
    </row>
    <row r="14" spans="1:4" s="243" customFormat="1" ht="12" customHeight="1">
      <c r="A14" s="246" t="s">
        <v>21</v>
      </c>
      <c r="B14" s="27" t="s">
        <v>409</v>
      </c>
      <c r="C14" s="273"/>
      <c r="D14" s="273"/>
    </row>
    <row r="15" spans="1:4" s="243" customFormat="1" ht="12" customHeight="1">
      <c r="A15" s="47" t="s">
        <v>23</v>
      </c>
      <c r="B15" s="28" t="s">
        <v>24</v>
      </c>
      <c r="C15" s="17">
        <f>+C16+C17+C18+C19+C20</f>
        <v>0</v>
      </c>
      <c r="D15" s="17"/>
    </row>
    <row r="16" spans="1:4" s="243" customFormat="1" ht="12" customHeight="1">
      <c r="A16" s="242" t="s">
        <v>25</v>
      </c>
      <c r="B16" s="21" t="s">
        <v>26</v>
      </c>
      <c r="C16" s="22"/>
      <c r="D16" s="22"/>
    </row>
    <row r="17" spans="1:4" s="243" customFormat="1" ht="12" customHeight="1">
      <c r="A17" s="244" t="s">
        <v>27</v>
      </c>
      <c r="B17" s="24" t="s">
        <v>415</v>
      </c>
      <c r="C17" s="25"/>
      <c r="D17" s="25"/>
    </row>
    <row r="18" spans="1:4" s="243" customFormat="1" ht="12" customHeight="1">
      <c r="A18" s="244" t="s">
        <v>29</v>
      </c>
      <c r="B18" s="24" t="s">
        <v>416</v>
      </c>
      <c r="C18" s="25"/>
      <c r="D18" s="25"/>
    </row>
    <row r="19" spans="1:4" s="243" customFormat="1" ht="12" customHeight="1">
      <c r="A19" s="244" t="s">
        <v>31</v>
      </c>
      <c r="B19" s="24" t="s">
        <v>32</v>
      </c>
      <c r="C19" s="25"/>
      <c r="D19" s="25"/>
    </row>
    <row r="20" spans="1:4" s="243" customFormat="1" ht="12" customHeight="1">
      <c r="A20" s="244" t="s">
        <v>33</v>
      </c>
      <c r="B20" s="24" t="s">
        <v>34</v>
      </c>
      <c r="C20" s="25"/>
      <c r="D20" s="25"/>
    </row>
    <row r="21" spans="1:4" s="245" customFormat="1" ht="12" customHeight="1">
      <c r="A21" s="246" t="s">
        <v>35</v>
      </c>
      <c r="B21" s="27" t="s">
        <v>36</v>
      </c>
      <c r="C21" s="29"/>
      <c r="D21" s="29"/>
    </row>
    <row r="22" spans="1:4" s="245" customFormat="1" ht="29.25" customHeight="1">
      <c r="A22" s="47" t="s">
        <v>37</v>
      </c>
      <c r="B22" s="16" t="s">
        <v>38</v>
      </c>
      <c r="C22" s="17">
        <f>+C23+C24+C25+C26+C27</f>
        <v>0</v>
      </c>
      <c r="D22" s="17"/>
    </row>
    <row r="23" spans="1:4" s="245" customFormat="1" ht="12" customHeight="1">
      <c r="A23" s="242" t="s">
        <v>39</v>
      </c>
      <c r="B23" s="21" t="s">
        <v>40</v>
      </c>
      <c r="C23" s="22"/>
      <c r="D23" s="22"/>
    </row>
    <row r="24" spans="1:4" s="243" customFormat="1" ht="12" customHeight="1">
      <c r="A24" s="244" t="s">
        <v>41</v>
      </c>
      <c r="B24" s="24" t="s">
        <v>42</v>
      </c>
      <c r="C24" s="25"/>
      <c r="D24" s="25"/>
    </row>
    <row r="25" spans="1:4" s="245" customFormat="1" ht="12" customHeight="1">
      <c r="A25" s="244" t="s">
        <v>43</v>
      </c>
      <c r="B25" s="24" t="s">
        <v>44</v>
      </c>
      <c r="C25" s="25"/>
      <c r="D25" s="25"/>
    </row>
    <row r="26" spans="1:4" s="245" customFormat="1" ht="12" customHeight="1">
      <c r="A26" s="244" t="s">
        <v>45</v>
      </c>
      <c r="B26" s="24" t="s">
        <v>46</v>
      </c>
      <c r="C26" s="25"/>
      <c r="D26" s="25"/>
    </row>
    <row r="27" spans="1:4" s="245" customFormat="1" ht="12" customHeight="1">
      <c r="A27" s="244" t="s">
        <v>47</v>
      </c>
      <c r="B27" s="24" t="s">
        <v>48</v>
      </c>
      <c r="C27" s="25"/>
      <c r="D27" s="25"/>
    </row>
    <row r="28" spans="1:4" s="245" customFormat="1" ht="12" customHeight="1">
      <c r="A28" s="246" t="s">
        <v>49</v>
      </c>
      <c r="B28" s="27" t="s">
        <v>50</v>
      </c>
      <c r="C28" s="29"/>
      <c r="D28" s="29"/>
    </row>
    <row r="29" spans="1:4" s="245" customFormat="1" ht="12" customHeight="1">
      <c r="A29" s="47" t="s">
        <v>51</v>
      </c>
      <c r="B29" s="16" t="s">
        <v>52</v>
      </c>
      <c r="C29" s="17">
        <f>+C30+C33+C34+C35</f>
        <v>0</v>
      </c>
      <c r="D29" s="17"/>
    </row>
    <row r="30" spans="1:4" s="245" customFormat="1" ht="12" customHeight="1">
      <c r="A30" s="242" t="s">
        <v>53</v>
      </c>
      <c r="B30" s="21" t="s">
        <v>54</v>
      </c>
      <c r="C30" s="30">
        <f>+C31+C32</f>
        <v>0</v>
      </c>
      <c r="D30" s="30"/>
    </row>
    <row r="31" spans="1:4" s="245" customFormat="1" ht="12" customHeight="1">
      <c r="A31" s="244" t="s">
        <v>55</v>
      </c>
      <c r="B31" s="24" t="s">
        <v>56</v>
      </c>
      <c r="C31" s="25"/>
      <c r="D31" s="25"/>
    </row>
    <row r="32" spans="1:4" s="245" customFormat="1" ht="12" customHeight="1">
      <c r="A32" s="244" t="s">
        <v>57</v>
      </c>
      <c r="B32" s="24" t="s">
        <v>58</v>
      </c>
      <c r="C32" s="25"/>
      <c r="D32" s="25"/>
    </row>
    <row r="33" spans="1:4" s="245" customFormat="1" ht="12" customHeight="1">
      <c r="A33" s="244" t="s">
        <v>59</v>
      </c>
      <c r="B33" s="24" t="s">
        <v>60</v>
      </c>
      <c r="C33" s="25"/>
      <c r="D33" s="25"/>
    </row>
    <row r="34" spans="1:4" s="245" customFormat="1" ht="12" customHeight="1">
      <c r="A34" s="244" t="s">
        <v>61</v>
      </c>
      <c r="B34" s="24" t="s">
        <v>62</v>
      </c>
      <c r="C34" s="25"/>
      <c r="D34" s="25"/>
    </row>
    <row r="35" spans="1:4" s="245" customFormat="1" ht="12" customHeight="1">
      <c r="A35" s="246" t="s">
        <v>63</v>
      </c>
      <c r="B35" s="27" t="s">
        <v>64</v>
      </c>
      <c r="C35" s="29"/>
      <c r="D35" s="29"/>
    </row>
    <row r="36" spans="1:4" s="245" customFormat="1" ht="12" customHeight="1">
      <c r="A36" s="47" t="s">
        <v>65</v>
      </c>
      <c r="B36" s="16" t="s">
        <v>66</v>
      </c>
      <c r="C36" s="17">
        <v>230000</v>
      </c>
      <c r="D36" s="17">
        <v>230000</v>
      </c>
    </row>
    <row r="37" spans="1:4" s="245" customFormat="1" ht="12" customHeight="1">
      <c r="A37" s="242" t="s">
        <v>67</v>
      </c>
      <c r="B37" s="21" t="s">
        <v>68</v>
      </c>
      <c r="C37" s="22"/>
      <c r="D37" s="22"/>
    </row>
    <row r="38" spans="1:4" s="245" customFormat="1" ht="12" customHeight="1">
      <c r="A38" s="244" t="s">
        <v>69</v>
      </c>
      <c r="B38" s="24" t="s">
        <v>70</v>
      </c>
      <c r="C38" s="25">
        <v>230000</v>
      </c>
      <c r="D38" s="25">
        <v>230000</v>
      </c>
    </row>
    <row r="39" spans="1:4" s="245" customFormat="1" ht="12" customHeight="1">
      <c r="A39" s="244" t="s">
        <v>71</v>
      </c>
      <c r="B39" s="24" t="s">
        <v>72</v>
      </c>
      <c r="C39" s="25"/>
      <c r="D39" s="25"/>
    </row>
    <row r="40" spans="1:4" s="245" customFormat="1" ht="12" customHeight="1">
      <c r="A40" s="244" t="s">
        <v>73</v>
      </c>
      <c r="B40" s="24" t="s">
        <v>74</v>
      </c>
      <c r="C40" s="25"/>
      <c r="D40" s="25"/>
    </row>
    <row r="41" spans="1:4" s="245" customFormat="1" ht="12" customHeight="1">
      <c r="A41" s="244" t="s">
        <v>75</v>
      </c>
      <c r="B41" s="24" t="s">
        <v>76</v>
      </c>
      <c r="C41" s="25"/>
      <c r="D41" s="25"/>
    </row>
    <row r="42" spans="1:4" s="245" customFormat="1" ht="12" customHeight="1">
      <c r="A42" s="244" t="s">
        <v>77</v>
      </c>
      <c r="B42" s="24" t="s">
        <v>78</v>
      </c>
      <c r="C42" s="25"/>
      <c r="D42" s="25"/>
    </row>
    <row r="43" spans="1:4" s="245" customFormat="1" ht="12" customHeight="1">
      <c r="A43" s="244" t="s">
        <v>79</v>
      </c>
      <c r="B43" s="24" t="s">
        <v>80</v>
      </c>
      <c r="C43" s="25"/>
      <c r="D43" s="25"/>
    </row>
    <row r="44" spans="1:4" s="245" customFormat="1" ht="12" customHeight="1">
      <c r="A44" s="244" t="s">
        <v>81</v>
      </c>
      <c r="B44" s="24" t="s">
        <v>82</v>
      </c>
      <c r="C44" s="25"/>
      <c r="D44" s="25"/>
    </row>
    <row r="45" spans="1:4" s="245" customFormat="1" ht="12" customHeight="1">
      <c r="A45" s="244" t="s">
        <v>83</v>
      </c>
      <c r="B45" s="24" t="s">
        <v>84</v>
      </c>
      <c r="C45" s="25"/>
      <c r="D45" s="25"/>
    </row>
    <row r="46" spans="1:4" s="245" customFormat="1" ht="12" customHeight="1">
      <c r="A46" s="246" t="s">
        <v>85</v>
      </c>
      <c r="B46" s="27" t="s">
        <v>86</v>
      </c>
      <c r="C46" s="29"/>
      <c r="D46" s="29"/>
    </row>
    <row r="47" spans="1:4" s="245" customFormat="1" ht="12" customHeight="1">
      <c r="A47" s="47" t="s">
        <v>87</v>
      </c>
      <c r="B47" s="16" t="s">
        <v>88</v>
      </c>
      <c r="C47" s="17"/>
      <c r="D47" s="17"/>
    </row>
    <row r="48" spans="1:4" s="245" customFormat="1" ht="12" customHeight="1">
      <c r="A48" s="242" t="s">
        <v>89</v>
      </c>
      <c r="B48" s="21" t="s">
        <v>90</v>
      </c>
      <c r="C48" s="22"/>
      <c r="D48" s="22"/>
    </row>
    <row r="49" spans="1:4" s="245" customFormat="1" ht="12" customHeight="1">
      <c r="A49" s="244" t="s">
        <v>91</v>
      </c>
      <c r="B49" s="24" t="s">
        <v>92</v>
      </c>
      <c r="C49" s="25"/>
      <c r="D49" s="25"/>
    </row>
    <row r="50" spans="1:4" s="245" customFormat="1" ht="12" customHeight="1">
      <c r="A50" s="244" t="s">
        <v>93</v>
      </c>
      <c r="B50" s="24" t="s">
        <v>94</v>
      </c>
      <c r="C50" s="25"/>
      <c r="D50" s="25"/>
    </row>
    <row r="51" spans="1:4" s="245" customFormat="1" ht="12" customHeight="1">
      <c r="A51" s="244" t="s">
        <v>95</v>
      </c>
      <c r="B51" s="24" t="s">
        <v>96</v>
      </c>
      <c r="C51" s="25"/>
      <c r="D51" s="25"/>
    </row>
    <row r="52" spans="1:4" s="245" customFormat="1" ht="12" customHeight="1">
      <c r="A52" s="246" t="s">
        <v>97</v>
      </c>
      <c r="B52" s="27" t="s">
        <v>98</v>
      </c>
      <c r="C52" s="29"/>
      <c r="D52" s="29"/>
    </row>
    <row r="53" spans="1:4" s="245" customFormat="1" ht="12" customHeight="1">
      <c r="A53" s="47" t="s">
        <v>99</v>
      </c>
      <c r="B53" s="16" t="s">
        <v>100</v>
      </c>
      <c r="C53" s="17"/>
      <c r="D53" s="17"/>
    </row>
    <row r="54" spans="1:4" s="245" customFormat="1" ht="12" customHeight="1">
      <c r="A54" s="242" t="s">
        <v>101</v>
      </c>
      <c r="B54" s="21" t="s">
        <v>102</v>
      </c>
      <c r="C54" s="22"/>
      <c r="D54" s="22"/>
    </row>
    <row r="55" spans="1:4" s="245" customFormat="1" ht="12" customHeight="1">
      <c r="A55" s="244" t="s">
        <v>103</v>
      </c>
      <c r="B55" s="24" t="s">
        <v>104</v>
      </c>
      <c r="C55" s="25"/>
      <c r="D55" s="25"/>
    </row>
    <row r="56" spans="1:4" s="245" customFormat="1" ht="12" customHeight="1">
      <c r="A56" s="244" t="s">
        <v>105</v>
      </c>
      <c r="B56" s="24" t="s">
        <v>106</v>
      </c>
      <c r="C56" s="25"/>
      <c r="D56" s="25"/>
    </row>
    <row r="57" spans="1:4" s="245" customFormat="1" ht="12" customHeight="1">
      <c r="A57" s="246" t="s">
        <v>107</v>
      </c>
      <c r="B57" s="27" t="s">
        <v>108</v>
      </c>
      <c r="C57" s="29"/>
      <c r="D57" s="29"/>
    </row>
    <row r="58" spans="1:4" s="245" customFormat="1" ht="12" customHeight="1">
      <c r="A58" s="47" t="s">
        <v>109</v>
      </c>
      <c r="B58" s="28" t="s">
        <v>110</v>
      </c>
      <c r="C58" s="17"/>
      <c r="D58" s="17"/>
    </row>
    <row r="59" spans="1:4" s="245" customFormat="1" ht="12" customHeight="1">
      <c r="A59" s="242" t="s">
        <v>111</v>
      </c>
      <c r="B59" s="21" t="s">
        <v>112</v>
      </c>
      <c r="C59" s="25"/>
      <c r="D59" s="25"/>
    </row>
    <row r="60" spans="1:4" s="245" customFormat="1" ht="12" customHeight="1">
      <c r="A60" s="244" t="s">
        <v>113</v>
      </c>
      <c r="B60" s="24" t="s">
        <v>114</v>
      </c>
      <c r="C60" s="25"/>
      <c r="D60" s="25"/>
    </row>
    <row r="61" spans="1:4" s="245" customFormat="1" ht="12" customHeight="1">
      <c r="A61" s="244" t="s">
        <v>115</v>
      </c>
      <c r="B61" s="24" t="s">
        <v>116</v>
      </c>
      <c r="C61" s="25"/>
      <c r="D61" s="25"/>
    </row>
    <row r="62" spans="1:4" s="245" customFormat="1" ht="12" customHeight="1">
      <c r="A62" s="246" t="s">
        <v>117</v>
      </c>
      <c r="B62" s="27" t="s">
        <v>118</v>
      </c>
      <c r="C62" s="25"/>
      <c r="D62" s="25"/>
    </row>
    <row r="63" spans="1:4" s="245" customFormat="1" ht="12" customHeight="1">
      <c r="A63" s="47" t="s">
        <v>119</v>
      </c>
      <c r="B63" s="16" t="s">
        <v>120</v>
      </c>
      <c r="C63" s="17">
        <v>230000</v>
      </c>
      <c r="D63" s="17">
        <v>230000</v>
      </c>
    </row>
    <row r="64" spans="1:4" s="245" customFormat="1" ht="12" customHeight="1">
      <c r="A64" s="247" t="s">
        <v>400</v>
      </c>
      <c r="B64" s="28" t="s">
        <v>122</v>
      </c>
      <c r="C64" s="17"/>
      <c r="D64" s="17"/>
    </row>
    <row r="65" spans="1:4" s="245" customFormat="1" ht="12" customHeight="1">
      <c r="A65" s="242" t="s">
        <v>123</v>
      </c>
      <c r="B65" s="21" t="s">
        <v>124</v>
      </c>
      <c r="C65" s="25"/>
      <c r="D65" s="25"/>
    </row>
    <row r="66" spans="1:4" s="245" customFormat="1" ht="12" customHeight="1">
      <c r="A66" s="244" t="s">
        <v>125</v>
      </c>
      <c r="B66" s="24" t="s">
        <v>126</v>
      </c>
      <c r="C66" s="25"/>
      <c r="D66" s="25"/>
    </row>
    <row r="67" spans="1:4" s="245" customFormat="1" ht="12" customHeight="1">
      <c r="A67" s="246" t="s">
        <v>127</v>
      </c>
      <c r="B67" s="32" t="s">
        <v>128</v>
      </c>
      <c r="C67" s="25"/>
      <c r="D67" s="25"/>
    </row>
    <row r="68" spans="1:4" s="245" customFormat="1" ht="12" customHeight="1">
      <c r="A68" s="247" t="s">
        <v>129</v>
      </c>
      <c r="B68" s="28" t="s">
        <v>130</v>
      </c>
      <c r="C68" s="17"/>
      <c r="D68" s="17"/>
    </row>
    <row r="69" spans="1:4" s="245" customFormat="1" ht="12" customHeight="1">
      <c r="A69" s="242" t="s">
        <v>131</v>
      </c>
      <c r="B69" s="21" t="s">
        <v>132</v>
      </c>
      <c r="C69" s="25"/>
      <c r="D69" s="25"/>
    </row>
    <row r="70" spans="1:4" s="245" customFormat="1" ht="12" customHeight="1">
      <c r="A70" s="244" t="s">
        <v>133</v>
      </c>
      <c r="B70" s="24" t="s">
        <v>134</v>
      </c>
      <c r="C70" s="25"/>
      <c r="D70" s="25"/>
    </row>
    <row r="71" spans="1:4" s="245" customFormat="1" ht="12" customHeight="1">
      <c r="A71" s="244" t="s">
        <v>135</v>
      </c>
      <c r="B71" s="24" t="s">
        <v>136</v>
      </c>
      <c r="C71" s="25"/>
      <c r="D71" s="25"/>
    </row>
    <row r="72" spans="1:4" s="245" customFormat="1" ht="12" customHeight="1">
      <c r="A72" s="246" t="s">
        <v>137</v>
      </c>
      <c r="B72" s="27" t="s">
        <v>138</v>
      </c>
      <c r="C72" s="25"/>
      <c r="D72" s="25"/>
    </row>
    <row r="73" spans="1:4" s="245" customFormat="1" ht="12" customHeight="1">
      <c r="A73" s="247" t="s">
        <v>139</v>
      </c>
      <c r="B73" s="28" t="s">
        <v>140</v>
      </c>
      <c r="C73" s="17"/>
      <c r="D73" s="17"/>
    </row>
    <row r="74" spans="1:4" s="245" customFormat="1" ht="12" customHeight="1">
      <c r="A74" s="242" t="s">
        <v>141</v>
      </c>
      <c r="B74" s="21" t="s">
        <v>142</v>
      </c>
      <c r="C74" s="25"/>
      <c r="D74" s="25"/>
    </row>
    <row r="75" spans="1:4" s="245" customFormat="1" ht="12" customHeight="1">
      <c r="A75" s="246" t="s">
        <v>143</v>
      </c>
      <c r="B75" s="27" t="s">
        <v>144</v>
      </c>
      <c r="C75" s="25"/>
      <c r="D75" s="25"/>
    </row>
    <row r="76" spans="1:4" s="243" customFormat="1" ht="12" customHeight="1">
      <c r="A76" s="247" t="s">
        <v>145</v>
      </c>
      <c r="B76" s="28" t="s">
        <v>146</v>
      </c>
      <c r="C76" s="17"/>
      <c r="D76" s="17"/>
    </row>
    <row r="77" spans="1:4" s="245" customFormat="1" ht="12" customHeight="1">
      <c r="A77" s="242" t="s">
        <v>147</v>
      </c>
      <c r="B77" s="21" t="s">
        <v>148</v>
      </c>
      <c r="C77" s="25"/>
      <c r="D77" s="25"/>
    </row>
    <row r="78" spans="1:4" s="245" customFormat="1" ht="12" customHeight="1">
      <c r="A78" s="244" t="s">
        <v>149</v>
      </c>
      <c r="B78" s="24" t="s">
        <v>150</v>
      </c>
      <c r="C78" s="25"/>
      <c r="D78" s="25"/>
    </row>
    <row r="79" spans="1:4" s="245" customFormat="1" ht="12" customHeight="1">
      <c r="A79" s="246" t="s">
        <v>151</v>
      </c>
      <c r="B79" s="27" t="s">
        <v>152</v>
      </c>
      <c r="C79" s="25"/>
      <c r="D79" s="25"/>
    </row>
    <row r="80" spans="1:4" s="245" customFormat="1" ht="12" customHeight="1">
      <c r="A80" s="247" t="s">
        <v>153</v>
      </c>
      <c r="B80" s="28" t="s">
        <v>154</v>
      </c>
      <c r="C80" s="17"/>
      <c r="D80" s="17"/>
    </row>
    <row r="81" spans="1:4" s="245" customFormat="1" ht="12" customHeight="1">
      <c r="A81" s="248" t="s">
        <v>155</v>
      </c>
      <c r="B81" s="21" t="s">
        <v>156</v>
      </c>
      <c r="C81" s="25"/>
      <c r="D81" s="25"/>
    </row>
    <row r="82" spans="1:4" s="245" customFormat="1" ht="12" customHeight="1">
      <c r="A82" s="249" t="s">
        <v>157</v>
      </c>
      <c r="B82" s="24" t="s">
        <v>158</v>
      </c>
      <c r="C82" s="25"/>
      <c r="D82" s="25"/>
    </row>
    <row r="83" spans="1:4" s="245" customFormat="1" ht="12" customHeight="1">
      <c r="A83" s="249" t="s">
        <v>159</v>
      </c>
      <c r="B83" s="24" t="s">
        <v>160</v>
      </c>
      <c r="C83" s="25"/>
      <c r="D83" s="25"/>
    </row>
    <row r="84" spans="1:4" s="243" customFormat="1" ht="12" customHeight="1">
      <c r="A84" s="250" t="s">
        <v>161</v>
      </c>
      <c r="B84" s="27" t="s">
        <v>162</v>
      </c>
      <c r="C84" s="25"/>
      <c r="D84" s="25"/>
    </row>
    <row r="85" spans="1:4" s="243" customFormat="1" ht="12" customHeight="1">
      <c r="A85" s="247" t="s">
        <v>163</v>
      </c>
      <c r="B85" s="28" t="s">
        <v>164</v>
      </c>
      <c r="C85" s="36"/>
      <c r="D85" s="36"/>
    </row>
    <row r="86" spans="1:4" s="243" customFormat="1" ht="12" customHeight="1">
      <c r="A86" s="247" t="s">
        <v>165</v>
      </c>
      <c r="B86" s="37" t="s">
        <v>166</v>
      </c>
      <c r="C86" s="17"/>
      <c r="D86" s="17"/>
    </row>
    <row r="87" spans="1:4" s="243" customFormat="1" ht="12" customHeight="1">
      <c r="A87" s="251" t="s">
        <v>167</v>
      </c>
      <c r="B87" s="39" t="s">
        <v>401</v>
      </c>
      <c r="C87" s="17">
        <v>230000</v>
      </c>
      <c r="D87" s="17">
        <v>230000</v>
      </c>
    </row>
    <row r="88" spans="1:4" s="245" customFormat="1" ht="15" customHeight="1">
      <c r="A88" s="252"/>
      <c r="B88" s="253"/>
      <c r="C88" s="254"/>
      <c r="D88" s="254"/>
    </row>
    <row r="89" spans="1:4">
      <c r="A89" s="255"/>
      <c r="B89" s="256"/>
      <c r="C89" s="257"/>
      <c r="D89" s="257"/>
    </row>
    <row r="90" spans="1:4" s="238" customFormat="1" ht="27" customHeight="1">
      <c r="A90" s="258"/>
      <c r="B90" s="259" t="s">
        <v>253</v>
      </c>
      <c r="C90" s="260" t="s">
        <v>398</v>
      </c>
      <c r="D90" s="260" t="s">
        <v>399</v>
      </c>
    </row>
    <row r="91" spans="1:4" s="261" customFormat="1" ht="12" customHeight="1">
      <c r="A91" s="10" t="s">
        <v>8</v>
      </c>
      <c r="B91" s="51" t="s">
        <v>174</v>
      </c>
      <c r="C91" s="52">
        <v>230000</v>
      </c>
      <c r="D91" s="52">
        <v>230000</v>
      </c>
    </row>
    <row r="92" spans="1:4" ht="12" customHeight="1">
      <c r="A92" s="262" t="s">
        <v>10</v>
      </c>
      <c r="B92" s="54" t="s">
        <v>175</v>
      </c>
      <c r="C92" s="55"/>
      <c r="D92" s="55"/>
    </row>
    <row r="93" spans="1:4" ht="12" customHeight="1">
      <c r="A93" s="244" t="s">
        <v>12</v>
      </c>
      <c r="B93" s="56" t="s">
        <v>176</v>
      </c>
      <c r="C93" s="25"/>
      <c r="D93" s="25"/>
    </row>
    <row r="94" spans="1:4" ht="12" customHeight="1">
      <c r="A94" s="244" t="s">
        <v>14</v>
      </c>
      <c r="B94" s="56" t="s">
        <v>177</v>
      </c>
      <c r="C94" s="29">
        <v>230000</v>
      </c>
      <c r="D94" s="29">
        <v>230000</v>
      </c>
    </row>
    <row r="95" spans="1:4" ht="12" customHeight="1">
      <c r="A95" s="244" t="s">
        <v>16</v>
      </c>
      <c r="B95" s="57" t="s">
        <v>178</v>
      </c>
      <c r="C95" s="29"/>
      <c r="D95" s="29"/>
    </row>
    <row r="96" spans="1:4" ht="12" customHeight="1">
      <c r="A96" s="244" t="s">
        <v>179</v>
      </c>
      <c r="B96" s="58" t="s">
        <v>180</v>
      </c>
      <c r="C96" s="29"/>
      <c r="D96" s="29"/>
    </row>
    <row r="97" spans="1:4" ht="12" customHeight="1">
      <c r="A97" s="244" t="s">
        <v>21</v>
      </c>
      <c r="B97" s="56" t="s">
        <v>181</v>
      </c>
      <c r="C97" s="29"/>
      <c r="D97" s="29"/>
    </row>
    <row r="98" spans="1:4" ht="12" customHeight="1">
      <c r="A98" s="244" t="s">
        <v>182</v>
      </c>
      <c r="B98" s="59" t="s">
        <v>183</v>
      </c>
      <c r="C98" s="29"/>
      <c r="D98" s="29"/>
    </row>
    <row r="99" spans="1:4" ht="12" customHeight="1">
      <c r="A99" s="244" t="s">
        <v>184</v>
      </c>
      <c r="B99" s="60" t="s">
        <v>185</v>
      </c>
      <c r="C99" s="29"/>
      <c r="D99" s="29"/>
    </row>
    <row r="100" spans="1:4" ht="12" customHeight="1">
      <c r="A100" s="244" t="s">
        <v>186</v>
      </c>
      <c r="B100" s="60" t="s">
        <v>187</v>
      </c>
      <c r="C100" s="29"/>
      <c r="D100" s="29"/>
    </row>
    <row r="101" spans="1:4" ht="12" customHeight="1">
      <c r="A101" s="244" t="s">
        <v>188</v>
      </c>
      <c r="B101" s="59" t="s">
        <v>189</v>
      </c>
      <c r="C101" s="29"/>
      <c r="D101" s="29"/>
    </row>
    <row r="102" spans="1:4" ht="12" customHeight="1">
      <c r="A102" s="244" t="s">
        <v>190</v>
      </c>
      <c r="B102" s="59" t="s">
        <v>191</v>
      </c>
      <c r="C102" s="29"/>
      <c r="D102" s="29"/>
    </row>
    <row r="103" spans="1:4" ht="12" customHeight="1">
      <c r="A103" s="244" t="s">
        <v>192</v>
      </c>
      <c r="B103" s="60" t="s">
        <v>193</v>
      </c>
      <c r="C103" s="29"/>
      <c r="D103" s="29"/>
    </row>
    <row r="104" spans="1:4" ht="12" customHeight="1">
      <c r="A104" s="263" t="s">
        <v>194</v>
      </c>
      <c r="B104" s="62" t="s">
        <v>195</v>
      </c>
      <c r="C104" s="29"/>
      <c r="D104" s="29"/>
    </row>
    <row r="105" spans="1:4" ht="12" customHeight="1">
      <c r="A105" s="244" t="s">
        <v>196</v>
      </c>
      <c r="B105" s="62" t="s">
        <v>197</v>
      </c>
      <c r="C105" s="29"/>
      <c r="D105" s="29"/>
    </row>
    <row r="106" spans="1:4" ht="12" customHeight="1">
      <c r="A106" s="271" t="s">
        <v>198</v>
      </c>
      <c r="B106" s="64" t="s">
        <v>199</v>
      </c>
      <c r="C106" s="65"/>
      <c r="D106" s="65"/>
    </row>
    <row r="107" spans="1:4" ht="12" customHeight="1">
      <c r="A107" s="47" t="s">
        <v>23</v>
      </c>
      <c r="B107" s="66" t="s">
        <v>200</v>
      </c>
      <c r="C107" s="17"/>
      <c r="D107" s="17"/>
    </row>
    <row r="108" spans="1:4" ht="12" customHeight="1">
      <c r="A108" s="242" t="s">
        <v>25</v>
      </c>
      <c r="B108" s="56" t="s">
        <v>201</v>
      </c>
      <c r="C108" s="22"/>
      <c r="D108" s="22"/>
    </row>
    <row r="109" spans="1:4" ht="12" customHeight="1">
      <c r="A109" s="242" t="s">
        <v>27</v>
      </c>
      <c r="B109" s="67" t="s">
        <v>202</v>
      </c>
      <c r="C109" s="22"/>
      <c r="D109" s="22"/>
    </row>
    <row r="110" spans="1:4" ht="12" customHeight="1">
      <c r="A110" s="242" t="s">
        <v>29</v>
      </c>
      <c r="B110" s="67" t="s">
        <v>203</v>
      </c>
      <c r="C110" s="25"/>
      <c r="D110" s="25"/>
    </row>
    <row r="111" spans="1:4" ht="12" customHeight="1">
      <c r="A111" s="242" t="s">
        <v>31</v>
      </c>
      <c r="B111" s="67" t="s">
        <v>204</v>
      </c>
      <c r="C111" s="68"/>
      <c r="D111" s="68"/>
    </row>
    <row r="112" spans="1:4" ht="12" customHeight="1">
      <c r="A112" s="242" t="s">
        <v>33</v>
      </c>
      <c r="B112" s="69" t="s">
        <v>205</v>
      </c>
      <c r="C112" s="68"/>
      <c r="D112" s="68"/>
    </row>
    <row r="113" spans="1:4" ht="12" customHeight="1">
      <c r="A113" s="242" t="s">
        <v>35</v>
      </c>
      <c r="B113" s="70" t="s">
        <v>206</v>
      </c>
      <c r="C113" s="68"/>
      <c r="D113" s="68"/>
    </row>
    <row r="114" spans="1:4" ht="12" customHeight="1">
      <c r="A114" s="242" t="s">
        <v>207</v>
      </c>
      <c r="B114" s="71" t="s">
        <v>208</v>
      </c>
      <c r="C114" s="68"/>
      <c r="D114" s="68"/>
    </row>
    <row r="115" spans="1:4" ht="12" customHeight="1">
      <c r="A115" s="242" t="s">
        <v>209</v>
      </c>
      <c r="B115" s="60" t="s">
        <v>187</v>
      </c>
      <c r="C115" s="68"/>
      <c r="D115" s="68"/>
    </row>
    <row r="116" spans="1:4" ht="12" customHeight="1">
      <c r="A116" s="242" t="s">
        <v>210</v>
      </c>
      <c r="B116" s="60" t="s">
        <v>211</v>
      </c>
      <c r="C116" s="68"/>
      <c r="D116" s="68"/>
    </row>
    <row r="117" spans="1:4" ht="12" customHeight="1">
      <c r="A117" s="242" t="s">
        <v>212</v>
      </c>
      <c r="B117" s="60" t="s">
        <v>213</v>
      </c>
      <c r="C117" s="68"/>
      <c r="D117" s="68"/>
    </row>
    <row r="118" spans="1:4" ht="12" customHeight="1">
      <c r="A118" s="242" t="s">
        <v>214</v>
      </c>
      <c r="B118" s="60" t="s">
        <v>193</v>
      </c>
      <c r="C118" s="68"/>
      <c r="D118" s="68"/>
    </row>
    <row r="119" spans="1:4" ht="12" customHeight="1">
      <c r="A119" s="242" t="s">
        <v>215</v>
      </c>
      <c r="B119" s="60" t="s">
        <v>216</v>
      </c>
      <c r="C119" s="68"/>
      <c r="D119" s="68"/>
    </row>
    <row r="120" spans="1:4" ht="12" customHeight="1">
      <c r="A120" s="263" t="s">
        <v>217</v>
      </c>
      <c r="B120" s="60" t="s">
        <v>218</v>
      </c>
      <c r="C120" s="72"/>
      <c r="D120" s="72"/>
    </row>
    <row r="121" spans="1:4" ht="12" customHeight="1">
      <c r="A121" s="47" t="s">
        <v>37</v>
      </c>
      <c r="B121" s="16" t="s">
        <v>219</v>
      </c>
      <c r="C121" s="17"/>
      <c r="D121" s="17"/>
    </row>
    <row r="122" spans="1:4" ht="12" customHeight="1">
      <c r="A122" s="242" t="s">
        <v>39</v>
      </c>
      <c r="B122" s="73" t="s">
        <v>220</v>
      </c>
      <c r="C122" s="22"/>
      <c r="D122" s="22"/>
    </row>
    <row r="123" spans="1:4" ht="12" customHeight="1">
      <c r="A123" s="246" t="s">
        <v>41</v>
      </c>
      <c r="B123" s="67" t="s">
        <v>221</v>
      </c>
      <c r="C123" s="29"/>
      <c r="D123" s="29"/>
    </row>
    <row r="124" spans="1:4" ht="12" customHeight="1">
      <c r="A124" s="47" t="s">
        <v>7</v>
      </c>
      <c r="B124" s="16" t="s">
        <v>222</v>
      </c>
      <c r="C124" s="17">
        <v>230000</v>
      </c>
      <c r="D124" s="17">
        <v>230000</v>
      </c>
    </row>
    <row r="125" spans="1:4" ht="12" customHeight="1">
      <c r="A125" s="47" t="s">
        <v>65</v>
      </c>
      <c r="B125" s="16" t="s">
        <v>223</v>
      </c>
      <c r="C125" s="17"/>
      <c r="D125" s="17"/>
    </row>
    <row r="126" spans="1:4" s="261" customFormat="1" ht="12" customHeight="1">
      <c r="A126" s="242" t="s">
        <v>67</v>
      </c>
      <c r="B126" s="73" t="s">
        <v>224</v>
      </c>
      <c r="C126" s="68"/>
      <c r="D126" s="68"/>
    </row>
    <row r="127" spans="1:4" ht="12" customHeight="1">
      <c r="A127" s="242" t="s">
        <v>69</v>
      </c>
      <c r="B127" s="73" t="s">
        <v>225</v>
      </c>
      <c r="C127" s="68"/>
      <c r="D127" s="68"/>
    </row>
    <row r="128" spans="1:4" ht="12" customHeight="1">
      <c r="A128" s="263" t="s">
        <v>71</v>
      </c>
      <c r="B128" s="74" t="s">
        <v>226</v>
      </c>
      <c r="C128" s="68"/>
      <c r="D128" s="68"/>
    </row>
    <row r="129" spans="1:12" ht="12" customHeight="1">
      <c r="A129" s="47" t="s">
        <v>87</v>
      </c>
      <c r="B129" s="16" t="s">
        <v>227</v>
      </c>
      <c r="C129" s="17"/>
      <c r="D129" s="17"/>
    </row>
    <row r="130" spans="1:12" ht="12" customHeight="1">
      <c r="A130" s="242" t="s">
        <v>89</v>
      </c>
      <c r="B130" s="73" t="s">
        <v>228</v>
      </c>
      <c r="C130" s="68"/>
      <c r="D130" s="68"/>
    </row>
    <row r="131" spans="1:12" ht="12" customHeight="1">
      <c r="A131" s="242" t="s">
        <v>91</v>
      </c>
      <c r="B131" s="73" t="s">
        <v>229</v>
      </c>
      <c r="C131" s="68"/>
      <c r="D131" s="68"/>
    </row>
    <row r="132" spans="1:12" ht="12" customHeight="1">
      <c r="A132" s="242" t="s">
        <v>93</v>
      </c>
      <c r="B132" s="73" t="s">
        <v>230</v>
      </c>
      <c r="C132" s="68"/>
      <c r="D132" s="68"/>
    </row>
    <row r="133" spans="1:12" s="261" customFormat="1" ht="12" customHeight="1">
      <c r="A133" s="263" t="s">
        <v>95</v>
      </c>
      <c r="B133" s="74" t="s">
        <v>231</v>
      </c>
      <c r="C133" s="68"/>
      <c r="D133" s="68"/>
    </row>
    <row r="134" spans="1:12" ht="12" customHeight="1">
      <c r="A134" s="47" t="s">
        <v>232</v>
      </c>
      <c r="B134" s="16" t="s">
        <v>233</v>
      </c>
      <c r="C134" s="17"/>
      <c r="D134" s="17"/>
      <c r="L134" s="264"/>
    </row>
    <row r="135" spans="1:12">
      <c r="A135" s="242" t="s">
        <v>101</v>
      </c>
      <c r="B135" s="73" t="s">
        <v>234</v>
      </c>
      <c r="C135" s="68"/>
      <c r="D135" s="68"/>
    </row>
    <row r="136" spans="1:12" ht="12" customHeight="1">
      <c r="A136" s="242" t="s">
        <v>103</v>
      </c>
      <c r="B136" s="73" t="s">
        <v>235</v>
      </c>
      <c r="C136" s="68"/>
      <c r="D136" s="68"/>
    </row>
    <row r="137" spans="1:12" s="261" customFormat="1" ht="12" customHeight="1">
      <c r="A137" s="242" t="s">
        <v>105</v>
      </c>
      <c r="B137" s="73" t="s">
        <v>236</v>
      </c>
      <c r="C137" s="68"/>
      <c r="D137" s="68"/>
    </row>
    <row r="138" spans="1:12" s="261" customFormat="1" ht="12" customHeight="1">
      <c r="A138" s="263" t="s">
        <v>107</v>
      </c>
      <c r="B138" s="74" t="s">
        <v>237</v>
      </c>
      <c r="C138" s="68"/>
      <c r="D138" s="68"/>
    </row>
    <row r="139" spans="1:12" s="261" customFormat="1" ht="12" customHeight="1">
      <c r="A139" s="47" t="s">
        <v>109</v>
      </c>
      <c r="B139" s="16" t="s">
        <v>238</v>
      </c>
      <c r="C139" s="75"/>
      <c r="D139" s="75"/>
    </row>
    <row r="140" spans="1:12" s="261" customFormat="1" ht="12" customHeight="1">
      <c r="A140" s="242" t="s">
        <v>111</v>
      </c>
      <c r="B140" s="73" t="s">
        <v>239</v>
      </c>
      <c r="C140" s="68"/>
      <c r="D140" s="68"/>
    </row>
    <row r="141" spans="1:12" s="261" customFormat="1" ht="12" customHeight="1">
      <c r="A141" s="242" t="s">
        <v>113</v>
      </c>
      <c r="B141" s="73" t="s">
        <v>240</v>
      </c>
      <c r="C141" s="68"/>
      <c r="D141" s="68"/>
    </row>
    <row r="142" spans="1:12" s="261" customFormat="1" ht="12" customHeight="1">
      <c r="A142" s="242" t="s">
        <v>115</v>
      </c>
      <c r="B142" s="73" t="s">
        <v>241</v>
      </c>
      <c r="C142" s="68"/>
      <c r="D142" s="68"/>
    </row>
    <row r="143" spans="1:12" ht="12.75" customHeight="1">
      <c r="A143" s="242" t="s">
        <v>117</v>
      </c>
      <c r="B143" s="73" t="s">
        <v>242</v>
      </c>
      <c r="C143" s="68"/>
      <c r="D143" s="68"/>
    </row>
    <row r="144" spans="1:12" ht="12" customHeight="1">
      <c r="A144" s="47" t="s">
        <v>119</v>
      </c>
      <c r="B144" s="16" t="s">
        <v>243</v>
      </c>
      <c r="C144" s="76"/>
      <c r="D144" s="76"/>
    </row>
    <row r="145" spans="1:4" ht="15" customHeight="1">
      <c r="A145" s="265" t="s">
        <v>244</v>
      </c>
      <c r="B145" s="80" t="s">
        <v>245</v>
      </c>
      <c r="C145" s="76">
        <v>230000</v>
      </c>
      <c r="D145" s="76">
        <v>230000</v>
      </c>
    </row>
    <row r="147" spans="1:4" ht="15" customHeight="1">
      <c r="A147" s="266" t="s">
        <v>404</v>
      </c>
      <c r="B147" s="267"/>
      <c r="C147" s="268">
        <v>0</v>
      </c>
      <c r="D147" s="268">
        <v>0</v>
      </c>
    </row>
    <row r="148" spans="1:4" ht="14.25" customHeight="1">
      <c r="A148" s="266" t="s">
        <v>405</v>
      </c>
      <c r="B148" s="267"/>
      <c r="C148" s="268">
        <v>0</v>
      </c>
      <c r="D148" s="268">
        <v>0</v>
      </c>
    </row>
  </sheetData>
  <sheetProtection selectLockedCells="1" selectUnlockedCells="1"/>
  <mergeCells count="1">
    <mergeCell ref="B1:C1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64" firstPageNumber="0" orientation="portrait" horizontalDpi="300" verticalDpi="300"/>
  <headerFooter alignWithMargins="0"/>
  <rowBreaks count="1" manualBreakCount="1">
    <brk id="8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L148"/>
  <sheetViews>
    <sheetView zoomScaleSheetLayoutView="85" workbookViewId="0">
      <selection activeCell="B1" sqref="B1"/>
    </sheetView>
  </sheetViews>
  <sheetFormatPr defaultColWidth="9.33203125" defaultRowHeight="13.2"/>
  <cols>
    <col min="1" max="1" width="19.44140625" style="214" customWidth="1"/>
    <col min="2" max="2" width="65.109375" style="215" customWidth="1"/>
    <col min="3" max="3" width="17.109375" style="216" customWidth="1"/>
    <col min="4" max="4" width="17.33203125" style="216" customWidth="1"/>
    <col min="5" max="16384" width="9.33203125" style="217"/>
  </cols>
  <sheetData>
    <row r="1" spans="1:4" s="220" customFormat="1" ht="16.5" customHeight="1">
      <c r="A1" s="218"/>
      <c r="B1" s="326" t="s">
        <v>417</v>
      </c>
      <c r="C1" s="326"/>
      <c r="D1" s="219"/>
    </row>
    <row r="2" spans="1:4" s="224" customFormat="1" ht="21" customHeight="1">
      <c r="A2" s="221" t="s">
        <v>254</v>
      </c>
      <c r="B2" s="222" t="s">
        <v>418</v>
      </c>
      <c r="C2" s="223" t="s">
        <v>393</v>
      </c>
      <c r="D2" s="223"/>
    </row>
    <row r="3" spans="1:4" s="224" customFormat="1" ht="15.6">
      <c r="A3" s="225" t="s">
        <v>394</v>
      </c>
      <c r="B3" s="226" t="s">
        <v>419</v>
      </c>
      <c r="C3" s="227">
        <v>4</v>
      </c>
      <c r="D3" s="227"/>
    </row>
    <row r="4" spans="1:4" s="230" customFormat="1" ht="15.9" customHeight="1">
      <c r="A4" s="228"/>
      <c r="B4" s="228"/>
      <c r="C4" s="229" t="s">
        <v>2</v>
      </c>
      <c r="D4" s="229"/>
    </row>
    <row r="5" spans="1:4" ht="22.8">
      <c r="A5" s="231" t="s">
        <v>396</v>
      </c>
      <c r="B5" s="232" t="s">
        <v>397</v>
      </c>
      <c r="C5" s="233" t="s">
        <v>398</v>
      </c>
      <c r="D5" s="234" t="s">
        <v>399</v>
      </c>
    </row>
    <row r="6" spans="1:4" s="238" customFormat="1" ht="12.9" customHeight="1">
      <c r="A6" s="235">
        <v>1</v>
      </c>
      <c r="B6" s="236">
        <v>2</v>
      </c>
      <c r="C6" s="237">
        <v>3</v>
      </c>
      <c r="D6" s="237">
        <v>4</v>
      </c>
    </row>
    <row r="7" spans="1:4" s="238" customFormat="1" ht="15.9" customHeight="1">
      <c r="A7" s="239"/>
      <c r="B7" s="240" t="s">
        <v>252</v>
      </c>
      <c r="C7" s="241"/>
      <c r="D7" s="241"/>
    </row>
    <row r="8" spans="1:4" s="238" customFormat="1" ht="12" customHeight="1">
      <c r="A8" s="47" t="s">
        <v>8</v>
      </c>
      <c r="B8" s="16" t="s">
        <v>9</v>
      </c>
      <c r="C8" s="17"/>
      <c r="D8" s="17"/>
    </row>
    <row r="9" spans="1:4" s="243" customFormat="1" ht="12" customHeight="1">
      <c r="A9" s="242" t="s">
        <v>10</v>
      </c>
      <c r="B9" s="21" t="s">
        <v>11</v>
      </c>
      <c r="C9" s="22"/>
      <c r="D9" s="22"/>
    </row>
    <row r="10" spans="1:4" s="245" customFormat="1" ht="12" customHeight="1">
      <c r="A10" s="244" t="s">
        <v>12</v>
      </c>
      <c r="B10" s="24" t="s">
        <v>414</v>
      </c>
      <c r="C10" s="25"/>
      <c r="D10" s="25"/>
    </row>
    <row r="11" spans="1:4" s="245" customFormat="1" ht="12" customHeight="1">
      <c r="A11" s="244" t="s">
        <v>14</v>
      </c>
      <c r="B11" s="24" t="s">
        <v>15</v>
      </c>
      <c r="C11" s="25"/>
      <c r="D11" s="25"/>
    </row>
    <row r="12" spans="1:4" s="245" customFormat="1" ht="12" customHeight="1">
      <c r="A12" s="244" t="s">
        <v>16</v>
      </c>
      <c r="B12" s="24" t="s">
        <v>17</v>
      </c>
      <c r="C12" s="25"/>
      <c r="D12" s="25"/>
    </row>
    <row r="13" spans="1:4" s="245" customFormat="1" ht="12" customHeight="1">
      <c r="A13" s="244" t="s">
        <v>19</v>
      </c>
      <c r="B13" s="24" t="s">
        <v>408</v>
      </c>
      <c r="C13" s="272"/>
      <c r="D13" s="272"/>
    </row>
    <row r="14" spans="1:4" s="243" customFormat="1" ht="12" customHeight="1">
      <c r="A14" s="246" t="s">
        <v>21</v>
      </c>
      <c r="B14" s="27" t="s">
        <v>409</v>
      </c>
      <c r="C14" s="273"/>
      <c r="D14" s="273"/>
    </row>
    <row r="15" spans="1:4" s="243" customFormat="1" ht="12" customHeight="1">
      <c r="A15" s="47" t="s">
        <v>23</v>
      </c>
      <c r="B15" s="28" t="s">
        <v>24</v>
      </c>
      <c r="C15" s="17">
        <f>+C16+C17+C18+C19+C20</f>
        <v>0</v>
      </c>
      <c r="D15" s="17"/>
    </row>
    <row r="16" spans="1:4" s="243" customFormat="1" ht="12" customHeight="1">
      <c r="A16" s="242" t="s">
        <v>25</v>
      </c>
      <c r="B16" s="21" t="s">
        <v>26</v>
      </c>
      <c r="C16" s="22"/>
      <c r="D16" s="22"/>
    </row>
    <row r="17" spans="1:4" s="243" customFormat="1" ht="12" customHeight="1">
      <c r="A17" s="244" t="s">
        <v>27</v>
      </c>
      <c r="B17" s="24" t="s">
        <v>415</v>
      </c>
      <c r="C17" s="25"/>
      <c r="D17" s="25"/>
    </row>
    <row r="18" spans="1:4" s="243" customFormat="1" ht="12" customHeight="1">
      <c r="A18" s="244" t="s">
        <v>29</v>
      </c>
      <c r="B18" s="24" t="s">
        <v>416</v>
      </c>
      <c r="C18" s="25"/>
      <c r="D18" s="25"/>
    </row>
    <row r="19" spans="1:4" s="243" customFormat="1" ht="12" customHeight="1">
      <c r="A19" s="244" t="s">
        <v>31</v>
      </c>
      <c r="B19" s="24" t="s">
        <v>32</v>
      </c>
      <c r="C19" s="25"/>
      <c r="D19" s="25"/>
    </row>
    <row r="20" spans="1:4" s="243" customFormat="1" ht="12" customHeight="1">
      <c r="A20" s="244" t="s">
        <v>33</v>
      </c>
      <c r="B20" s="24" t="s">
        <v>34</v>
      </c>
      <c r="C20" s="25"/>
      <c r="D20" s="25"/>
    </row>
    <row r="21" spans="1:4" s="245" customFormat="1" ht="12" customHeight="1">
      <c r="A21" s="246" t="s">
        <v>35</v>
      </c>
      <c r="B21" s="27" t="s">
        <v>36</v>
      </c>
      <c r="C21" s="29"/>
      <c r="D21" s="29"/>
    </row>
    <row r="22" spans="1:4" s="245" customFormat="1" ht="12" customHeight="1">
      <c r="A22" s="47" t="s">
        <v>37</v>
      </c>
      <c r="B22" s="16" t="s">
        <v>38</v>
      </c>
      <c r="C22" s="17">
        <f>+C23+C24+C25+C26+C27</f>
        <v>0</v>
      </c>
      <c r="D22" s="17"/>
    </row>
    <row r="23" spans="1:4" s="245" customFormat="1" ht="12" customHeight="1">
      <c r="A23" s="242" t="s">
        <v>39</v>
      </c>
      <c r="B23" s="21" t="s">
        <v>40</v>
      </c>
      <c r="C23" s="22"/>
      <c r="D23" s="22"/>
    </row>
    <row r="24" spans="1:4" s="243" customFormat="1" ht="12" customHeight="1">
      <c r="A24" s="244" t="s">
        <v>41</v>
      </c>
      <c r="B24" s="24" t="s">
        <v>42</v>
      </c>
      <c r="C24" s="25"/>
      <c r="D24" s="25"/>
    </row>
    <row r="25" spans="1:4" s="245" customFormat="1" ht="12" customHeight="1">
      <c r="A25" s="244" t="s">
        <v>43</v>
      </c>
      <c r="B25" s="24" t="s">
        <v>44</v>
      </c>
      <c r="C25" s="25"/>
      <c r="D25" s="25"/>
    </row>
    <row r="26" spans="1:4" s="245" customFormat="1" ht="12" customHeight="1">
      <c r="A26" s="244" t="s">
        <v>45</v>
      </c>
      <c r="B26" s="24" t="s">
        <v>46</v>
      </c>
      <c r="C26" s="25"/>
      <c r="D26" s="25"/>
    </row>
    <row r="27" spans="1:4" s="245" customFormat="1" ht="12" customHeight="1">
      <c r="A27" s="244" t="s">
        <v>47</v>
      </c>
      <c r="B27" s="24" t="s">
        <v>48</v>
      </c>
      <c r="C27" s="25"/>
      <c r="D27" s="25"/>
    </row>
    <row r="28" spans="1:4" s="245" customFormat="1" ht="12" customHeight="1">
      <c r="A28" s="246" t="s">
        <v>49</v>
      </c>
      <c r="B28" s="27" t="s">
        <v>50</v>
      </c>
      <c r="C28" s="29"/>
      <c r="D28" s="29"/>
    </row>
    <row r="29" spans="1:4" s="245" customFormat="1" ht="12" customHeight="1">
      <c r="A29" s="47" t="s">
        <v>51</v>
      </c>
      <c r="B29" s="16" t="s">
        <v>52</v>
      </c>
      <c r="C29" s="17"/>
      <c r="D29" s="17"/>
    </row>
    <row r="30" spans="1:4" s="245" customFormat="1" ht="12" customHeight="1">
      <c r="A30" s="242" t="s">
        <v>53</v>
      </c>
      <c r="B30" s="21" t="s">
        <v>54</v>
      </c>
      <c r="C30" s="30"/>
      <c r="D30" s="30"/>
    </row>
    <row r="31" spans="1:4" s="245" customFormat="1" ht="12" customHeight="1">
      <c r="A31" s="244" t="s">
        <v>55</v>
      </c>
      <c r="B31" s="24" t="s">
        <v>56</v>
      </c>
      <c r="C31" s="25"/>
      <c r="D31" s="25"/>
    </row>
    <row r="32" spans="1:4" s="245" customFormat="1" ht="12" customHeight="1">
      <c r="A32" s="244" t="s">
        <v>57</v>
      </c>
      <c r="B32" s="24" t="s">
        <v>58</v>
      </c>
      <c r="C32" s="25"/>
      <c r="D32" s="25"/>
    </row>
    <row r="33" spans="1:4" s="245" customFormat="1" ht="12" customHeight="1">
      <c r="A33" s="244" t="s">
        <v>59</v>
      </c>
      <c r="B33" s="24" t="s">
        <v>60</v>
      </c>
      <c r="C33" s="25"/>
      <c r="D33" s="25"/>
    </row>
    <row r="34" spans="1:4" s="245" customFormat="1" ht="12" customHeight="1">
      <c r="A34" s="244" t="s">
        <v>61</v>
      </c>
      <c r="B34" s="24" t="s">
        <v>62</v>
      </c>
      <c r="C34" s="25"/>
      <c r="D34" s="25"/>
    </row>
    <row r="35" spans="1:4" s="245" customFormat="1" ht="12" customHeight="1">
      <c r="A35" s="246" t="s">
        <v>63</v>
      </c>
      <c r="B35" s="27" t="s">
        <v>64</v>
      </c>
      <c r="C35" s="29"/>
      <c r="D35" s="29"/>
    </row>
    <row r="36" spans="1:4" s="245" customFormat="1" ht="12" customHeight="1">
      <c r="A36" s="47" t="s">
        <v>65</v>
      </c>
      <c r="B36" s="16" t="s">
        <v>66</v>
      </c>
      <c r="C36" s="17"/>
      <c r="D36" s="17"/>
    </row>
    <row r="37" spans="1:4" s="245" customFormat="1" ht="12" customHeight="1">
      <c r="A37" s="242" t="s">
        <v>67</v>
      </c>
      <c r="B37" s="21" t="s">
        <v>68</v>
      </c>
      <c r="C37" s="22"/>
      <c r="D37" s="22"/>
    </row>
    <row r="38" spans="1:4" s="245" customFormat="1" ht="12" customHeight="1">
      <c r="A38" s="244" t="s">
        <v>69</v>
      </c>
      <c r="B38" s="24" t="s">
        <v>70</v>
      </c>
      <c r="C38" s="25"/>
      <c r="D38" s="25"/>
    </row>
    <row r="39" spans="1:4" s="245" customFormat="1" ht="12" customHeight="1">
      <c r="A39" s="244" t="s">
        <v>71</v>
      </c>
      <c r="B39" s="24" t="s">
        <v>72</v>
      </c>
      <c r="C39" s="25"/>
      <c r="D39" s="25"/>
    </row>
    <row r="40" spans="1:4" s="245" customFormat="1" ht="12" customHeight="1">
      <c r="A40" s="244" t="s">
        <v>73</v>
      </c>
      <c r="B40" s="24" t="s">
        <v>74</v>
      </c>
      <c r="C40" s="25"/>
      <c r="D40" s="25"/>
    </row>
    <row r="41" spans="1:4" s="245" customFormat="1" ht="12" customHeight="1">
      <c r="A41" s="244" t="s">
        <v>75</v>
      </c>
      <c r="B41" s="24" t="s">
        <v>76</v>
      </c>
      <c r="C41" s="25"/>
      <c r="D41" s="25"/>
    </row>
    <row r="42" spans="1:4" s="245" customFormat="1" ht="12" customHeight="1">
      <c r="A42" s="244" t="s">
        <v>77</v>
      </c>
      <c r="B42" s="24" t="s">
        <v>78</v>
      </c>
      <c r="C42" s="25"/>
      <c r="D42" s="25"/>
    </row>
    <row r="43" spans="1:4" s="245" customFormat="1" ht="12" customHeight="1">
      <c r="A43" s="244" t="s">
        <v>79</v>
      </c>
      <c r="B43" s="24" t="s">
        <v>80</v>
      </c>
      <c r="C43" s="25"/>
      <c r="D43" s="25"/>
    </row>
    <row r="44" spans="1:4" s="245" customFormat="1" ht="12" customHeight="1">
      <c r="A44" s="244" t="s">
        <v>81</v>
      </c>
      <c r="B44" s="24" t="s">
        <v>82</v>
      </c>
      <c r="C44" s="25"/>
      <c r="D44" s="25"/>
    </row>
    <row r="45" spans="1:4" s="245" customFormat="1" ht="12" customHeight="1">
      <c r="A45" s="244" t="s">
        <v>83</v>
      </c>
      <c r="B45" s="24" t="s">
        <v>84</v>
      </c>
      <c r="C45" s="25"/>
      <c r="D45" s="25"/>
    </row>
    <row r="46" spans="1:4" s="245" customFormat="1" ht="12" customHeight="1">
      <c r="A46" s="246" t="s">
        <v>85</v>
      </c>
      <c r="B46" s="27" t="s">
        <v>86</v>
      </c>
      <c r="C46" s="29"/>
      <c r="D46" s="29"/>
    </row>
    <row r="47" spans="1:4" s="245" customFormat="1" ht="12" customHeight="1">
      <c r="A47" s="47" t="s">
        <v>87</v>
      </c>
      <c r="B47" s="16" t="s">
        <v>88</v>
      </c>
      <c r="C47" s="17">
        <f>SUM(C48:C52)</f>
        <v>0</v>
      </c>
      <c r="D47" s="17"/>
    </row>
    <row r="48" spans="1:4" s="245" customFormat="1" ht="12" customHeight="1">
      <c r="A48" s="242" t="s">
        <v>89</v>
      </c>
      <c r="B48" s="21" t="s">
        <v>90</v>
      </c>
      <c r="C48" s="22"/>
      <c r="D48" s="22"/>
    </row>
    <row r="49" spans="1:4" s="245" customFormat="1" ht="12" customHeight="1">
      <c r="A49" s="244" t="s">
        <v>91</v>
      </c>
      <c r="B49" s="24" t="s">
        <v>92</v>
      </c>
      <c r="C49" s="25"/>
      <c r="D49" s="25"/>
    </row>
    <row r="50" spans="1:4" s="245" customFormat="1" ht="12" customHeight="1">
      <c r="A50" s="244" t="s">
        <v>93</v>
      </c>
      <c r="B50" s="24" t="s">
        <v>94</v>
      </c>
      <c r="C50" s="25"/>
      <c r="D50" s="25"/>
    </row>
    <row r="51" spans="1:4" s="245" customFormat="1" ht="12" customHeight="1">
      <c r="A51" s="244" t="s">
        <v>95</v>
      </c>
      <c r="B51" s="24" t="s">
        <v>96</v>
      </c>
      <c r="C51" s="25"/>
      <c r="D51" s="25"/>
    </row>
    <row r="52" spans="1:4" s="245" customFormat="1" ht="12" customHeight="1">
      <c r="A52" s="246" t="s">
        <v>97</v>
      </c>
      <c r="B52" s="27" t="s">
        <v>98</v>
      </c>
      <c r="C52" s="29"/>
      <c r="D52" s="29"/>
    </row>
    <row r="53" spans="1:4" s="245" customFormat="1" ht="12" customHeight="1">
      <c r="A53" s="47" t="s">
        <v>99</v>
      </c>
      <c r="B53" s="16" t="s">
        <v>100</v>
      </c>
      <c r="C53" s="17">
        <f>SUM(C54:C56)</f>
        <v>0</v>
      </c>
      <c r="D53" s="17"/>
    </row>
    <row r="54" spans="1:4" s="245" customFormat="1" ht="12" customHeight="1">
      <c r="A54" s="242" t="s">
        <v>101</v>
      </c>
      <c r="B54" s="21" t="s">
        <v>102</v>
      </c>
      <c r="C54" s="22"/>
      <c r="D54" s="22"/>
    </row>
    <row r="55" spans="1:4" s="245" customFormat="1" ht="12" customHeight="1">
      <c r="A55" s="244" t="s">
        <v>103</v>
      </c>
      <c r="B55" s="24" t="s">
        <v>104</v>
      </c>
      <c r="C55" s="25"/>
      <c r="D55" s="25"/>
    </row>
    <row r="56" spans="1:4" s="245" customFormat="1" ht="12" customHeight="1">
      <c r="A56" s="244" t="s">
        <v>105</v>
      </c>
      <c r="B56" s="24" t="s">
        <v>106</v>
      </c>
      <c r="C56" s="25"/>
      <c r="D56" s="25"/>
    </row>
    <row r="57" spans="1:4" s="245" customFormat="1" ht="12" customHeight="1">
      <c r="A57" s="246" t="s">
        <v>107</v>
      </c>
      <c r="B57" s="27" t="s">
        <v>108</v>
      </c>
      <c r="C57" s="29"/>
      <c r="D57" s="29"/>
    </row>
    <row r="58" spans="1:4" s="245" customFormat="1" ht="12" customHeight="1">
      <c r="A58" s="47" t="s">
        <v>109</v>
      </c>
      <c r="B58" s="28" t="s">
        <v>110</v>
      </c>
      <c r="C58" s="17">
        <f>SUM(C59:C61)</f>
        <v>0</v>
      </c>
      <c r="D58" s="17"/>
    </row>
    <row r="59" spans="1:4" s="245" customFormat="1" ht="12" customHeight="1">
      <c r="A59" s="242" t="s">
        <v>111</v>
      </c>
      <c r="B59" s="21" t="s">
        <v>112</v>
      </c>
      <c r="C59" s="25"/>
      <c r="D59" s="25"/>
    </row>
    <row r="60" spans="1:4" s="245" customFormat="1" ht="12" customHeight="1">
      <c r="A60" s="244" t="s">
        <v>113</v>
      </c>
      <c r="B60" s="24" t="s">
        <v>114</v>
      </c>
      <c r="C60" s="25"/>
      <c r="D60" s="25"/>
    </row>
    <row r="61" spans="1:4" s="245" customFormat="1" ht="12" customHeight="1">
      <c r="A61" s="244" t="s">
        <v>115</v>
      </c>
      <c r="B61" s="24" t="s">
        <v>116</v>
      </c>
      <c r="C61" s="25"/>
      <c r="D61" s="25"/>
    </row>
    <row r="62" spans="1:4" s="245" customFormat="1" ht="12" customHeight="1">
      <c r="A62" s="246" t="s">
        <v>117</v>
      </c>
      <c r="B62" s="27" t="s">
        <v>118</v>
      </c>
      <c r="C62" s="25"/>
      <c r="D62" s="25"/>
    </row>
    <row r="63" spans="1:4" s="245" customFormat="1" ht="12" customHeight="1">
      <c r="A63" s="47" t="s">
        <v>119</v>
      </c>
      <c r="B63" s="16" t="s">
        <v>120</v>
      </c>
      <c r="C63" s="17"/>
      <c r="D63" s="17"/>
    </row>
    <row r="64" spans="1:4" s="245" customFormat="1" ht="12" customHeight="1">
      <c r="A64" s="247" t="s">
        <v>400</v>
      </c>
      <c r="B64" s="28" t="s">
        <v>122</v>
      </c>
      <c r="C64" s="17">
        <f>SUM(C65:C67)</f>
        <v>0</v>
      </c>
      <c r="D64" s="17"/>
    </row>
    <row r="65" spans="1:4" s="245" customFormat="1" ht="12" customHeight="1">
      <c r="A65" s="242" t="s">
        <v>123</v>
      </c>
      <c r="B65" s="21" t="s">
        <v>124</v>
      </c>
      <c r="C65" s="25"/>
      <c r="D65" s="25"/>
    </row>
    <row r="66" spans="1:4" s="245" customFormat="1" ht="12" customHeight="1">
      <c r="A66" s="244" t="s">
        <v>125</v>
      </c>
      <c r="B66" s="24" t="s">
        <v>126</v>
      </c>
      <c r="C66" s="25"/>
      <c r="D66" s="25"/>
    </row>
    <row r="67" spans="1:4" s="245" customFormat="1" ht="12" customHeight="1">
      <c r="A67" s="246" t="s">
        <v>127</v>
      </c>
      <c r="B67" s="32" t="s">
        <v>128</v>
      </c>
      <c r="C67" s="25"/>
      <c r="D67" s="25"/>
    </row>
    <row r="68" spans="1:4" s="245" customFormat="1" ht="12" customHeight="1">
      <c r="A68" s="247" t="s">
        <v>129</v>
      </c>
      <c r="B68" s="28" t="s">
        <v>130</v>
      </c>
      <c r="C68" s="17">
        <f>SUM(C69:C72)</f>
        <v>0</v>
      </c>
      <c r="D68" s="17"/>
    </row>
    <row r="69" spans="1:4" s="245" customFormat="1" ht="12" customHeight="1">
      <c r="A69" s="242" t="s">
        <v>131</v>
      </c>
      <c r="B69" s="21" t="s">
        <v>132</v>
      </c>
      <c r="C69" s="25"/>
      <c r="D69" s="25"/>
    </row>
    <row r="70" spans="1:4" s="245" customFormat="1" ht="12" customHeight="1">
      <c r="A70" s="244" t="s">
        <v>133</v>
      </c>
      <c r="B70" s="24" t="s">
        <v>134</v>
      </c>
      <c r="C70" s="25"/>
      <c r="D70" s="25"/>
    </row>
    <row r="71" spans="1:4" s="245" customFormat="1" ht="12" customHeight="1">
      <c r="A71" s="244" t="s">
        <v>135</v>
      </c>
      <c r="B71" s="24" t="s">
        <v>136</v>
      </c>
      <c r="C71" s="25"/>
      <c r="D71" s="25"/>
    </row>
    <row r="72" spans="1:4" s="245" customFormat="1" ht="12" customHeight="1">
      <c r="A72" s="246" t="s">
        <v>137</v>
      </c>
      <c r="B72" s="27" t="s">
        <v>138</v>
      </c>
      <c r="C72" s="25"/>
      <c r="D72" s="25"/>
    </row>
    <row r="73" spans="1:4" s="245" customFormat="1" ht="12" customHeight="1">
      <c r="A73" s="247" t="s">
        <v>139</v>
      </c>
      <c r="B73" s="28" t="s">
        <v>140</v>
      </c>
      <c r="C73" s="17">
        <v>15682206</v>
      </c>
      <c r="D73" s="17">
        <v>16177298</v>
      </c>
    </row>
    <row r="74" spans="1:4" s="245" customFormat="1" ht="12" customHeight="1">
      <c r="A74" s="242" t="s">
        <v>141</v>
      </c>
      <c r="B74" s="21" t="s">
        <v>142</v>
      </c>
      <c r="C74" s="25">
        <v>15682206</v>
      </c>
      <c r="D74" s="25">
        <v>16177298</v>
      </c>
    </row>
    <row r="75" spans="1:4" s="245" customFormat="1" ht="12" customHeight="1">
      <c r="A75" s="246" t="s">
        <v>143</v>
      </c>
      <c r="B75" s="27" t="s">
        <v>144</v>
      </c>
      <c r="C75" s="25"/>
      <c r="D75" s="25"/>
    </row>
    <row r="76" spans="1:4" s="243" customFormat="1" ht="12" customHeight="1">
      <c r="A76" s="247" t="s">
        <v>145</v>
      </c>
      <c r="B76" s="28" t="s">
        <v>146</v>
      </c>
      <c r="C76" s="17">
        <f>SUM(C77:C79)</f>
        <v>0</v>
      </c>
      <c r="D76" s="17"/>
    </row>
    <row r="77" spans="1:4" s="245" customFormat="1" ht="12" customHeight="1">
      <c r="A77" s="242" t="s">
        <v>147</v>
      </c>
      <c r="B77" s="21" t="s">
        <v>148</v>
      </c>
      <c r="C77" s="25"/>
      <c r="D77" s="25"/>
    </row>
    <row r="78" spans="1:4" s="245" customFormat="1" ht="12" customHeight="1">
      <c r="A78" s="244" t="s">
        <v>149</v>
      </c>
      <c r="B78" s="24" t="s">
        <v>150</v>
      </c>
      <c r="C78" s="25"/>
      <c r="D78" s="25"/>
    </row>
    <row r="79" spans="1:4" s="245" customFormat="1" ht="12" customHeight="1">
      <c r="A79" s="246" t="s">
        <v>151</v>
      </c>
      <c r="B79" s="27" t="s">
        <v>152</v>
      </c>
      <c r="C79" s="25"/>
      <c r="D79" s="25"/>
    </row>
    <row r="80" spans="1:4" s="245" customFormat="1" ht="12" customHeight="1">
      <c r="A80" s="247" t="s">
        <v>153</v>
      </c>
      <c r="B80" s="28" t="s">
        <v>154</v>
      </c>
      <c r="C80" s="17">
        <f>SUM(C81:C84)</f>
        <v>0</v>
      </c>
      <c r="D80" s="17"/>
    </row>
    <row r="81" spans="1:4" s="245" customFormat="1" ht="12" customHeight="1">
      <c r="A81" s="248" t="s">
        <v>155</v>
      </c>
      <c r="B81" s="21" t="s">
        <v>156</v>
      </c>
      <c r="C81" s="25"/>
      <c r="D81" s="25"/>
    </row>
    <row r="82" spans="1:4" s="245" customFormat="1" ht="12" customHeight="1">
      <c r="A82" s="249" t="s">
        <v>157</v>
      </c>
      <c r="B82" s="24" t="s">
        <v>158</v>
      </c>
      <c r="C82" s="25"/>
      <c r="D82" s="25"/>
    </row>
    <row r="83" spans="1:4" s="245" customFormat="1" ht="12" customHeight="1">
      <c r="A83" s="249" t="s">
        <v>159</v>
      </c>
      <c r="B83" s="24" t="s">
        <v>160</v>
      </c>
      <c r="C83" s="25"/>
      <c r="D83" s="25"/>
    </row>
    <row r="84" spans="1:4" s="243" customFormat="1" ht="12" customHeight="1">
      <c r="A84" s="250" t="s">
        <v>161</v>
      </c>
      <c r="B84" s="27" t="s">
        <v>162</v>
      </c>
      <c r="C84" s="25"/>
      <c r="D84" s="25"/>
    </row>
    <row r="85" spans="1:4" s="243" customFormat="1" ht="12" customHeight="1">
      <c r="A85" s="247" t="s">
        <v>163</v>
      </c>
      <c r="B85" s="28" t="s">
        <v>164</v>
      </c>
      <c r="C85" s="36"/>
      <c r="D85" s="36"/>
    </row>
    <row r="86" spans="1:4" s="243" customFormat="1" ht="12" customHeight="1">
      <c r="A86" s="247" t="s">
        <v>165</v>
      </c>
      <c r="B86" s="37" t="s">
        <v>166</v>
      </c>
      <c r="C86" s="17">
        <f>+C64+C68+C73+C76+C80+C85</f>
        <v>15682206</v>
      </c>
      <c r="D86" s="17">
        <v>16177298</v>
      </c>
    </row>
    <row r="87" spans="1:4" s="243" customFormat="1" ht="12" customHeight="1">
      <c r="A87" s="251" t="s">
        <v>167</v>
      </c>
      <c r="B87" s="39" t="s">
        <v>401</v>
      </c>
      <c r="C87" s="17">
        <f>+C63+C86</f>
        <v>15682206</v>
      </c>
      <c r="D87" s="17">
        <v>16177298</v>
      </c>
    </row>
    <row r="88" spans="1:4" s="245" customFormat="1" ht="15" customHeight="1">
      <c r="A88" s="252"/>
      <c r="B88" s="253"/>
      <c r="C88" s="254"/>
      <c r="D88" s="254"/>
    </row>
    <row r="89" spans="1:4">
      <c r="A89" s="255"/>
      <c r="B89" s="256"/>
      <c r="C89" s="257"/>
      <c r="D89" s="257"/>
    </row>
    <row r="90" spans="1:4" s="238" customFormat="1" ht="27" customHeight="1">
      <c r="A90" s="258"/>
      <c r="B90" s="259" t="s">
        <v>253</v>
      </c>
      <c r="C90" s="113" t="s">
        <v>398</v>
      </c>
      <c r="D90" s="260" t="s">
        <v>399</v>
      </c>
    </row>
    <row r="91" spans="1:4" s="261" customFormat="1" ht="12" customHeight="1">
      <c r="A91" s="10" t="s">
        <v>8</v>
      </c>
      <c r="B91" s="51" t="s">
        <v>174</v>
      </c>
      <c r="C91" s="52">
        <v>15682206</v>
      </c>
      <c r="D91" s="52">
        <v>16177298</v>
      </c>
    </row>
    <row r="92" spans="1:4" ht="12" customHeight="1">
      <c r="A92" s="262" t="s">
        <v>10</v>
      </c>
      <c r="B92" s="54" t="s">
        <v>175</v>
      </c>
      <c r="C92" s="55">
        <v>4053043</v>
      </c>
      <c r="D92" s="55">
        <v>5374497</v>
      </c>
    </row>
    <row r="93" spans="1:4" ht="12" customHeight="1">
      <c r="A93" s="244" t="s">
        <v>12</v>
      </c>
      <c r="B93" s="56" t="s">
        <v>176</v>
      </c>
      <c r="C93" s="25">
        <v>709282</v>
      </c>
      <c r="D93" s="25">
        <v>859920</v>
      </c>
    </row>
    <row r="94" spans="1:4" ht="12" customHeight="1">
      <c r="A94" s="244" t="s">
        <v>14</v>
      </c>
      <c r="B94" s="56" t="s">
        <v>177</v>
      </c>
      <c r="C94" s="29">
        <v>10049479</v>
      </c>
      <c r="D94" s="29">
        <v>9342479</v>
      </c>
    </row>
    <row r="95" spans="1:4" ht="12" customHeight="1">
      <c r="A95" s="244" t="s">
        <v>16</v>
      </c>
      <c r="B95" s="57" t="s">
        <v>178</v>
      </c>
      <c r="C95" s="29"/>
      <c r="D95" s="29"/>
    </row>
    <row r="96" spans="1:4" ht="12" customHeight="1">
      <c r="A96" s="244" t="s">
        <v>179</v>
      </c>
      <c r="B96" s="58" t="s">
        <v>180</v>
      </c>
      <c r="C96" s="29">
        <v>870402</v>
      </c>
      <c r="D96" s="29">
        <v>600402</v>
      </c>
    </row>
    <row r="97" spans="1:4" ht="12" customHeight="1">
      <c r="A97" s="244" t="s">
        <v>21</v>
      </c>
      <c r="B97" s="56" t="s">
        <v>181</v>
      </c>
      <c r="C97" s="29"/>
      <c r="D97" s="29"/>
    </row>
    <row r="98" spans="1:4" ht="12" customHeight="1">
      <c r="A98" s="244" t="s">
        <v>182</v>
      </c>
      <c r="B98" s="59" t="s">
        <v>183</v>
      </c>
      <c r="C98" s="29"/>
      <c r="D98" s="29"/>
    </row>
    <row r="99" spans="1:4" ht="12" customHeight="1">
      <c r="A99" s="244" t="s">
        <v>184</v>
      </c>
      <c r="B99" s="60" t="s">
        <v>185</v>
      </c>
      <c r="C99" s="29"/>
      <c r="D99" s="29"/>
    </row>
    <row r="100" spans="1:4" ht="12" customHeight="1">
      <c r="A100" s="244" t="s">
        <v>186</v>
      </c>
      <c r="B100" s="60" t="s">
        <v>187</v>
      </c>
      <c r="C100" s="29"/>
      <c r="D100" s="29"/>
    </row>
    <row r="101" spans="1:4" ht="12" customHeight="1">
      <c r="A101" s="244" t="s">
        <v>188</v>
      </c>
      <c r="B101" s="59" t="s">
        <v>189</v>
      </c>
      <c r="C101" s="29">
        <v>820402</v>
      </c>
      <c r="D101" s="29">
        <v>540402</v>
      </c>
    </row>
    <row r="102" spans="1:4" ht="12" customHeight="1">
      <c r="A102" s="244" t="s">
        <v>190</v>
      </c>
      <c r="B102" s="59" t="s">
        <v>191</v>
      </c>
      <c r="C102" s="29"/>
      <c r="D102" s="29"/>
    </row>
    <row r="103" spans="1:4" ht="12" customHeight="1">
      <c r="A103" s="244" t="s">
        <v>192</v>
      </c>
      <c r="B103" s="60" t="s">
        <v>193</v>
      </c>
      <c r="C103" s="29"/>
      <c r="D103" s="29"/>
    </row>
    <row r="104" spans="1:4" ht="12" customHeight="1">
      <c r="A104" s="263" t="s">
        <v>194</v>
      </c>
      <c r="B104" s="62" t="s">
        <v>195</v>
      </c>
      <c r="C104" s="29"/>
      <c r="D104" s="29"/>
    </row>
    <row r="105" spans="1:4" ht="12" customHeight="1">
      <c r="A105" s="244" t="s">
        <v>196</v>
      </c>
      <c r="B105" s="62" t="s">
        <v>197</v>
      </c>
      <c r="C105" s="29"/>
      <c r="D105" s="29"/>
    </row>
    <row r="106" spans="1:4" ht="12" customHeight="1">
      <c r="A106" s="271" t="s">
        <v>198</v>
      </c>
      <c r="B106" s="64" t="s">
        <v>199</v>
      </c>
      <c r="C106" s="65">
        <v>50000</v>
      </c>
      <c r="D106" s="65">
        <v>60000</v>
      </c>
    </row>
    <row r="107" spans="1:4" ht="12" customHeight="1">
      <c r="A107" s="47" t="s">
        <v>23</v>
      </c>
      <c r="B107" s="66" t="s">
        <v>200</v>
      </c>
      <c r="C107" s="17"/>
      <c r="D107" s="17"/>
    </row>
    <row r="108" spans="1:4" ht="12" customHeight="1">
      <c r="A108" s="242" t="s">
        <v>25</v>
      </c>
      <c r="B108" s="56" t="s">
        <v>201</v>
      </c>
      <c r="C108" s="22"/>
      <c r="D108" s="22"/>
    </row>
    <row r="109" spans="1:4" ht="12" customHeight="1">
      <c r="A109" s="242" t="s">
        <v>27</v>
      </c>
      <c r="B109" s="67" t="s">
        <v>202</v>
      </c>
      <c r="C109" s="22"/>
      <c r="D109" s="22"/>
    </row>
    <row r="110" spans="1:4" ht="12" customHeight="1">
      <c r="A110" s="242" t="s">
        <v>29</v>
      </c>
      <c r="B110" s="67" t="s">
        <v>203</v>
      </c>
      <c r="C110" s="25"/>
      <c r="D110" s="25"/>
    </row>
    <row r="111" spans="1:4" ht="12" customHeight="1">
      <c r="A111" s="242" t="s">
        <v>31</v>
      </c>
      <c r="B111" s="67" t="s">
        <v>204</v>
      </c>
      <c r="C111" s="68"/>
      <c r="D111" s="68"/>
    </row>
    <row r="112" spans="1:4" ht="12" customHeight="1">
      <c r="A112" s="242" t="s">
        <v>33</v>
      </c>
      <c r="B112" s="69" t="s">
        <v>205</v>
      </c>
      <c r="C112" s="68"/>
      <c r="D112" s="68"/>
    </row>
    <row r="113" spans="1:4" ht="12" customHeight="1">
      <c r="A113" s="242" t="s">
        <v>35</v>
      </c>
      <c r="B113" s="70" t="s">
        <v>206</v>
      </c>
      <c r="C113" s="68"/>
      <c r="D113" s="68"/>
    </row>
    <row r="114" spans="1:4" ht="12" customHeight="1">
      <c r="A114" s="242" t="s">
        <v>207</v>
      </c>
      <c r="B114" s="71" t="s">
        <v>208</v>
      </c>
      <c r="C114" s="68"/>
      <c r="D114" s="68"/>
    </row>
    <row r="115" spans="1:4" ht="12" customHeight="1">
      <c r="A115" s="242" t="s">
        <v>209</v>
      </c>
      <c r="B115" s="60" t="s">
        <v>187</v>
      </c>
      <c r="C115" s="68"/>
      <c r="D115" s="68"/>
    </row>
    <row r="116" spans="1:4" ht="12" customHeight="1">
      <c r="A116" s="242" t="s">
        <v>210</v>
      </c>
      <c r="B116" s="60" t="s">
        <v>211</v>
      </c>
      <c r="C116" s="68"/>
      <c r="D116" s="68"/>
    </row>
    <row r="117" spans="1:4" ht="12" customHeight="1">
      <c r="A117" s="242" t="s">
        <v>212</v>
      </c>
      <c r="B117" s="60" t="s">
        <v>213</v>
      </c>
      <c r="C117" s="68"/>
      <c r="D117" s="68"/>
    </row>
    <row r="118" spans="1:4" ht="12" customHeight="1">
      <c r="A118" s="242" t="s">
        <v>214</v>
      </c>
      <c r="B118" s="60" t="s">
        <v>193</v>
      </c>
      <c r="C118" s="68"/>
      <c r="D118" s="68"/>
    </row>
    <row r="119" spans="1:4" ht="12" customHeight="1">
      <c r="A119" s="242" t="s">
        <v>215</v>
      </c>
      <c r="B119" s="60" t="s">
        <v>216</v>
      </c>
      <c r="C119" s="68"/>
      <c r="D119" s="68"/>
    </row>
    <row r="120" spans="1:4" ht="12" customHeight="1">
      <c r="A120" s="263" t="s">
        <v>217</v>
      </c>
      <c r="B120" s="60" t="s">
        <v>218</v>
      </c>
      <c r="C120" s="72"/>
      <c r="D120" s="72"/>
    </row>
    <row r="121" spans="1:4" ht="12" customHeight="1">
      <c r="A121" s="47" t="s">
        <v>37</v>
      </c>
      <c r="B121" s="16" t="s">
        <v>219</v>
      </c>
      <c r="C121" s="17"/>
      <c r="D121" s="17"/>
    </row>
    <row r="122" spans="1:4" ht="12" customHeight="1">
      <c r="A122" s="242" t="s">
        <v>39</v>
      </c>
      <c r="B122" s="73" t="s">
        <v>220</v>
      </c>
      <c r="C122" s="22"/>
      <c r="D122" s="22"/>
    </row>
    <row r="123" spans="1:4" ht="12" customHeight="1">
      <c r="A123" s="246" t="s">
        <v>41</v>
      </c>
      <c r="B123" s="67" t="s">
        <v>221</v>
      </c>
      <c r="C123" s="29"/>
      <c r="D123" s="29"/>
    </row>
    <row r="124" spans="1:4" ht="12" customHeight="1">
      <c r="A124" s="47" t="s">
        <v>7</v>
      </c>
      <c r="B124" s="16" t="s">
        <v>222</v>
      </c>
      <c r="C124" s="17">
        <f>+C91+C107+C121</f>
        <v>15682206</v>
      </c>
      <c r="D124" s="17">
        <v>16177298</v>
      </c>
    </row>
    <row r="125" spans="1:4" ht="12" customHeight="1">
      <c r="A125" s="47" t="s">
        <v>65</v>
      </c>
      <c r="B125" s="16" t="s">
        <v>223</v>
      </c>
      <c r="C125" s="17">
        <f>+C126+C127+C128</f>
        <v>0</v>
      </c>
      <c r="D125" s="17"/>
    </row>
    <row r="126" spans="1:4" s="261" customFormat="1" ht="12" customHeight="1">
      <c r="A126" s="242" t="s">
        <v>67</v>
      </c>
      <c r="B126" s="73" t="s">
        <v>224</v>
      </c>
      <c r="C126" s="68"/>
      <c r="D126" s="68"/>
    </row>
    <row r="127" spans="1:4" ht="12" customHeight="1">
      <c r="A127" s="242" t="s">
        <v>69</v>
      </c>
      <c r="B127" s="73" t="s">
        <v>225</v>
      </c>
      <c r="C127" s="68"/>
      <c r="D127" s="68"/>
    </row>
    <row r="128" spans="1:4" ht="12" customHeight="1">
      <c r="A128" s="263" t="s">
        <v>71</v>
      </c>
      <c r="B128" s="74" t="s">
        <v>226</v>
      </c>
      <c r="C128" s="68"/>
      <c r="D128" s="68"/>
    </row>
    <row r="129" spans="1:12" ht="12" customHeight="1">
      <c r="A129" s="47" t="s">
        <v>87</v>
      </c>
      <c r="B129" s="16" t="s">
        <v>227</v>
      </c>
      <c r="C129" s="17">
        <f>+C130+C131+C132+C133</f>
        <v>0</v>
      </c>
      <c r="D129" s="17"/>
    </row>
    <row r="130" spans="1:12" ht="12" customHeight="1">
      <c r="A130" s="242" t="s">
        <v>89</v>
      </c>
      <c r="B130" s="73" t="s">
        <v>228</v>
      </c>
      <c r="C130" s="68"/>
      <c r="D130" s="68"/>
    </row>
    <row r="131" spans="1:12" ht="12" customHeight="1">
      <c r="A131" s="242" t="s">
        <v>91</v>
      </c>
      <c r="B131" s="73" t="s">
        <v>229</v>
      </c>
      <c r="C131" s="68"/>
      <c r="D131" s="68"/>
    </row>
    <row r="132" spans="1:12" ht="12" customHeight="1">
      <c r="A132" s="242" t="s">
        <v>93</v>
      </c>
      <c r="B132" s="73" t="s">
        <v>230</v>
      </c>
      <c r="C132" s="68"/>
      <c r="D132" s="68"/>
    </row>
    <row r="133" spans="1:12" s="261" customFormat="1" ht="12" customHeight="1">
      <c r="A133" s="263" t="s">
        <v>95</v>
      </c>
      <c r="B133" s="74" t="s">
        <v>231</v>
      </c>
      <c r="C133" s="68"/>
      <c r="D133" s="68"/>
    </row>
    <row r="134" spans="1:12" ht="12" customHeight="1">
      <c r="A134" s="47" t="s">
        <v>232</v>
      </c>
      <c r="B134" s="16" t="s">
        <v>233</v>
      </c>
      <c r="C134" s="17"/>
      <c r="D134" s="17"/>
      <c r="L134" s="264"/>
    </row>
    <row r="135" spans="1:12">
      <c r="A135" s="242" t="s">
        <v>101</v>
      </c>
      <c r="B135" s="73" t="s">
        <v>234</v>
      </c>
      <c r="C135" s="68"/>
      <c r="D135" s="68"/>
    </row>
    <row r="136" spans="1:12" ht="12" customHeight="1">
      <c r="A136" s="242" t="s">
        <v>103</v>
      </c>
      <c r="B136" s="73" t="s">
        <v>235</v>
      </c>
      <c r="C136" s="68"/>
      <c r="D136" s="68"/>
    </row>
    <row r="137" spans="1:12" s="261" customFormat="1" ht="12" customHeight="1">
      <c r="A137" s="242" t="s">
        <v>105</v>
      </c>
      <c r="B137" s="73" t="s">
        <v>236</v>
      </c>
      <c r="C137" s="68"/>
      <c r="D137" s="68"/>
    </row>
    <row r="138" spans="1:12" s="261" customFormat="1" ht="12" customHeight="1">
      <c r="A138" s="263" t="s">
        <v>107</v>
      </c>
      <c r="B138" s="74" t="s">
        <v>237</v>
      </c>
      <c r="C138" s="68"/>
      <c r="D138" s="68"/>
    </row>
    <row r="139" spans="1:12" s="261" customFormat="1" ht="12" customHeight="1">
      <c r="A139" s="47" t="s">
        <v>109</v>
      </c>
      <c r="B139" s="16" t="s">
        <v>238</v>
      </c>
      <c r="C139" s="75">
        <f>+C140+C141+C142+C143</f>
        <v>0</v>
      </c>
      <c r="D139" s="75"/>
    </row>
    <row r="140" spans="1:12" s="261" customFormat="1" ht="12" customHeight="1">
      <c r="A140" s="242" t="s">
        <v>111</v>
      </c>
      <c r="B140" s="73" t="s">
        <v>239</v>
      </c>
      <c r="C140" s="68"/>
      <c r="D140" s="68"/>
    </row>
    <row r="141" spans="1:12" s="261" customFormat="1" ht="12" customHeight="1">
      <c r="A141" s="242" t="s">
        <v>113</v>
      </c>
      <c r="B141" s="73" t="s">
        <v>240</v>
      </c>
      <c r="C141" s="68"/>
      <c r="D141" s="68"/>
    </row>
    <row r="142" spans="1:12" s="261" customFormat="1" ht="12" customHeight="1">
      <c r="A142" s="242" t="s">
        <v>115</v>
      </c>
      <c r="B142" s="73" t="s">
        <v>241</v>
      </c>
      <c r="C142" s="68"/>
      <c r="D142" s="68"/>
    </row>
    <row r="143" spans="1:12" ht="12.75" customHeight="1">
      <c r="A143" s="242" t="s">
        <v>117</v>
      </c>
      <c r="B143" s="73" t="s">
        <v>242</v>
      </c>
      <c r="C143" s="68"/>
      <c r="D143" s="68"/>
    </row>
    <row r="144" spans="1:12" ht="12" customHeight="1">
      <c r="A144" s="47" t="s">
        <v>119</v>
      </c>
      <c r="B144" s="16" t="s">
        <v>243</v>
      </c>
      <c r="C144" s="76">
        <f>+C125+C129+C134+C139</f>
        <v>0</v>
      </c>
      <c r="D144" s="76"/>
    </row>
    <row r="145" spans="1:4" ht="15" customHeight="1">
      <c r="A145" s="265" t="s">
        <v>244</v>
      </c>
      <c r="B145" s="80" t="s">
        <v>245</v>
      </c>
      <c r="C145" s="76">
        <f>+C124+C144</f>
        <v>15682206</v>
      </c>
      <c r="D145" s="76">
        <v>16177298</v>
      </c>
    </row>
    <row r="147" spans="1:4" ht="15" customHeight="1">
      <c r="A147" s="266" t="s">
        <v>404</v>
      </c>
      <c r="B147" s="267"/>
      <c r="C147" s="268">
        <v>1</v>
      </c>
      <c r="D147" s="268">
        <v>1</v>
      </c>
    </row>
    <row r="148" spans="1:4" ht="14.25" customHeight="1">
      <c r="A148" s="266" t="s">
        <v>405</v>
      </c>
      <c r="B148" s="267"/>
      <c r="C148" s="268">
        <v>0</v>
      </c>
      <c r="D148" s="268">
        <v>0</v>
      </c>
    </row>
  </sheetData>
  <sheetProtection selectLockedCells="1" selectUnlockedCells="1"/>
  <mergeCells count="1">
    <mergeCell ref="B1:C1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64" firstPageNumber="0" orientation="portrait" horizontalDpi="300" verticalDpi="300"/>
  <headerFooter alignWithMargins="0"/>
  <rowBreaks count="1" manualBreakCount="1">
    <brk id="8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O32"/>
  <sheetViews>
    <sheetView tabSelected="1" workbookViewId="0">
      <selection activeCell="O27" sqref="O27"/>
    </sheetView>
  </sheetViews>
  <sheetFormatPr defaultColWidth="9.33203125" defaultRowHeight="15.6"/>
  <cols>
    <col min="1" max="1" width="4.77734375" style="274" customWidth="1"/>
    <col min="2" max="2" width="31.109375" style="275" customWidth="1"/>
    <col min="3" max="14" width="10.6640625" style="275" customWidth="1"/>
    <col min="15" max="15" width="12.6640625" style="274" customWidth="1"/>
    <col min="16" max="16384" width="9.33203125" style="275"/>
  </cols>
  <sheetData>
    <row r="1" spans="1:15" ht="31.5" customHeight="1">
      <c r="A1" s="327" t="s">
        <v>420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</row>
    <row r="2" spans="1:15">
      <c r="O2" s="276" t="s">
        <v>2</v>
      </c>
    </row>
    <row r="3" spans="1:15" s="274" customFormat="1" ht="26.1" customHeight="1">
      <c r="A3" s="277" t="s">
        <v>343</v>
      </c>
      <c r="B3" s="278" t="s">
        <v>254</v>
      </c>
      <c r="C3" s="278" t="s">
        <v>421</v>
      </c>
      <c r="D3" s="278" t="s">
        <v>422</v>
      </c>
      <c r="E3" s="278" t="s">
        <v>423</v>
      </c>
      <c r="F3" s="278" t="s">
        <v>424</v>
      </c>
      <c r="G3" s="278" t="s">
        <v>425</v>
      </c>
      <c r="H3" s="278" t="s">
        <v>426</v>
      </c>
      <c r="I3" s="278" t="s">
        <v>427</v>
      </c>
      <c r="J3" s="278" t="s">
        <v>428</v>
      </c>
      <c r="K3" s="278" t="s">
        <v>429</v>
      </c>
      <c r="L3" s="278" t="s">
        <v>430</v>
      </c>
      <c r="M3" s="278" t="s">
        <v>431</v>
      </c>
      <c r="N3" s="278" t="s">
        <v>432</v>
      </c>
      <c r="O3" s="279" t="s">
        <v>433</v>
      </c>
    </row>
    <row r="4" spans="1:15" s="281" customFormat="1" ht="15" customHeight="1">
      <c r="A4" s="280" t="s">
        <v>8</v>
      </c>
      <c r="B4" s="328" t="s">
        <v>434</v>
      </c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</row>
    <row r="5" spans="1:15" s="281" customFormat="1">
      <c r="A5" s="282" t="s">
        <v>23</v>
      </c>
      <c r="B5" s="283" t="s">
        <v>256</v>
      </c>
      <c r="C5" s="284">
        <v>1747966</v>
      </c>
      <c r="D5" s="284">
        <v>1747966</v>
      </c>
      <c r="E5" s="284">
        <v>1747966</v>
      </c>
      <c r="F5" s="284">
        <v>1747966</v>
      </c>
      <c r="G5" s="284">
        <v>1747966</v>
      </c>
      <c r="H5" s="284">
        <v>1747966</v>
      </c>
      <c r="I5" s="284">
        <v>1747966</v>
      </c>
      <c r="J5" s="284">
        <v>1747966</v>
      </c>
      <c r="K5" s="284">
        <v>1747966</v>
      </c>
      <c r="L5" s="284">
        <v>1747966</v>
      </c>
      <c r="M5" s="284">
        <v>1747966</v>
      </c>
      <c r="N5" s="284">
        <v>1747970</v>
      </c>
      <c r="O5" s="285">
        <v>20975596</v>
      </c>
    </row>
    <row r="6" spans="1:15" s="290" customFormat="1">
      <c r="A6" s="286" t="s">
        <v>37</v>
      </c>
      <c r="B6" s="287" t="s">
        <v>435</v>
      </c>
      <c r="C6" s="288">
        <v>250000</v>
      </c>
      <c r="D6" s="288">
        <v>250000</v>
      </c>
      <c r="E6" s="288">
        <v>200000</v>
      </c>
      <c r="F6" s="288">
        <v>200000</v>
      </c>
      <c r="G6" s="288">
        <v>200000</v>
      </c>
      <c r="H6" s="288">
        <v>200000</v>
      </c>
      <c r="I6" s="288">
        <v>200000</v>
      </c>
      <c r="J6" s="288">
        <v>200000</v>
      </c>
      <c r="K6" s="288">
        <v>200000</v>
      </c>
      <c r="L6" s="288">
        <v>200000</v>
      </c>
      <c r="M6" s="288">
        <v>200000</v>
      </c>
      <c r="N6" s="288">
        <v>200000</v>
      </c>
      <c r="O6" s="289">
        <v>2500000</v>
      </c>
    </row>
    <row r="7" spans="1:15" s="290" customFormat="1">
      <c r="A7" s="286" t="s">
        <v>7</v>
      </c>
      <c r="B7" s="291" t="s">
        <v>436</v>
      </c>
      <c r="C7" s="292"/>
      <c r="D7" s="292"/>
      <c r="E7" s="292"/>
      <c r="F7" s="292"/>
      <c r="G7" s="292"/>
      <c r="H7" s="292"/>
      <c r="I7" s="292"/>
      <c r="J7" s="292">
        <v>33995382</v>
      </c>
      <c r="K7" s="292"/>
      <c r="L7" s="292"/>
      <c r="M7" s="292"/>
      <c r="N7" s="292"/>
      <c r="O7" s="293">
        <v>33995382</v>
      </c>
    </row>
    <row r="8" spans="1:15" s="290" customFormat="1" ht="14.1" customHeight="1">
      <c r="A8" s="286" t="s">
        <v>65</v>
      </c>
      <c r="B8" s="294" t="s">
        <v>261</v>
      </c>
      <c r="C8" s="288"/>
      <c r="D8" s="288"/>
      <c r="E8" s="288">
        <v>250000</v>
      </c>
      <c r="F8" s="288"/>
      <c r="G8" s="288">
        <v>110000</v>
      </c>
      <c r="H8" s="288"/>
      <c r="I8" s="288"/>
      <c r="J8" s="288"/>
      <c r="K8" s="288">
        <v>250000</v>
      </c>
      <c r="L8" s="288"/>
      <c r="M8" s="288"/>
      <c r="N8" s="288">
        <v>140000</v>
      </c>
      <c r="O8" s="289">
        <v>750000</v>
      </c>
    </row>
    <row r="9" spans="1:15" s="290" customFormat="1" ht="14.1" customHeight="1">
      <c r="A9" s="286" t="s">
        <v>87</v>
      </c>
      <c r="B9" s="294" t="s">
        <v>437</v>
      </c>
      <c r="C9" s="288"/>
      <c r="D9" s="288"/>
      <c r="E9" s="288"/>
      <c r="F9" s="288"/>
      <c r="G9" s="288"/>
      <c r="H9" s="288"/>
      <c r="I9" s="288"/>
      <c r="J9" s="288">
        <v>10000</v>
      </c>
      <c r="K9" s="288"/>
      <c r="L9" s="288">
        <v>150000</v>
      </c>
      <c r="M9" s="288">
        <v>70000</v>
      </c>
      <c r="N9" s="288"/>
      <c r="O9" s="289">
        <v>230000</v>
      </c>
    </row>
    <row r="10" spans="1:15" s="290" customFormat="1" ht="14.1" customHeight="1">
      <c r="A10" s="286" t="s">
        <v>232</v>
      </c>
      <c r="B10" s="294" t="s">
        <v>311</v>
      </c>
      <c r="C10" s="288"/>
      <c r="D10" s="288"/>
      <c r="E10" s="288"/>
      <c r="F10" s="288"/>
      <c r="G10" s="288"/>
      <c r="H10" s="288"/>
      <c r="I10" s="288"/>
      <c r="J10" s="288"/>
      <c r="K10" s="288"/>
      <c r="L10" s="288"/>
      <c r="M10" s="288"/>
      <c r="N10" s="288"/>
      <c r="O10" s="289"/>
    </row>
    <row r="11" spans="1:15" s="290" customFormat="1" ht="14.1" customHeight="1">
      <c r="A11" s="286" t="s">
        <v>109</v>
      </c>
      <c r="B11" s="294" t="s">
        <v>262</v>
      </c>
      <c r="C11" s="288"/>
      <c r="D11" s="288"/>
      <c r="E11" s="288"/>
      <c r="F11" s="288"/>
      <c r="G11" s="288"/>
      <c r="H11" s="288"/>
      <c r="I11" s="288">
        <v>510000</v>
      </c>
      <c r="J11" s="288"/>
      <c r="K11" s="288"/>
      <c r="L11" s="288"/>
      <c r="M11" s="288"/>
      <c r="N11" s="288"/>
      <c r="O11" s="289">
        <v>510000</v>
      </c>
    </row>
    <row r="12" spans="1:15" s="290" customFormat="1">
      <c r="A12" s="286" t="s">
        <v>119</v>
      </c>
      <c r="B12" s="287" t="s">
        <v>438</v>
      </c>
      <c r="C12" s="288"/>
      <c r="D12" s="288"/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9"/>
    </row>
    <row r="13" spans="1:15" s="290" customFormat="1" ht="14.1" customHeight="1">
      <c r="A13" s="286" t="s">
        <v>244</v>
      </c>
      <c r="B13" s="294" t="s">
        <v>439</v>
      </c>
      <c r="C13" s="288">
        <v>154808</v>
      </c>
      <c r="D13" s="288">
        <v>154808</v>
      </c>
      <c r="E13" s="288">
        <v>154808</v>
      </c>
      <c r="F13" s="288">
        <v>16332098</v>
      </c>
      <c r="G13" s="288">
        <v>154808</v>
      </c>
      <c r="H13" s="288">
        <v>154808</v>
      </c>
      <c r="I13" s="288">
        <v>154808</v>
      </c>
      <c r="J13" s="288">
        <v>154808</v>
      </c>
      <c r="K13" s="288">
        <v>154808</v>
      </c>
      <c r="L13" s="288">
        <v>154808</v>
      </c>
      <c r="M13" s="288">
        <v>154808</v>
      </c>
      <c r="N13" s="288">
        <v>154811</v>
      </c>
      <c r="O13" s="289">
        <v>18034989</v>
      </c>
    </row>
    <row r="14" spans="1:15" s="281" customFormat="1" ht="15.9" customHeight="1">
      <c r="A14" s="280" t="s">
        <v>265</v>
      </c>
      <c r="B14" s="295" t="s">
        <v>440</v>
      </c>
      <c r="C14" s="296">
        <f t="shared" ref="C14:O14" si="0">SUM(C5:C13)</f>
        <v>2152774</v>
      </c>
      <c r="D14" s="296">
        <f t="shared" si="0"/>
        <v>2152774</v>
      </c>
      <c r="E14" s="296">
        <f t="shared" si="0"/>
        <v>2352774</v>
      </c>
      <c r="F14" s="296">
        <f t="shared" si="0"/>
        <v>18280064</v>
      </c>
      <c r="G14" s="296">
        <f t="shared" si="0"/>
        <v>2212774</v>
      </c>
      <c r="H14" s="296">
        <f t="shared" si="0"/>
        <v>2102774</v>
      </c>
      <c r="I14" s="296">
        <f t="shared" si="0"/>
        <v>2612774</v>
      </c>
      <c r="J14" s="296">
        <f t="shared" si="0"/>
        <v>36108156</v>
      </c>
      <c r="K14" s="296">
        <f t="shared" si="0"/>
        <v>2352774</v>
      </c>
      <c r="L14" s="296">
        <f t="shared" si="0"/>
        <v>2252774</v>
      </c>
      <c r="M14" s="296">
        <f t="shared" si="0"/>
        <v>2172774</v>
      </c>
      <c r="N14" s="296">
        <f t="shared" si="0"/>
        <v>2242781</v>
      </c>
      <c r="O14" s="297">
        <f t="shared" si="0"/>
        <v>76995967</v>
      </c>
    </row>
    <row r="15" spans="1:15" s="281" customFormat="1" ht="15.9" customHeight="1">
      <c r="A15" s="280"/>
      <c r="B15" s="298"/>
      <c r="C15" s="299"/>
      <c r="D15" s="299"/>
      <c r="E15" s="299"/>
      <c r="F15" s="299"/>
      <c r="G15" s="299"/>
      <c r="H15" s="299"/>
      <c r="I15" s="299"/>
      <c r="J15" s="299"/>
      <c r="K15" s="299"/>
      <c r="L15" s="299"/>
      <c r="M15" s="299"/>
      <c r="N15" s="299"/>
      <c r="O15" s="300"/>
    </row>
    <row r="16" spans="1:15" s="281" customFormat="1" ht="15" customHeight="1">
      <c r="A16" s="280" t="s">
        <v>266</v>
      </c>
      <c r="B16" s="328" t="s">
        <v>253</v>
      </c>
      <c r="C16" s="328"/>
      <c r="D16" s="328"/>
      <c r="E16" s="328"/>
      <c r="F16" s="328"/>
      <c r="G16" s="328"/>
      <c r="H16" s="328"/>
      <c r="I16" s="328"/>
      <c r="J16" s="328"/>
      <c r="K16" s="328"/>
      <c r="L16" s="328"/>
      <c r="M16" s="328"/>
      <c r="N16" s="328"/>
      <c r="O16" s="328"/>
    </row>
    <row r="17" spans="1:15" s="290" customFormat="1" ht="14.1" customHeight="1">
      <c r="A17" s="301" t="s">
        <v>267</v>
      </c>
      <c r="B17" s="302" t="s">
        <v>257</v>
      </c>
      <c r="C17" s="292">
        <v>910639</v>
      </c>
      <c r="D17" s="292">
        <v>910639</v>
      </c>
      <c r="E17" s="292">
        <v>910639</v>
      </c>
      <c r="F17" s="292">
        <v>910639</v>
      </c>
      <c r="G17" s="292">
        <v>910639</v>
      </c>
      <c r="H17" s="292">
        <v>910639</v>
      </c>
      <c r="I17" s="292">
        <v>910639</v>
      </c>
      <c r="J17" s="292">
        <v>910639</v>
      </c>
      <c r="K17" s="292">
        <v>910639</v>
      </c>
      <c r="L17" s="292">
        <v>910639</v>
      </c>
      <c r="M17" s="292">
        <v>910639</v>
      </c>
      <c r="N17" s="292">
        <v>910641</v>
      </c>
      <c r="O17" s="293">
        <v>10927670</v>
      </c>
    </row>
    <row r="18" spans="1:15" s="290" customFormat="1" ht="27" customHeight="1">
      <c r="A18" s="286" t="s">
        <v>270</v>
      </c>
      <c r="B18" s="287" t="s">
        <v>176</v>
      </c>
      <c r="C18" s="288">
        <v>133300</v>
      </c>
      <c r="D18" s="288">
        <v>133300</v>
      </c>
      <c r="E18" s="288">
        <v>133300</v>
      </c>
      <c r="F18" s="288">
        <v>133300</v>
      </c>
      <c r="G18" s="288">
        <v>133300</v>
      </c>
      <c r="H18" s="288">
        <v>133300</v>
      </c>
      <c r="I18" s="288">
        <v>133300</v>
      </c>
      <c r="J18" s="288">
        <v>133300</v>
      </c>
      <c r="K18" s="288">
        <v>133300</v>
      </c>
      <c r="L18" s="288">
        <v>133300</v>
      </c>
      <c r="M18" s="288">
        <v>133300</v>
      </c>
      <c r="N18" s="288">
        <v>133317</v>
      </c>
      <c r="O18" s="289">
        <v>1599617</v>
      </c>
    </row>
    <row r="19" spans="1:15" s="290" customFormat="1" ht="14.1" customHeight="1">
      <c r="A19" s="286" t="s">
        <v>273</v>
      </c>
      <c r="B19" s="294" t="s">
        <v>177</v>
      </c>
      <c r="C19" s="288">
        <v>778540</v>
      </c>
      <c r="D19" s="288">
        <v>778540</v>
      </c>
      <c r="E19" s="288">
        <v>778540</v>
      </c>
      <c r="F19" s="288">
        <v>778540</v>
      </c>
      <c r="G19" s="288">
        <v>778540</v>
      </c>
      <c r="H19" s="288">
        <v>778540</v>
      </c>
      <c r="I19" s="288">
        <v>778540</v>
      </c>
      <c r="J19" s="288">
        <v>778540</v>
      </c>
      <c r="K19" s="288">
        <v>778540</v>
      </c>
      <c r="L19" s="288">
        <v>778540</v>
      </c>
      <c r="M19" s="288">
        <v>778540</v>
      </c>
      <c r="N19" s="288">
        <v>778539</v>
      </c>
      <c r="O19" s="289">
        <v>9342479</v>
      </c>
    </row>
    <row r="20" spans="1:15" s="290" customFormat="1" ht="14.1" customHeight="1">
      <c r="A20" s="286" t="s">
        <v>276</v>
      </c>
      <c r="B20" s="294" t="s">
        <v>178</v>
      </c>
      <c r="C20" s="288"/>
      <c r="D20" s="288">
        <v>10000</v>
      </c>
      <c r="E20" s="288">
        <v>10000</v>
      </c>
      <c r="F20" s="288">
        <v>10000</v>
      </c>
      <c r="G20" s="288">
        <v>10000</v>
      </c>
      <c r="H20" s="288">
        <v>12000</v>
      </c>
      <c r="I20" s="288">
        <v>10000</v>
      </c>
      <c r="J20" s="288">
        <v>450000</v>
      </c>
      <c r="K20" s="288">
        <v>15000</v>
      </c>
      <c r="L20" s="288">
        <v>10000</v>
      </c>
      <c r="M20" s="288"/>
      <c r="N20" s="288">
        <v>600000</v>
      </c>
      <c r="O20" s="289">
        <v>1137000</v>
      </c>
    </row>
    <row r="21" spans="1:15" s="290" customFormat="1" ht="14.1" customHeight="1">
      <c r="A21" s="286" t="s">
        <v>279</v>
      </c>
      <c r="B21" s="294" t="s">
        <v>441</v>
      </c>
      <c r="C21" s="288">
        <v>87155</v>
      </c>
      <c r="D21" s="288">
        <v>87155</v>
      </c>
      <c r="E21" s="288">
        <v>94486</v>
      </c>
      <c r="F21" s="288">
        <v>128560</v>
      </c>
      <c r="G21" s="288"/>
      <c r="H21" s="288"/>
      <c r="I21" s="288">
        <v>163046</v>
      </c>
      <c r="J21" s="288">
        <v>40000</v>
      </c>
      <c r="K21" s="288"/>
      <c r="L21" s="288"/>
      <c r="M21" s="288"/>
      <c r="N21" s="288"/>
      <c r="O21" s="289">
        <v>600402</v>
      </c>
    </row>
    <row r="22" spans="1:15" s="290" customFormat="1" ht="14.1" customHeight="1">
      <c r="A22" s="286" t="s">
        <v>282</v>
      </c>
      <c r="B22" s="294" t="s">
        <v>201</v>
      </c>
      <c r="C22" s="288"/>
      <c r="D22" s="288"/>
      <c r="E22" s="288"/>
      <c r="F22" s="288">
        <v>1200000</v>
      </c>
      <c r="G22" s="288">
        <v>50000</v>
      </c>
      <c r="H22" s="288"/>
      <c r="I22" s="288">
        <v>4100000</v>
      </c>
      <c r="J22" s="288"/>
      <c r="K22" s="288"/>
      <c r="L22" s="288"/>
      <c r="M22" s="288"/>
      <c r="N22" s="288">
        <v>2896000</v>
      </c>
      <c r="O22" s="289">
        <v>8246000</v>
      </c>
    </row>
    <row r="23" spans="1:15" s="290" customFormat="1">
      <c r="A23" s="286" t="s">
        <v>285</v>
      </c>
      <c r="B23" s="287" t="s">
        <v>203</v>
      </c>
      <c r="C23" s="288"/>
      <c r="D23" s="288"/>
      <c r="E23" s="288"/>
      <c r="F23" s="288"/>
      <c r="G23" s="288"/>
      <c r="H23" s="288"/>
      <c r="I23" s="288"/>
      <c r="J23" s="288"/>
      <c r="K23" s="288"/>
      <c r="L23" s="288">
        <v>37924886</v>
      </c>
      <c r="M23" s="288"/>
      <c r="N23" s="288"/>
      <c r="O23" s="289">
        <v>37924886</v>
      </c>
    </row>
    <row r="24" spans="1:15" s="290" customFormat="1" ht="14.1" customHeight="1">
      <c r="A24" s="286" t="s">
        <v>288</v>
      </c>
      <c r="B24" s="294" t="s">
        <v>205</v>
      </c>
      <c r="C24" s="288"/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288"/>
      <c r="O24" s="289"/>
    </row>
    <row r="25" spans="1:15" s="290" customFormat="1" ht="14.1" customHeight="1">
      <c r="A25" s="286">
        <v>21</v>
      </c>
      <c r="B25" s="294" t="s">
        <v>264</v>
      </c>
      <c r="C25" s="288"/>
      <c r="D25" s="288"/>
      <c r="E25" s="288"/>
      <c r="F25" s="288"/>
      <c r="G25" s="288"/>
      <c r="H25" s="288"/>
      <c r="I25" s="288"/>
      <c r="J25" s="288">
        <v>5455111</v>
      </c>
      <c r="K25" s="288"/>
      <c r="L25" s="288"/>
      <c r="M25" s="288"/>
      <c r="N25" s="288"/>
      <c r="O25" s="289">
        <v>5455111</v>
      </c>
    </row>
    <row r="26" spans="1:15" s="290" customFormat="1" ht="14.1" customHeight="1">
      <c r="A26" s="286">
        <v>22</v>
      </c>
      <c r="B26" s="294" t="s">
        <v>442</v>
      </c>
      <c r="C26" s="288">
        <v>810061</v>
      </c>
      <c r="D26" s="288">
        <v>86612</v>
      </c>
      <c r="E26" s="288">
        <v>86612</v>
      </c>
      <c r="F26" s="288">
        <v>86613</v>
      </c>
      <c r="G26" s="288">
        <v>86613</v>
      </c>
      <c r="H26" s="288">
        <v>86613</v>
      </c>
      <c r="I26" s="288">
        <v>86613</v>
      </c>
      <c r="J26" s="288">
        <v>86613</v>
      </c>
      <c r="K26" s="288">
        <v>86613</v>
      </c>
      <c r="L26" s="288">
        <v>86613</v>
      </c>
      <c r="M26" s="288">
        <v>86613</v>
      </c>
      <c r="N26" s="288">
        <v>86613</v>
      </c>
      <c r="O26" s="289">
        <v>1762802</v>
      </c>
    </row>
    <row r="27" spans="1:15" s="281" customFormat="1" ht="15.9" customHeight="1">
      <c r="A27" s="303">
        <v>23</v>
      </c>
      <c r="B27" s="295" t="s">
        <v>443</v>
      </c>
      <c r="C27" s="296">
        <f t="shared" ref="C27:N27" si="1">SUM(C17:C26)</f>
        <v>2719695</v>
      </c>
      <c r="D27" s="296">
        <f t="shared" si="1"/>
        <v>2006246</v>
      </c>
      <c r="E27" s="296">
        <f t="shared" si="1"/>
        <v>2013577</v>
      </c>
      <c r="F27" s="296">
        <f t="shared" si="1"/>
        <v>3247652</v>
      </c>
      <c r="G27" s="296">
        <f t="shared" si="1"/>
        <v>1969092</v>
      </c>
      <c r="H27" s="296">
        <f t="shared" si="1"/>
        <v>1921092</v>
      </c>
      <c r="I27" s="296">
        <f t="shared" si="1"/>
        <v>6182138</v>
      </c>
      <c r="J27" s="296">
        <f t="shared" si="1"/>
        <v>7854203</v>
      </c>
      <c r="K27" s="296">
        <f t="shared" si="1"/>
        <v>1924092</v>
      </c>
      <c r="L27" s="296">
        <f t="shared" si="1"/>
        <v>39843978</v>
      </c>
      <c r="M27" s="296">
        <f t="shared" si="1"/>
        <v>1909092</v>
      </c>
      <c r="N27" s="296">
        <f t="shared" si="1"/>
        <v>5405110</v>
      </c>
      <c r="O27" s="297">
        <f>SUM(C27:N27)</f>
        <v>76995967</v>
      </c>
    </row>
    <row r="28" spans="1:15">
      <c r="A28" s="303"/>
      <c r="B28" s="304"/>
      <c r="C28" s="305">
        <f t="shared" ref="C28:O28" si="2">C14-C27</f>
        <v>-566921</v>
      </c>
      <c r="D28" s="305">
        <f t="shared" si="2"/>
        <v>146528</v>
      </c>
      <c r="E28" s="305">
        <f t="shared" si="2"/>
        <v>339197</v>
      </c>
      <c r="F28" s="305">
        <f t="shared" si="2"/>
        <v>15032412</v>
      </c>
      <c r="G28" s="305">
        <f t="shared" si="2"/>
        <v>243682</v>
      </c>
      <c r="H28" s="305">
        <f t="shared" si="2"/>
        <v>181682</v>
      </c>
      <c r="I28" s="305">
        <f t="shared" si="2"/>
        <v>-3569364</v>
      </c>
      <c r="J28" s="305">
        <f t="shared" si="2"/>
        <v>28253953</v>
      </c>
      <c r="K28" s="305">
        <f t="shared" si="2"/>
        <v>428682</v>
      </c>
      <c r="L28" s="305">
        <f t="shared" si="2"/>
        <v>-37591204</v>
      </c>
      <c r="M28" s="305">
        <f t="shared" si="2"/>
        <v>263682</v>
      </c>
      <c r="N28" s="305">
        <f t="shared" si="2"/>
        <v>-3162329</v>
      </c>
      <c r="O28" s="306">
        <f t="shared" si="2"/>
        <v>0</v>
      </c>
    </row>
    <row r="30" spans="1:15">
      <c r="G30" s="275" t="s">
        <v>444</v>
      </c>
    </row>
    <row r="32" spans="1:15">
      <c r="D32" s="275" t="s">
        <v>18</v>
      </c>
    </row>
  </sheetData>
  <sheetProtection selectLockedCells="1" selectUnlockedCells="1"/>
  <mergeCells count="3">
    <mergeCell ref="A1:O1"/>
    <mergeCell ref="B4:O4"/>
    <mergeCell ref="B16:O16"/>
  </mergeCells>
  <printOptions horizontalCentered="1"/>
  <pageMargins left="0.39374999999999999" right="0.39374999999999999" top="1.0631944444444446" bottom="0.98402777777777772" header="0.78749999999999998" footer="0.51180555555555551"/>
  <pageSetup paperSize="9" scale="88" firstPageNumber="0" orientation="landscape" horizontalDpi="300" verticalDpi="300"/>
  <headerFooter alignWithMargins="0">
    <oddHeader>&amp;R&amp;"Times New Roman CE,Félkövér dőlt"&amp;11 1. számú tájékoztató tábla a 3/2021(V.27)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6</vt:i4>
      </vt:variant>
    </vt:vector>
  </HeadingPairs>
  <TitlesOfParts>
    <vt:vector size="19" baseType="lpstr">
      <vt:lpstr>1.1.sz.mell.</vt:lpstr>
      <vt:lpstr>2.1.sz.mell  </vt:lpstr>
      <vt:lpstr>2.2.sz.mell  </vt:lpstr>
      <vt:lpstr>3.sz.mell.  </vt:lpstr>
      <vt:lpstr>4.sz.mell.</vt:lpstr>
      <vt:lpstr>5.sz.mell.</vt:lpstr>
      <vt:lpstr>6.sz.mell.</vt:lpstr>
      <vt:lpstr>7.sz.mell.</vt:lpstr>
      <vt:lpstr>8.1.1. sz. mell</vt:lpstr>
      <vt:lpstr>8.1.2. sz. mell </vt:lpstr>
      <vt:lpstr>8.1.3. sz. mell  </vt:lpstr>
      <vt:lpstr>8.1.4. sz. mell   </vt:lpstr>
      <vt:lpstr>1.sz tájékoztató t.</vt:lpstr>
      <vt:lpstr>'1.1.sz.mell.'!Excel_BuiltIn_Print_Area</vt:lpstr>
      <vt:lpstr>'8.1.1. sz. mell'!Nyomtatási_cím</vt:lpstr>
      <vt:lpstr>'8.1.2. sz. mell '!Nyomtatási_cím</vt:lpstr>
      <vt:lpstr>'8.1.3. sz. mell  '!Nyomtatási_cím</vt:lpstr>
      <vt:lpstr>'8.1.4. sz. mell   '!Nyomtatási_cím</vt:lpstr>
      <vt:lpstr>'1.1.sz.mell.'!Nyomtatási_terület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2021-05-31T13:47:49Z</dcterms:created>
  <dcterms:modified xsi:type="dcterms:W3CDTF">2021-05-31T13:47:50Z</dcterms:modified>
</cp:coreProperties>
</file>