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4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0" i="1"/>
  <c r="F20" i="1"/>
  <c r="E20" i="1"/>
  <c r="D20" i="1"/>
  <c r="H20" i="1" s="1"/>
  <c r="G18" i="1"/>
  <c r="F18" i="1"/>
  <c r="E18" i="1"/>
  <c r="D18" i="1"/>
  <c r="H18" i="1" s="1"/>
  <c r="G17" i="1"/>
  <c r="F17" i="1"/>
  <c r="E17" i="1"/>
  <c r="D17" i="1"/>
  <c r="G16" i="1"/>
  <c r="H16" i="1" s="1"/>
  <c r="F16" i="1"/>
  <c r="E16" i="1"/>
  <c r="D16" i="1"/>
  <c r="G15" i="1"/>
  <c r="F15" i="1"/>
  <c r="E15" i="1"/>
  <c r="D15" i="1"/>
  <c r="H15" i="1" s="1"/>
  <c r="G14" i="1"/>
  <c r="H14" i="1" s="1"/>
  <c r="F14" i="1"/>
  <c r="E14" i="1"/>
  <c r="D14" i="1"/>
  <c r="G13" i="1"/>
  <c r="F13" i="1"/>
  <c r="E13" i="1"/>
  <c r="D13" i="1"/>
  <c r="H13" i="1" s="1"/>
  <c r="G12" i="1"/>
  <c r="H12" i="1" s="1"/>
  <c r="F12" i="1"/>
  <c r="E12" i="1"/>
  <c r="D12" i="1"/>
  <c r="G11" i="1"/>
  <c r="G19" i="1" s="1"/>
  <c r="F11" i="1"/>
  <c r="F19" i="1" s="1"/>
  <c r="F23" i="1" s="1"/>
  <c r="E11" i="1"/>
  <c r="E19" i="1" s="1"/>
  <c r="E23" i="1" s="1"/>
  <c r="D11" i="1"/>
  <c r="H11" i="1" s="1"/>
  <c r="H2" i="1"/>
  <c r="G23" i="1" l="1"/>
  <c r="H19" i="1"/>
  <c r="D19" i="1"/>
  <c r="D23" i="1" s="1"/>
  <c r="H23" i="1" l="1"/>
</calcChain>
</file>

<file path=xl/sharedStrings.xml><?xml version="1.0" encoding="utf-8"?>
<sst xmlns="http://schemas.openxmlformats.org/spreadsheetml/2006/main" count="53" uniqueCount="53">
  <si>
    <t>4. melléklet</t>
  </si>
  <si>
    <t>Balatonakali Önkormányzat 2015. évi összevont működési kiadásai,</t>
  </si>
  <si>
    <t>összevont létszámkeret</t>
  </si>
  <si>
    <t>ezer Ft-ban</t>
  </si>
  <si>
    <t>Sor-   sz.</t>
  </si>
  <si>
    <t xml:space="preserve">Megnevezés                                                                                                       </t>
  </si>
  <si>
    <t>Rovat száma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</si>
  <si>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</si>
  <si>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</si>
  <si>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</si>
  <si>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</si>
  <si>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eredeti/mód. előirány. (%)</t>
  </si>
  <si>
    <t>A.</t>
  </si>
  <si>
    <t>B.</t>
  </si>
  <si>
    <t>C.</t>
  </si>
  <si>
    <t>D.</t>
  </si>
  <si>
    <t>E.</t>
  </si>
  <si>
    <t>F.</t>
  </si>
  <si>
    <t>G.</t>
  </si>
  <si>
    <t>H.</t>
  </si>
  <si>
    <t>KIADÁSOK</t>
  </si>
  <si>
    <t>1.</t>
  </si>
  <si>
    <t>Személyi juttatások</t>
  </si>
  <si>
    <t>K1</t>
  </si>
  <si>
    <t>2.</t>
  </si>
  <si>
    <t>Munkaadót terhelő járulékok</t>
  </si>
  <si>
    <t>K2</t>
  </si>
  <si>
    <t>3.</t>
  </si>
  <si>
    <t>Dologi kiadások</t>
  </si>
  <si>
    <t>K3</t>
  </si>
  <si>
    <t>4.</t>
  </si>
  <si>
    <t xml:space="preserve">Ellátottak juttatásai </t>
  </si>
  <si>
    <t>K4</t>
  </si>
  <si>
    <t>5.</t>
  </si>
  <si>
    <t>Elvonások és befizetések kiadásai</t>
  </si>
  <si>
    <t>K502</t>
  </si>
  <si>
    <t>6.</t>
  </si>
  <si>
    <t>Támogatásértékű működési kiadások</t>
  </si>
  <si>
    <t>K506</t>
  </si>
  <si>
    <t>7.</t>
  </si>
  <si>
    <t>Visszatérítendő támogatások, kölcsönök</t>
  </si>
  <si>
    <t>K508</t>
  </si>
  <si>
    <t>8.</t>
  </si>
  <si>
    <t>Végleges pénzeszközátadások</t>
  </si>
  <si>
    <t>K512</t>
  </si>
  <si>
    <t xml:space="preserve">Működési kiadások </t>
  </si>
  <si>
    <t>9.</t>
  </si>
  <si>
    <t>Általános tartalék</t>
  </si>
  <si>
    <t>K513</t>
  </si>
  <si>
    <t>Év végi tervezett pénzmaradvány</t>
  </si>
  <si>
    <t>10.</t>
  </si>
  <si>
    <t>Engegélyezett létszámkeret (összevont)</t>
  </si>
  <si>
    <t xml:space="preserve">Működési 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</si>
</sst>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right" vertical="center"/>
    </xf>
    <xf numFmtId="9" fontId="5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3" fontId="6" fillId="0" borderId="21" xfId="0" applyNumberFormat="1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/>
    <xf numFmtId="0" fontId="1" fillId="0" borderId="27" xfId="0" applyFont="1" applyBorder="1" applyAlignment="1">
      <alignment vertical="center"/>
    </xf>
    <xf numFmtId="0" fontId="7" fillId="2" borderId="29" xfId="0" applyFont="1" applyFill="1" applyBorder="1" applyAlignment="1">
      <alignment horizontal="center" vertical="center"/>
    </xf>
    <xf numFmtId="3" fontId="7" fillId="2" borderId="30" xfId="0" applyNumberFormat="1" applyFont="1" applyFill="1" applyBorder="1" applyAlignment="1">
      <alignment horizontal="right" vertical="center"/>
    </xf>
    <xf numFmtId="9" fontId="7" fillId="2" borderId="31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>
        <row r="20">
          <cell r="C20">
            <v>85651</v>
          </cell>
        </row>
      </sheetData>
      <sheetData sheetId="2"/>
      <sheetData sheetId="3"/>
      <sheetData sheetId="4"/>
      <sheetData sheetId="5"/>
      <sheetData sheetId="6">
        <row r="7">
          <cell r="D7">
            <v>34500</v>
          </cell>
          <cell r="E7">
            <v>34903</v>
          </cell>
          <cell r="F7">
            <v>36531</v>
          </cell>
          <cell r="G7">
            <v>34948</v>
          </cell>
        </row>
        <row r="17">
          <cell r="D17">
            <v>10348</v>
          </cell>
          <cell r="E17">
            <v>10184</v>
          </cell>
          <cell r="F17">
            <v>11181</v>
          </cell>
          <cell r="G17">
            <v>10547</v>
          </cell>
        </row>
        <row r="18">
          <cell r="D18">
            <v>107398</v>
          </cell>
          <cell r="E18">
            <v>110037</v>
          </cell>
          <cell r="F18">
            <v>116796</v>
          </cell>
          <cell r="G18">
            <v>112925</v>
          </cell>
        </row>
        <row r="28">
          <cell r="D28">
            <v>3717</v>
          </cell>
          <cell r="E28">
            <v>3891</v>
          </cell>
          <cell r="F28">
            <v>3891</v>
          </cell>
          <cell r="G28">
            <v>3664</v>
          </cell>
        </row>
        <row r="30">
          <cell r="D30">
            <v>1513</v>
          </cell>
          <cell r="E30">
            <v>1094</v>
          </cell>
          <cell r="F30">
            <v>1094</v>
          </cell>
          <cell r="G30">
            <v>1046</v>
          </cell>
        </row>
        <row r="31">
          <cell r="D31">
            <v>12511</v>
          </cell>
          <cell r="E31">
            <v>12518</v>
          </cell>
          <cell r="F31">
            <v>12518</v>
          </cell>
          <cell r="G31">
            <v>11967</v>
          </cell>
        </row>
        <row r="33">
          <cell r="D33">
            <v>8031</v>
          </cell>
          <cell r="E33">
            <v>8231</v>
          </cell>
          <cell r="F33">
            <v>6642</v>
          </cell>
          <cell r="G33">
            <v>19544</v>
          </cell>
        </row>
        <row r="34">
          <cell r="D34">
            <v>85651</v>
          </cell>
          <cell r="E34">
            <v>79581</v>
          </cell>
          <cell r="F34">
            <v>83669</v>
          </cell>
          <cell r="G34">
            <v>104560</v>
          </cell>
        </row>
      </sheetData>
      <sheetData sheetId="7">
        <row r="8">
          <cell r="D8">
            <v>10622</v>
          </cell>
          <cell r="E8">
            <v>10679</v>
          </cell>
          <cell r="F8">
            <v>10679</v>
          </cell>
          <cell r="G8">
            <v>10568</v>
          </cell>
        </row>
        <row r="17">
          <cell r="D17">
            <v>2868</v>
          </cell>
          <cell r="E17">
            <v>2861</v>
          </cell>
          <cell r="F17">
            <v>2861</v>
          </cell>
          <cell r="G17">
            <v>2845</v>
          </cell>
        </row>
        <row r="18">
          <cell r="D18">
            <v>6380</v>
          </cell>
          <cell r="E18">
            <v>6380</v>
          </cell>
          <cell r="F18">
            <v>6380</v>
          </cell>
          <cell r="G18">
            <v>6379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Normal="100" workbookViewId="0"/>
  </sheetViews>
  <sheetFormatPr defaultRowHeight="12.5" x14ac:dyDescent="0.25"/>
  <cols>
    <col min="1" max="1" width="5.7265625" customWidth="1"/>
    <col min="2" max="2" width="30.7265625" customWidth="1"/>
    <col min="3" max="3" width="5.7265625" customWidth="1"/>
    <col min="4" max="8" width="9.7265625" customWidth="1"/>
  </cols>
  <sheetData>
    <row r="1" spans="1:8" s="1" customFormat="1" ht="15" customHeight="1" x14ac:dyDescent="0.25">
      <c r="B1" s="2"/>
      <c r="C1" s="2"/>
      <c r="D1" s="2"/>
      <c r="E1" s="2"/>
      <c r="F1" s="2"/>
      <c r="G1" s="2"/>
      <c r="H1" s="3" t="s">
        <v>0</v>
      </c>
    </row>
    <row r="2" spans="1:8" s="1" customFormat="1" ht="15" customHeight="1" x14ac:dyDescent="0.25">
      <c r="A2" s="2"/>
      <c r="B2" s="2"/>
      <c r="C2" s="2"/>
      <c r="D2" s="2"/>
      <c r="E2" s="2"/>
      <c r="F2" s="2"/>
      <c r="G2" s="2"/>
      <c r="H2" s="3" t="str">
        <f>'[1]1.sz. melléklet'!G2</f>
        <v>az  2/2016. (III.21.) önkormányzati rendelethez</v>
      </c>
    </row>
    <row r="3" spans="1:8" s="1" customFormat="1" ht="15" customHeight="1" x14ac:dyDescent="0.25">
      <c r="A3" s="4"/>
      <c r="B3" s="5"/>
      <c r="C3" s="5"/>
      <c r="D3" s="5"/>
      <c r="E3" s="5"/>
      <c r="F3" s="5"/>
      <c r="G3" s="5"/>
    </row>
    <row r="4" spans="1:8" s="1" customFormat="1" ht="15" customHeight="1" x14ac:dyDescent="0.25">
      <c r="A4" s="38" t="s">
        <v>1</v>
      </c>
      <c r="B4" s="38"/>
      <c r="C4" s="38"/>
      <c r="D4" s="38"/>
      <c r="E4" s="38"/>
      <c r="F4" s="38"/>
      <c r="G4" s="38"/>
      <c r="H4" s="38"/>
    </row>
    <row r="5" spans="1:8" s="1" customFormat="1" ht="15" customHeight="1" x14ac:dyDescent="0.25">
      <c r="A5" s="38" t="s">
        <v>2</v>
      </c>
      <c r="B5" s="38"/>
      <c r="C5" s="38"/>
      <c r="D5" s="38"/>
      <c r="E5" s="38"/>
      <c r="F5" s="38"/>
      <c r="G5" s="38"/>
      <c r="H5" s="38"/>
    </row>
    <row r="6" spans="1:8" s="1" customFormat="1" ht="15" customHeight="1" x14ac:dyDescent="0.25">
      <c r="A6" s="5"/>
      <c r="B6" s="6"/>
      <c r="C6" s="6"/>
      <c r="D6" s="6"/>
      <c r="E6" s="6"/>
      <c r="F6" s="6"/>
      <c r="G6" s="6"/>
      <c r="H6" s="6"/>
    </row>
    <row r="7" spans="1:8" s="1" customFormat="1" ht="15" customHeight="1" thickBot="1" x14ac:dyDescent="0.3">
      <c r="A7" s="5"/>
      <c r="B7" s="5"/>
      <c r="C7" s="5"/>
      <c r="D7" s="5"/>
      <c r="E7" s="5"/>
      <c r="F7" s="5"/>
      <c r="G7" s="5"/>
      <c r="H7" s="7" t="s">
        <v>3</v>
      </c>
    </row>
    <row r="8" spans="1:8" s="1" customFormat="1" ht="44" thickTop="1" x14ac:dyDescent="0.25">
      <c r="A8" s="8" t="s">
        <v>4</v>
      </c>
      <c r="B8" s="9" t="s">
        <v>5</v>
      </c>
      <c r="C8" s="9" t="s">
        <v>6</v>
      </c>
      <c r="D8" s="9" t="s">
        <v>7</v>
      </c>
      <c r="E8" s="9" t="s">
        <v>8</v>
      </c>
      <c r="F8" s="9" t="s">
        <v>9</v>
      </c>
      <c r="G8" s="9" t="s">
        <v>10</v>
      </c>
      <c r="H8" s="10" t="s">
        <v>11</v>
      </c>
    </row>
    <row r="9" spans="1:8" s="1" customFormat="1" ht="15" customHeight="1" thickBot="1" x14ac:dyDescent="0.3">
      <c r="A9" s="11" t="s">
        <v>12</v>
      </c>
      <c r="B9" s="12" t="s">
        <v>13</v>
      </c>
      <c r="C9" s="12" t="s">
        <v>14</v>
      </c>
      <c r="D9" s="12" t="s">
        <v>15</v>
      </c>
      <c r="E9" s="13" t="s">
        <v>16</v>
      </c>
      <c r="F9" s="13" t="s">
        <v>17</v>
      </c>
      <c r="G9" s="13" t="s">
        <v>18</v>
      </c>
      <c r="H9" s="14" t="s">
        <v>19</v>
      </c>
    </row>
    <row r="10" spans="1:8" s="1" customFormat="1" ht="15" customHeight="1" thickTop="1" x14ac:dyDescent="0.25">
      <c r="A10" s="39" t="s">
        <v>20</v>
      </c>
      <c r="B10" s="39"/>
      <c r="C10" s="39"/>
      <c r="D10" s="39"/>
      <c r="E10" s="39"/>
      <c r="F10" s="39"/>
      <c r="G10" s="39"/>
      <c r="H10" s="39"/>
    </row>
    <row r="11" spans="1:8" s="1" customFormat="1" ht="15" customHeight="1" x14ac:dyDescent="0.25">
      <c r="A11" s="15" t="s">
        <v>21</v>
      </c>
      <c r="B11" s="16" t="s">
        <v>22</v>
      </c>
      <c r="C11" s="16" t="s">
        <v>23</v>
      </c>
      <c r="D11" s="17">
        <f>'[1]7.sz. melléklet'!D7+'[1]8.sz. melléklet'!D8</f>
        <v>45122</v>
      </c>
      <c r="E11" s="17">
        <f>'[1]7.sz. melléklet'!E7+'[1]8.sz. melléklet'!E8</f>
        <v>45582</v>
      </c>
      <c r="F11" s="17">
        <f>'[1]7.sz. melléklet'!F7+'[1]8.sz. melléklet'!F8</f>
        <v>47210</v>
      </c>
      <c r="G11" s="17">
        <f>'[1]7.sz. melléklet'!G7+'[1]8.sz. melléklet'!G8</f>
        <v>45516</v>
      </c>
      <c r="H11" s="18">
        <f>G11/D11</f>
        <v>1.0087318824520191</v>
      </c>
    </row>
    <row r="12" spans="1:8" s="1" customFormat="1" ht="15" customHeight="1" x14ac:dyDescent="0.25">
      <c r="A12" s="15" t="s">
        <v>24</v>
      </c>
      <c r="B12" s="16" t="s">
        <v>25</v>
      </c>
      <c r="C12" s="16" t="s">
        <v>26</v>
      </c>
      <c r="D12" s="17">
        <f>'[1]7.sz. melléklet'!D17+'[1]8.sz. melléklet'!D17</f>
        <v>13216</v>
      </c>
      <c r="E12" s="17">
        <f>'[1]7.sz. melléklet'!E17+'[1]8.sz. melléklet'!E17</f>
        <v>13045</v>
      </c>
      <c r="F12" s="17">
        <f>'[1]7.sz. melléklet'!F17+'[1]8.sz. melléklet'!F17</f>
        <v>14042</v>
      </c>
      <c r="G12" s="17">
        <f>'[1]7.sz. melléklet'!G17+'[1]8.sz. melléklet'!G17</f>
        <v>13392</v>
      </c>
      <c r="H12" s="18">
        <f t="shared" ref="H12:H23" si="0">G12/D12</f>
        <v>1.013317191283293</v>
      </c>
    </row>
    <row r="13" spans="1:8" s="1" customFormat="1" ht="15" customHeight="1" x14ac:dyDescent="0.25">
      <c r="A13" s="15" t="s">
        <v>27</v>
      </c>
      <c r="B13" s="16" t="s">
        <v>28</v>
      </c>
      <c r="C13" s="16" t="s">
        <v>29</v>
      </c>
      <c r="D13" s="17">
        <f>'[1]7.sz. melléklet'!D18+'[1]8.sz. melléklet'!D18</f>
        <v>113778</v>
      </c>
      <c r="E13" s="17">
        <f>'[1]7.sz. melléklet'!E18+'[1]8.sz. melléklet'!E18</f>
        <v>116417</v>
      </c>
      <c r="F13" s="17">
        <f>'[1]7.sz. melléklet'!F18+'[1]8.sz. melléklet'!F18</f>
        <v>123176</v>
      </c>
      <c r="G13" s="17">
        <f>'[1]7.sz. melléklet'!G18+'[1]8.sz. melléklet'!G18</f>
        <v>119304</v>
      </c>
      <c r="H13" s="18">
        <f t="shared" si="0"/>
        <v>1.0485682645151084</v>
      </c>
    </row>
    <row r="14" spans="1:8" s="1" customFormat="1" ht="15" customHeight="1" x14ac:dyDescent="0.25">
      <c r="A14" s="15" t="s">
        <v>30</v>
      </c>
      <c r="B14" s="16" t="s">
        <v>31</v>
      </c>
      <c r="C14" s="16" t="s">
        <v>32</v>
      </c>
      <c r="D14" s="17">
        <f>'[1]7.sz. melléklet'!D28</f>
        <v>3717</v>
      </c>
      <c r="E14" s="17">
        <f>'[1]7.sz. melléklet'!E28</f>
        <v>3891</v>
      </c>
      <c r="F14" s="17">
        <f>'[1]7.sz. melléklet'!F28</f>
        <v>3891</v>
      </c>
      <c r="G14" s="17">
        <f>'[1]7.sz. melléklet'!G28</f>
        <v>3664</v>
      </c>
      <c r="H14" s="18">
        <f t="shared" si="0"/>
        <v>0.9857411891310196</v>
      </c>
    </row>
    <row r="15" spans="1:8" s="1" customFormat="1" ht="15" customHeight="1" x14ac:dyDescent="0.25">
      <c r="A15" s="15" t="s">
        <v>33</v>
      </c>
      <c r="B15" s="19" t="s">
        <v>34</v>
      </c>
      <c r="C15" s="20" t="s">
        <v>35</v>
      </c>
      <c r="D15" s="17">
        <f>'[1]7.sz. melléklet'!D30</f>
        <v>1513</v>
      </c>
      <c r="E15" s="17">
        <f>'[1]7.sz. melléklet'!E30</f>
        <v>1094</v>
      </c>
      <c r="F15" s="17">
        <f>'[1]7.sz. melléklet'!F30</f>
        <v>1094</v>
      </c>
      <c r="G15" s="17">
        <f>'[1]7.sz. melléklet'!G30</f>
        <v>1046</v>
      </c>
      <c r="H15" s="18">
        <f t="shared" si="0"/>
        <v>0.69134170522141436</v>
      </c>
    </row>
    <row r="16" spans="1:8" s="1" customFormat="1" ht="15" customHeight="1" x14ac:dyDescent="0.25">
      <c r="A16" s="15" t="s">
        <v>36</v>
      </c>
      <c r="B16" s="16" t="s">
        <v>37</v>
      </c>
      <c r="C16" s="16" t="s">
        <v>38</v>
      </c>
      <c r="D16" s="17">
        <f>'[1]7.sz. melléklet'!D31</f>
        <v>12511</v>
      </c>
      <c r="E16" s="17">
        <f>'[1]7.sz. melléklet'!E31</f>
        <v>12518</v>
      </c>
      <c r="F16" s="17">
        <f>'[1]7.sz. melléklet'!F31</f>
        <v>12518</v>
      </c>
      <c r="G16" s="17">
        <f>'[1]7.sz. melléklet'!G31</f>
        <v>11967</v>
      </c>
      <c r="H16" s="18">
        <f t="shared" si="0"/>
        <v>0.95651826392774364</v>
      </c>
    </row>
    <row r="17" spans="1:8" s="1" customFormat="1" ht="15" customHeight="1" x14ac:dyDescent="0.25">
      <c r="A17" s="15" t="s">
        <v>39</v>
      </c>
      <c r="B17" s="21" t="s">
        <v>40</v>
      </c>
      <c r="C17" s="22" t="s">
        <v>41</v>
      </c>
      <c r="D17" s="17">
        <f>'[1]7.sz. melléklet'!D32</f>
        <v>0</v>
      </c>
      <c r="E17" s="17">
        <f>'[1]7.sz. melléklet'!E32</f>
        <v>0</v>
      </c>
      <c r="F17" s="17">
        <f>'[1]7.sz. melléklet'!F32</f>
        <v>0</v>
      </c>
      <c r="G17" s="17">
        <f>'[1]7.sz. melléklet'!G32</f>
        <v>0</v>
      </c>
      <c r="H17" s="18"/>
    </row>
    <row r="18" spans="1:8" s="1" customFormat="1" ht="15" customHeight="1" x14ac:dyDescent="0.25">
      <c r="A18" s="15" t="s">
        <v>42</v>
      </c>
      <c r="B18" s="16" t="s">
        <v>43</v>
      </c>
      <c r="C18" s="16" t="s">
        <v>44</v>
      </c>
      <c r="D18" s="17">
        <f>'[1]7.sz. melléklet'!D33</f>
        <v>8031</v>
      </c>
      <c r="E18" s="17">
        <f>'[1]7.sz. melléklet'!E33</f>
        <v>8231</v>
      </c>
      <c r="F18" s="17">
        <f>'[1]7.sz. melléklet'!F33</f>
        <v>6642</v>
      </c>
      <c r="G18" s="17">
        <f>'[1]7.sz. melléklet'!G33</f>
        <v>19544</v>
      </c>
      <c r="H18" s="18">
        <f t="shared" si="0"/>
        <v>2.4335699165732785</v>
      </c>
    </row>
    <row r="19" spans="1:8" s="1" customFormat="1" ht="15" customHeight="1" x14ac:dyDescent="0.25">
      <c r="A19" s="40" t="s">
        <v>45</v>
      </c>
      <c r="B19" s="40"/>
      <c r="C19" s="23"/>
      <c r="D19" s="24">
        <f>SUM(D11:D18)</f>
        <v>197888</v>
      </c>
      <c r="E19" s="24">
        <f>SUM(E11:E18)</f>
        <v>200778</v>
      </c>
      <c r="F19" s="24">
        <f>SUM(F11:F18)</f>
        <v>208573</v>
      </c>
      <c r="G19" s="24">
        <f>SUM(G11:G18)</f>
        <v>214433</v>
      </c>
      <c r="H19" s="25">
        <f t="shared" si="0"/>
        <v>1.0836078994178526</v>
      </c>
    </row>
    <row r="20" spans="1:8" s="1" customFormat="1" ht="15" customHeight="1" x14ac:dyDescent="0.25">
      <c r="A20" s="15" t="s">
        <v>46</v>
      </c>
      <c r="B20" s="16" t="s">
        <v>47</v>
      </c>
      <c r="C20" s="16" t="s">
        <v>48</v>
      </c>
      <c r="D20" s="17">
        <f>'[1]7.sz. melléklet'!D34</f>
        <v>85651</v>
      </c>
      <c r="E20" s="17">
        <f>'[1]7.sz. melléklet'!E34</f>
        <v>79581</v>
      </c>
      <c r="F20" s="17">
        <f>'[1]7.sz. melléklet'!F34</f>
        <v>83669</v>
      </c>
      <c r="G20" s="17">
        <f>'[1]7.sz. melléklet'!G34</f>
        <v>104560</v>
      </c>
      <c r="H20" s="18">
        <f>G20/D20</f>
        <v>1.2207680003736092</v>
      </c>
    </row>
    <row r="21" spans="1:8" s="1" customFormat="1" ht="15" customHeight="1" x14ac:dyDescent="0.25">
      <c r="A21" s="26"/>
      <c r="B21" s="27" t="s">
        <v>49</v>
      </c>
      <c r="C21" s="27"/>
      <c r="D21" s="28"/>
      <c r="E21" s="28"/>
      <c r="F21" s="28"/>
      <c r="G21" s="28"/>
      <c r="H21" s="29"/>
    </row>
    <row r="22" spans="1:8" ht="15" customHeight="1" thickBot="1" x14ac:dyDescent="0.3">
      <c r="A22" s="30" t="s">
        <v>50</v>
      </c>
      <c r="B22" s="31" t="s">
        <v>51</v>
      </c>
      <c r="C22" s="32"/>
      <c r="D22" s="33">
        <v>22</v>
      </c>
      <c r="E22" s="33">
        <v>22</v>
      </c>
      <c r="F22" s="33">
        <v>22</v>
      </c>
      <c r="G22" s="33"/>
      <c r="H22" s="34">
        <f t="shared" si="0"/>
        <v>0</v>
      </c>
    </row>
    <row r="23" spans="1:8" ht="15" customHeight="1" thickTop="1" thickBot="1" x14ac:dyDescent="0.3">
      <c r="A23" s="41" t="s">
        <v>52</v>
      </c>
      <c r="B23" s="41"/>
      <c r="C23" s="35"/>
      <c r="D23" s="36">
        <f>SUM(D19:D20)</f>
        <v>283539</v>
      </c>
      <c r="E23" s="36">
        <f>SUM(E19:E20)</f>
        <v>280359</v>
      </c>
      <c r="F23" s="36">
        <f>SUM(F19:F20)</f>
        <v>292242</v>
      </c>
      <c r="G23" s="36">
        <f>SUM(G19:G20)</f>
        <v>318993</v>
      </c>
      <c r="H23" s="37">
        <f t="shared" si="0"/>
        <v>1.1250409996508417</v>
      </c>
    </row>
    <row r="24" spans="1:8" ht="13" thickTop="1" x14ac:dyDescent="0.25"/>
  </sheetData>
  <sheetProtection selectLockedCells="1" selectUnlockedCells="1"/>
  <mergeCells count="5">
    <mergeCell ref="A4:H4"/>
    <mergeCell ref="A5:H5"/>
    <mergeCell ref="A10:H10"/>
    <mergeCell ref="A19:B19"/>
    <mergeCell ref="A23:B23"/>
  </mergeCells>
  <pageMargins left="0.74791666666666667" right="0.74791666666666667" top="0.98402777777777772" bottom="0.98402777777777772" header="0.51180555555555551" footer="0.51180555555555551"/>
  <pageSetup paperSize="9" scale="96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2016-03-18T12:27:16Z</dcterms:created>
  <dcterms:modified xsi:type="dcterms:W3CDTF">2016-03-24T13:33:05Z</dcterms:modified>
</cp:coreProperties>
</file>