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3" sheetId="1" r:id="rId1"/>
  </sheets>
  <calcPr calcId="125725"/>
</workbook>
</file>

<file path=xl/calcChain.xml><?xml version="1.0" encoding="utf-8"?>
<calcChain xmlns="http://schemas.openxmlformats.org/spreadsheetml/2006/main">
  <c r="C9" i="1"/>
  <c r="D9"/>
  <c r="D65" s="1"/>
  <c r="D89" s="1"/>
  <c r="C16"/>
  <c r="D16"/>
  <c r="C23"/>
  <c r="D23"/>
  <c r="C30"/>
  <c r="D30"/>
  <c r="D31"/>
  <c r="C38"/>
  <c r="D38"/>
  <c r="C49"/>
  <c r="D49"/>
  <c r="C55"/>
  <c r="D55"/>
  <c r="C60"/>
  <c r="D60"/>
  <c r="C65"/>
  <c r="C66"/>
  <c r="D66"/>
  <c r="C70"/>
  <c r="D70"/>
  <c r="C75"/>
  <c r="D75"/>
  <c r="C78"/>
  <c r="D78"/>
  <c r="C82"/>
  <c r="D82"/>
  <c r="C88"/>
  <c r="C89" s="1"/>
  <c r="D88"/>
  <c r="C94"/>
  <c r="D94"/>
  <c r="C110"/>
  <c r="D110"/>
  <c r="C124"/>
  <c r="C127" s="1"/>
  <c r="C148" s="1"/>
  <c r="D124"/>
  <c r="D127"/>
  <c r="C128"/>
  <c r="C132"/>
  <c r="C137"/>
  <c r="D137"/>
  <c r="C142"/>
  <c r="D142"/>
  <c r="C147"/>
  <c r="D147"/>
  <c r="D148"/>
</calcChain>
</file>

<file path=xl/sharedStrings.xml><?xml version="1.0" encoding="utf-8"?>
<sst xmlns="http://schemas.openxmlformats.org/spreadsheetml/2006/main" count="287" uniqueCount="246">
  <si>
    <t>KIADÁSOK ÖSSZESEN: (4+9)</t>
  </si>
  <si>
    <t>10.</t>
  </si>
  <si>
    <t>FINANSZÍROZÁSI KIADÁSOK ÖSSZESEN: (5.+…+8.)</t>
  </si>
  <si>
    <t>9.</t>
  </si>
  <si>
    <t xml:space="preserve"> Külföldi hitelek, kölcsönök törlesztése</t>
  </si>
  <si>
    <t>8.4.</t>
  </si>
  <si>
    <t xml:space="preserve"> Külföldi értékpapírok beváltása</t>
  </si>
  <si>
    <t>8.3.</t>
  </si>
  <si>
    <t xml:space="preserve"> Befektetési célú külföldi értékpapírok beváltása</t>
  </si>
  <si>
    <t>8.2.</t>
  </si>
  <si>
    <t xml:space="preserve"> Forgatási célú külföldi értékpapírok vásárlása</t>
  </si>
  <si>
    <t>8.1.</t>
  </si>
  <si>
    <t>Külföldi finanszírozás kiadásai (6.1. + … + 6.4.)</t>
  </si>
  <si>
    <t>8.</t>
  </si>
  <si>
    <t xml:space="preserve"> Pénzügyi lízing kiadásai</t>
  </si>
  <si>
    <t>7.4.</t>
  </si>
  <si>
    <t xml:space="preserve"> Pénzeszközök betétként elhelyezése </t>
  </si>
  <si>
    <t>7.3.</t>
  </si>
  <si>
    <t>Államháztartáson belüli megelőlegezések visszafizetése</t>
  </si>
  <si>
    <t>7.2.</t>
  </si>
  <si>
    <t>Államháztartáson belüli megelőlegezések folyósítása</t>
  </si>
  <si>
    <t>7.1.</t>
  </si>
  <si>
    <t>Belföldi finanszírozás kiadásai (7.1. + … + 7.4.)</t>
  </si>
  <si>
    <t>7.</t>
  </si>
  <si>
    <t xml:space="preserve">   Befektetési célú belföldi értékpapírok beváltása</t>
  </si>
  <si>
    <t>6.4.</t>
  </si>
  <si>
    <t xml:space="preserve">   Befektetési célú belföldi értékpapírok vásárlása</t>
  </si>
  <si>
    <t>6.3.</t>
  </si>
  <si>
    <t xml:space="preserve">   Forgatási célú belföldi értékpapírok beváltása</t>
  </si>
  <si>
    <t>6.2.</t>
  </si>
  <si>
    <t xml:space="preserve">   Forgatási célú belföldi értékpapírok vásárlása</t>
  </si>
  <si>
    <t>6.1.</t>
  </si>
  <si>
    <t>Belföldi értékpapírok kiadásai (6.1. + … + 6.4.)</t>
  </si>
  <si>
    <t>6.</t>
  </si>
  <si>
    <t xml:space="preserve">   Rövid lejáratú hitelek, kölcsönök törlesztése</t>
  </si>
  <si>
    <t>5.3.</t>
  </si>
  <si>
    <t xml:space="preserve">   Likviditási célú hitelek, kölcsönök törlesztése pénzügyi vállalkozásnak</t>
  </si>
  <si>
    <t>5.2.</t>
  </si>
  <si>
    <t xml:space="preserve">   Hosszú lejáratú hitelek, kölcsönök törlesztése</t>
  </si>
  <si>
    <t>5.1.</t>
  </si>
  <si>
    <t>Hitel-, kölcsöntörlesztés államháztartáson kívülre (5.1. + … + 5.3.)</t>
  </si>
  <si>
    <t>5.</t>
  </si>
  <si>
    <t>KÖLTSÉGVETÉSI KIADÁSOK ÖSSZESEN (1+2+3)</t>
  </si>
  <si>
    <t>4.</t>
  </si>
  <si>
    <t>Céltartalék</t>
  </si>
  <si>
    <t>3.2.</t>
  </si>
  <si>
    <t>Általános tartalék</t>
  </si>
  <si>
    <t>3.1.</t>
  </si>
  <si>
    <t>Tartalékok (3.1.+3.2.)</t>
  </si>
  <si>
    <t>3.</t>
  </si>
  <si>
    <t xml:space="preserve">   - Egyéb felhalmozási célú támogatások államháztartáson kívülre</t>
  </si>
  <si>
    <t>2.13.</t>
  </si>
  <si>
    <t xml:space="preserve">   - Lakástámogatás</t>
  </si>
  <si>
    <t>2.12.</t>
  </si>
  <si>
    <t xml:space="preserve">   - Visszatérítendő támogatások, kölcsönök nyújtása ÁH-n kívülre</t>
  </si>
  <si>
    <t>2.11.</t>
  </si>
  <si>
    <t xml:space="preserve">   - Garancia- és kezességvállalásból kifizetés ÁH-n kívülre</t>
  </si>
  <si>
    <t>2.10.</t>
  </si>
  <si>
    <t xml:space="preserve">   - Egyéb felhalmozási célú támogatások ÁH-n belülre</t>
  </si>
  <si>
    <t>2.9.</t>
  </si>
  <si>
    <t xml:space="preserve">   - Visszatérítendő támogatások, kölcsönök törlesztése ÁH-n belülre</t>
  </si>
  <si>
    <t>2.8.</t>
  </si>
  <si>
    <t xml:space="preserve">   - Visszatérítendő támogatások, kölcsönök nyújtása ÁH-n belülre</t>
  </si>
  <si>
    <t>2.7.</t>
  </si>
  <si>
    <t>2.5.-ből        - Garancia- és kezességvállalásból kifizetés ÁH-n belülre</t>
  </si>
  <si>
    <t>2.6.</t>
  </si>
  <si>
    <t>Egyéb felhalmozási kiadások</t>
  </si>
  <si>
    <t>2.5.</t>
  </si>
  <si>
    <t>2.3.-ból EU-s forrásból megvalósuló felújítás</t>
  </si>
  <si>
    <t>2.4.</t>
  </si>
  <si>
    <t>Felújítások</t>
  </si>
  <si>
    <t>2.3.</t>
  </si>
  <si>
    <t>2.1.-ből EU-s forrásból megvalósuló beruházás</t>
  </si>
  <si>
    <t>2.2.</t>
  </si>
  <si>
    <t>Beruházások</t>
  </si>
  <si>
    <t>2.1.</t>
  </si>
  <si>
    <r>
      <t xml:space="preserve">   Felhalmozási költségvetés kiadásai </t>
    </r>
    <r>
      <rPr>
        <sz val="10"/>
        <rFont val="Arial"/>
        <family val="2"/>
        <charset val="238"/>
      </rPr>
      <t>(2.1.+2.3.+2.5.)</t>
    </r>
  </si>
  <si>
    <t>2.</t>
  </si>
  <si>
    <t xml:space="preserve">   - Egyéb működési célú támogatások államháztartáson kívülre</t>
  </si>
  <si>
    <t>1.15.</t>
  </si>
  <si>
    <t xml:space="preserve">   - Kamattámogatások</t>
  </si>
  <si>
    <t>1.14.</t>
  </si>
  <si>
    <t xml:space="preserve">   - Árkiegészítések, ártámogatások</t>
  </si>
  <si>
    <t>1.13.</t>
  </si>
  <si>
    <t>1.12.</t>
  </si>
  <si>
    <t xml:space="preserve">   - Garancia és kezességvállalásból kifizetés ÁH-n kívülre</t>
  </si>
  <si>
    <t>1.11.</t>
  </si>
  <si>
    <t xml:space="preserve">   - Egyéb működési célú támogatások ÁH-n belülre</t>
  </si>
  <si>
    <t>1.10.</t>
  </si>
  <si>
    <t>1.9.</t>
  </si>
  <si>
    <t xml:space="preserve">   -Visszatérítendő támogatások, kölcsönök nyújtása ÁH-n belülre</t>
  </si>
  <si>
    <t>1.8.</t>
  </si>
  <si>
    <t xml:space="preserve">   - Garancia- és kezességvállalásból kifizetés ÁH-n belülre</t>
  </si>
  <si>
    <t>1.7.</t>
  </si>
  <si>
    <t xml:space="preserve"> - az 1.5-ből: - Elvonások és befizetések</t>
  </si>
  <si>
    <t>1.6.</t>
  </si>
  <si>
    <t>Egyéb működési célú kiadások</t>
  </si>
  <si>
    <t>1.5</t>
  </si>
  <si>
    <t>Ellátottak pénzbeli juttatásai</t>
  </si>
  <si>
    <t>1.4.</t>
  </si>
  <si>
    <t>Dologi  kiadások</t>
  </si>
  <si>
    <t>1.3.</t>
  </si>
  <si>
    <t>Munkaadókat terhelő járulékok és szociális hozzájárulási adó</t>
  </si>
  <si>
    <t>1.2.</t>
  </si>
  <si>
    <t>Személyi  juttatások</t>
  </si>
  <si>
    <t>1.1.</t>
  </si>
  <si>
    <r>
      <t xml:space="preserve">   Működési költségvetés kiadásai </t>
    </r>
    <r>
      <rPr>
        <sz val="10"/>
        <rFont val="Arial"/>
        <family val="2"/>
        <charset val="238"/>
      </rPr>
      <t>(1.1+…+1.5.)</t>
    </r>
  </si>
  <si>
    <t>1.</t>
  </si>
  <si>
    <t>2019. évi módosított EI</t>
  </si>
  <si>
    <t>2019. évi előirányzat</t>
  </si>
  <si>
    <t>Kiadási jogcímek</t>
  </si>
  <si>
    <t>Sor-
szám</t>
  </si>
  <si>
    <t>forintban</t>
  </si>
  <si>
    <t>2. sz. táblázat: Költségvetési kiadások jogcímenként</t>
  </si>
  <si>
    <t>KÖLTSÉGVETÉSI ÉS FINANSZÍROZÁSI BEVÉTELEK ÖSSZESEN: (9+16)</t>
  </si>
  <si>
    <t xml:space="preserve">    17.</t>
  </si>
  <si>
    <t>FINANSZÍROZÁSI BEVÉTELEK ÖSSZESEN: (10. + … +15.)</t>
  </si>
  <si>
    <t xml:space="preserve">    16.</t>
  </si>
  <si>
    <t>Adóssághoz nem kapcsolódó származékos ügyletek bevételei</t>
  </si>
  <si>
    <t xml:space="preserve">    15.</t>
  </si>
  <si>
    <t>Külföldi hitelek, kölcsönök felvétele</t>
  </si>
  <si>
    <t xml:space="preserve">    14.4.</t>
  </si>
  <si>
    <t>Külföldi értékpapírok kibocsátása</t>
  </si>
  <si>
    <t xml:space="preserve">    14.3.</t>
  </si>
  <si>
    <t>Befektetési célú külföldi értékpapírok beváltása,  értékesítése</t>
  </si>
  <si>
    <t xml:space="preserve">    14.2.</t>
  </si>
  <si>
    <t>Forgatási célú külföldi értékpapírok beváltása,  értékesítése</t>
  </si>
  <si>
    <t xml:space="preserve">    14.1.</t>
  </si>
  <si>
    <t>Külföldi finanszírozás bevételei (14.1.+…14.4.)</t>
  </si>
  <si>
    <t xml:space="preserve">    14.</t>
  </si>
  <si>
    <t>Betétek megszüntetése</t>
  </si>
  <si>
    <t>13.3.</t>
  </si>
  <si>
    <t>Államháztartáson belüli megelőlegezések törlesztése</t>
  </si>
  <si>
    <t>13.2.</t>
  </si>
  <si>
    <t>Államháztartáson belüli megelőlegezések</t>
  </si>
  <si>
    <t>13.1.</t>
  </si>
  <si>
    <t>Belföldi finanszírozás bevételei (13.1. + … + 13.3.)</t>
  </si>
  <si>
    <t xml:space="preserve">    13.</t>
  </si>
  <si>
    <t>Előző év vállalkozási maradványának igénybevétele</t>
  </si>
  <si>
    <t>12.2.</t>
  </si>
  <si>
    <t>Előző év költségvetési maradványának igénybevétele</t>
  </si>
  <si>
    <t>12.1.</t>
  </si>
  <si>
    <t>Maradvány igénybevétele (12.1. + 12.2.)</t>
  </si>
  <si>
    <t xml:space="preserve">    12.</t>
  </si>
  <si>
    <t>Befektetési célú belföldi értékpapírok kibocsátása</t>
  </si>
  <si>
    <t>11.4.</t>
  </si>
  <si>
    <t>Befektetési célú belföldi értékpapírok beváltása,  értékesítése</t>
  </si>
  <si>
    <t>11.3.</t>
  </si>
  <si>
    <t>Forgatási célú belföldi értékpapírok kibocsátása</t>
  </si>
  <si>
    <t>11.2.</t>
  </si>
  <si>
    <t>Forgatási célú belföldi értékpapírok beváltása,  értékesítése</t>
  </si>
  <si>
    <t>11.1.</t>
  </si>
  <si>
    <t>Belföldi értékpapírok bevételei (11.1. +…+ 11.4.)</t>
  </si>
  <si>
    <t xml:space="preserve">   11.</t>
  </si>
  <si>
    <t xml:space="preserve">    Rövid lejáratú  hitelek, kölcsönök felvétele</t>
  </si>
  <si>
    <t>10.3.</t>
  </si>
  <si>
    <t>Likviditási célú  hitelek, kölcsönök felvétele pénzügyi vállalkozástól</t>
  </si>
  <si>
    <t>10.2.</t>
  </si>
  <si>
    <t>Hosszú lejáratú  hitelek, kölcsönök felvétele</t>
  </si>
  <si>
    <t>10.1.</t>
  </si>
  <si>
    <t>Hitel-, kölcsönfelvétel államháztartáson kívülről  (10.1.+10.3.)</t>
  </si>
  <si>
    <t xml:space="preserve">   10.</t>
  </si>
  <si>
    <t>KÖLTSÉGVETÉSI BEVÉTELEK ÖSSZESEN: (1+…+8)</t>
  </si>
  <si>
    <t>8.3.-ból EU-s támogatás (közvetlen)</t>
  </si>
  <si>
    <t>Egyéb felhalmozási célú átvett pénzeszköz</t>
  </si>
  <si>
    <t>Felhalm. célú visszatérítendő támogatások, kölcsönök visszatér. ÁH-n kívülről</t>
  </si>
  <si>
    <t>Felhalm. célú garancia- és kezességvállalásból megtérülések ÁH-n kívülről</t>
  </si>
  <si>
    <t>Felhalmozási célú átvett pénzeszközök (8.1.+8.2.+8.3.)</t>
  </si>
  <si>
    <t>7.3.-ból EU-s támogatás (közvetlen)</t>
  </si>
  <si>
    <t>Egyéb működési célú átvett pénzeszköz</t>
  </si>
  <si>
    <t>Működési célú visszatérítendő támogatások, kölcsönök visszatér. ÁH-n kívülről</t>
  </si>
  <si>
    <t>Működési célú garancia- és kezességvállalásból megtérülések ÁH-n kívülről</t>
  </si>
  <si>
    <t>Működési célú átvett pénzeszközök (7.1. + … + 7.3.)</t>
  </si>
  <si>
    <t xml:space="preserve">7. </t>
  </si>
  <si>
    <t>Részesedések megszűnéséhez kapcsolódó bevételek</t>
  </si>
  <si>
    <t>6.5.</t>
  </si>
  <si>
    <t>Részesedések értékesítése</t>
  </si>
  <si>
    <t>Egyéb tárgyi eszközök értékesítése</t>
  </si>
  <si>
    <t>Ingatlanok értékesítése</t>
  </si>
  <si>
    <t>Immateriális javak értékesítése</t>
  </si>
  <si>
    <t>Felhalmozási bevételek (6.1.+…+6.5.)</t>
  </si>
  <si>
    <t>Egyéb működési bevételek</t>
  </si>
  <si>
    <t>5.10.</t>
  </si>
  <si>
    <t>Egyéb pénzügyi műveletek bevételei</t>
  </si>
  <si>
    <t>5.9.</t>
  </si>
  <si>
    <t>Kamatbevételek</t>
  </si>
  <si>
    <t>5.8.</t>
  </si>
  <si>
    <t>Általános forgalmi adó visszatérítése</t>
  </si>
  <si>
    <t>5.7.</t>
  </si>
  <si>
    <t xml:space="preserve">Kiszámlázott általános forgalmi adó </t>
  </si>
  <si>
    <t>5.6.</t>
  </si>
  <si>
    <t>Ellátási díjak</t>
  </si>
  <si>
    <t>5.5.</t>
  </si>
  <si>
    <t>Tulajdonosi bevételek</t>
  </si>
  <si>
    <t>5.4.</t>
  </si>
  <si>
    <t>Közvetített szolgáltatások értéke</t>
  </si>
  <si>
    <t>Szolgáltatások ellenértéke</t>
  </si>
  <si>
    <t>Készletértékesítés ellenértéke</t>
  </si>
  <si>
    <t>Működési bevételek (5.1.+…+ 5.10.)</t>
  </si>
  <si>
    <t>Egyéb közhatalmi bevételek</t>
  </si>
  <si>
    <t>4.4.</t>
  </si>
  <si>
    <t>Egyéb áruhasználati és szolgáltatási adók</t>
  </si>
  <si>
    <t>4.3.</t>
  </si>
  <si>
    <t>Gépjárműadó</t>
  </si>
  <si>
    <t>4.2.</t>
  </si>
  <si>
    <t>- Talajterhelési díj</t>
  </si>
  <si>
    <t>4.1.2.</t>
  </si>
  <si>
    <t>- Iparűzési adó</t>
  </si>
  <si>
    <t>- Magánszemélyek komm.adója</t>
  </si>
  <si>
    <t>4.1.1.</t>
  </si>
  <si>
    <t>Helyi adók  (4.1.1.+4.1.2.)</t>
  </si>
  <si>
    <t>4.1.</t>
  </si>
  <si>
    <t>Közhatalmi bevételek (4.1.+4.2.+4.3.+4.4.)</t>
  </si>
  <si>
    <t xml:space="preserve">4. </t>
  </si>
  <si>
    <t>3.5.-ből EU-s támogatás</t>
  </si>
  <si>
    <t>3.6.</t>
  </si>
  <si>
    <t>Egyéb felhalmozási célú támogatások bevételei</t>
  </si>
  <si>
    <t>3.5.</t>
  </si>
  <si>
    <t>Felhalmozási célú visszatérítendő támogatások, kölcsönök igénybevétele</t>
  </si>
  <si>
    <t>3.4.</t>
  </si>
  <si>
    <t>Felhalmozási célú visszatérítendő támogatások, kölcsönök visszatérülése</t>
  </si>
  <si>
    <t>3.3.</t>
  </si>
  <si>
    <t>Felhalmozási célú garancia- és kezességvállalásból megtérülések</t>
  </si>
  <si>
    <t>Felhalmozási célú önkormányzati támogatások</t>
  </si>
  <si>
    <t>Felhalmozási célú támogatások államháztartáson belülről (3.1.+…+3.5.)</t>
  </si>
  <si>
    <t>2.5.-ből EU-s támogatás</t>
  </si>
  <si>
    <t xml:space="preserve">Egyéb működési célú támogatások bevételei </t>
  </si>
  <si>
    <t>Működési célú visszatérítendő támogatások, kölcsönök igénybevétele</t>
  </si>
  <si>
    <t xml:space="preserve">Működési célú visszatérítendő támogatások, kölcsönök visszatérülése </t>
  </si>
  <si>
    <t xml:space="preserve">Működési célú garancia- és kezességvállalásból megtérülések </t>
  </si>
  <si>
    <t>Elvonások és befizetések bevételei</t>
  </si>
  <si>
    <t>Működési célú támogatások államháztartáson belülről (2.1.+…+.2.5.)</t>
  </si>
  <si>
    <t>Helyi önkormányzatok kiegészítő támogatásai (elszámolásból származó bevételek)</t>
  </si>
  <si>
    <t>Működési célú központosított előirányzatok</t>
  </si>
  <si>
    <t>1.5.</t>
  </si>
  <si>
    <t>Önkormányzatok kulturális feladatainak támogatása</t>
  </si>
  <si>
    <t>Önkormányzatok szociális és gyermekjóléti feladatainak támogatása</t>
  </si>
  <si>
    <t>Önkormányzatok egyes köznevelési feladatainak támogatása</t>
  </si>
  <si>
    <t>Helyi önkormányzatok működésének általános támogatása</t>
  </si>
  <si>
    <t>Önkormányzat működési támogatásai (1.1.+…+.1.6.)</t>
  </si>
  <si>
    <t>Bevételi jogcím</t>
  </si>
  <si>
    <t>1. sz. táblázat: Költségvetési bevételek forrásonként</t>
  </si>
  <si>
    <t>Költségvetési bevételek és kiadások teljesítése (önkormányzati szinten)</t>
  </si>
  <si>
    <t>3 melléklet a 4/2020. (VII.10.) önkormányzati rendelethez</t>
  </si>
  <si>
    <t>Debercsény Község Önkormányzata</t>
  </si>
  <si>
    <t>3 melléklet a 2/2019. (II.15.) önkormányzati rendelethez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</si>
</sst>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\ ###\ ##0\ &quot;Ft&quot;;\-#\ ###\ ##0\ &quot;Ft&quot;"/>
  </numFmts>
  <fonts count="1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MS Sans Serif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165" fontId="7" fillId="0" borderId="0"/>
    <xf numFmtId="0" fontId="1" fillId="0" borderId="0"/>
    <xf numFmtId="0" fontId="8" fillId="0" borderId="0"/>
    <xf numFmtId="0" fontId="9" fillId="0" borderId="0"/>
  </cellStyleXfs>
  <cellXfs count="91">
    <xf numFmtId="0" fontId="0" fillId="0" borderId="0" xfId="0"/>
    <xf numFmtId="0" fontId="4" fillId="0" borderId="0" xfId="1" applyFont="1" applyFill="1" applyProtection="1"/>
    <xf numFmtId="3" fontId="0" fillId="0" borderId="0" xfId="0" applyNumberFormat="1"/>
    <xf numFmtId="0" fontId="4" fillId="0" borderId="0" xfId="1" applyFont="1" applyFill="1" applyAlignment="1" applyProtection="1">
      <alignment horizontal="right" vertical="center" indent="1"/>
    </xf>
    <xf numFmtId="0" fontId="5" fillId="0" borderId="0" xfId="1" applyFont="1" applyFill="1" applyProtection="1"/>
    <xf numFmtId="3" fontId="5" fillId="0" borderId="1" xfId="0" quotePrefix="1" applyNumberFormat="1" applyFont="1" applyBorder="1" applyAlignment="1" applyProtection="1">
      <alignment horizontal="right" vertical="center" wrapText="1" indent="1"/>
    </xf>
    <xf numFmtId="164" fontId="5" fillId="0" borderId="2" xfId="0" quotePrefix="1" applyNumberFormat="1" applyFont="1" applyBorder="1" applyAlignment="1" applyProtection="1">
      <alignment horizontal="right" vertical="center" wrapText="1" indent="1"/>
    </xf>
    <xf numFmtId="0" fontId="5" fillId="0" borderId="3" xfId="0" applyFont="1" applyBorder="1" applyAlignment="1" applyProtection="1">
      <alignment horizontal="left" vertical="center" wrapText="1" indent="1"/>
    </xf>
    <xf numFmtId="0" fontId="5" fillId="0" borderId="4" xfId="0" applyFont="1" applyBorder="1" applyAlignment="1" applyProtection="1">
      <alignment horizontal="left" vertical="center" wrapText="1" indent="1"/>
    </xf>
    <xf numFmtId="0" fontId="5" fillId="0" borderId="5" xfId="1" applyFont="1" applyFill="1" applyBorder="1" applyAlignment="1" applyProtection="1">
      <alignment horizontal="left" vertical="center" wrapText="1" indent="1"/>
    </xf>
    <xf numFmtId="0" fontId="5" fillId="0" borderId="6" xfId="1" applyFont="1" applyFill="1" applyBorder="1" applyAlignment="1" applyProtection="1">
      <alignment horizontal="left" vertical="center" wrapText="1" indent="1"/>
    </xf>
    <xf numFmtId="3" fontId="0" fillId="0" borderId="7" xfId="0" applyNumberFormat="1" applyBorder="1"/>
    <xf numFmtId="164" fontId="4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9" xfId="1" applyFont="1" applyFill="1" applyBorder="1" applyAlignment="1" applyProtection="1">
      <alignment horizontal="left" vertical="center" wrapText="1" indent="1"/>
    </xf>
    <xf numFmtId="49" fontId="4" fillId="0" borderId="10" xfId="1" applyNumberFormat="1" applyFont="1" applyFill="1" applyBorder="1" applyAlignment="1" applyProtection="1">
      <alignment horizontal="left" vertical="center" wrapText="1" indent="1"/>
    </xf>
    <xf numFmtId="3" fontId="5" fillId="0" borderId="1" xfId="0" applyNumberFormat="1" applyFont="1" applyBorder="1" applyAlignment="1" applyProtection="1">
      <alignment horizontal="right" vertical="center" wrapText="1" indent="1"/>
    </xf>
    <xf numFmtId="164" fontId="5" fillId="0" borderId="2" xfId="0" applyNumberFormat="1" applyFont="1" applyBorder="1" applyAlignment="1" applyProtection="1">
      <alignment horizontal="right" vertical="center" wrapText="1" indent="1"/>
    </xf>
    <xf numFmtId="0" fontId="4" fillId="0" borderId="11" xfId="1" applyFont="1" applyFill="1" applyBorder="1" applyAlignment="1" applyProtection="1">
      <alignment horizontal="left" vertical="center" wrapText="1" indent="1"/>
    </xf>
    <xf numFmtId="49" fontId="4" fillId="0" borderId="12" xfId="1" applyNumberFormat="1" applyFont="1" applyFill="1" applyBorder="1" applyAlignment="1" applyProtection="1">
      <alignment horizontal="left" vertical="center" wrapText="1" indent="1"/>
    </xf>
    <xf numFmtId="3" fontId="5" fillId="0" borderId="1" xfId="1" applyNumberFormat="1" applyFont="1" applyFill="1" applyBorder="1" applyAlignment="1" applyProtection="1">
      <alignment horizontal="right" vertical="center" wrapText="1" indent="1"/>
    </xf>
    <xf numFmtId="164" fontId="5" fillId="0" borderId="2" xfId="1" applyNumberFormat="1" applyFont="1" applyFill="1" applyBorder="1" applyAlignment="1" applyProtection="1">
      <alignment horizontal="right" vertical="center" wrapText="1" indent="1"/>
    </xf>
    <xf numFmtId="3" fontId="0" fillId="0" borderId="13" xfId="0" applyNumberFormat="1" applyBorder="1"/>
    <xf numFmtId="3" fontId="0" fillId="0" borderId="1" xfId="0" applyNumberFormat="1" applyBorder="1"/>
    <xf numFmtId="3" fontId="0" fillId="0" borderId="14" xfId="0" applyNumberFormat="1" applyBorder="1"/>
    <xf numFmtId="164" fontId="4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5" xfId="1" applyFont="1" applyFill="1" applyBorder="1" applyAlignment="1" applyProtection="1">
      <alignment horizontal="left" vertical="center" wrapText="1" indent="1"/>
    </xf>
    <xf numFmtId="49" fontId="4" fillId="0" borderId="16" xfId="1" applyNumberFormat="1" applyFont="1" applyFill="1" applyBorder="1" applyAlignment="1" applyProtection="1">
      <alignment horizontal="left" vertical="center" wrapText="1" indent="1"/>
    </xf>
    <xf numFmtId="164" fontId="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8" xfId="1" applyFont="1" applyFill="1" applyBorder="1" applyAlignment="1" applyProtection="1">
      <alignment horizontal="left" vertical="center" wrapText="1" indent="6"/>
    </xf>
    <xf numFmtId="0" fontId="4" fillId="0" borderId="9" xfId="1" applyFont="1" applyFill="1" applyBorder="1" applyAlignment="1" applyProtection="1">
      <alignment horizontal="left" vertical="center" wrapText="1" indent="6"/>
    </xf>
    <xf numFmtId="0" fontId="4" fillId="0" borderId="18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 applyProtection="1">
      <alignment horizontal="left" vertical="center" wrapText="1" indent="1"/>
    </xf>
    <xf numFmtId="164" fontId="4" fillId="0" borderId="7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8" xfId="1" applyFont="1" applyFill="1" applyBorder="1" applyAlignment="1" applyProtection="1">
      <alignment horizontal="left" vertical="center" wrapText="1" indent="1"/>
    </xf>
    <xf numFmtId="0" fontId="5" fillId="0" borderId="5" xfId="1" applyFont="1" applyFill="1" applyBorder="1" applyAlignment="1" applyProtection="1">
      <alignment vertical="center" wrapText="1"/>
    </xf>
    <xf numFmtId="164" fontId="4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0" xfId="1" applyFont="1" applyFill="1" applyBorder="1" applyAlignment="1" applyProtection="1">
      <alignment horizontal="left" vertical="center" wrapText="1" indent="6"/>
    </xf>
    <xf numFmtId="49" fontId="4" fillId="0" borderId="21" xfId="1" applyNumberFormat="1" applyFont="1" applyFill="1" applyBorder="1" applyAlignment="1" applyProtection="1">
      <alignment horizontal="left" vertical="center" wrapText="1" indent="1"/>
    </xf>
    <xf numFmtId="0" fontId="4" fillId="0" borderId="15" xfId="1" applyFont="1" applyFill="1" applyBorder="1" applyAlignment="1" applyProtection="1">
      <alignment horizontal="left" vertical="center" wrapText="1" indent="6"/>
    </xf>
    <xf numFmtId="49" fontId="4" fillId="0" borderId="22" xfId="1" applyNumberFormat="1" applyFont="1" applyFill="1" applyBorder="1" applyAlignment="1" applyProtection="1">
      <alignment horizontal="left" vertical="center" wrapText="1" indent="1"/>
    </xf>
    <xf numFmtId="0" fontId="4" fillId="0" borderId="18" xfId="1" applyFont="1" applyFill="1" applyBorder="1" applyAlignment="1" applyProtection="1">
      <alignment horizontal="left" indent="6"/>
    </xf>
    <xf numFmtId="0" fontId="4" fillId="0" borderId="0" xfId="1" applyFont="1" applyFill="1" applyBorder="1" applyAlignment="1" applyProtection="1">
      <alignment horizontal="left" vertical="center" wrapText="1" indent="1"/>
    </xf>
    <xf numFmtId="0" fontId="4" fillId="0" borderId="23" xfId="1" applyFont="1" applyFill="1" applyBorder="1" applyAlignment="1" applyProtection="1">
      <alignment horizontal="left" vertical="center" wrapText="1" indent="1"/>
    </xf>
    <xf numFmtId="164" fontId="4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5" xfId="1" applyFont="1" applyFill="1" applyBorder="1" applyAlignment="1" applyProtection="1">
      <alignment horizontal="left" vertical="center" wrapText="1" indent="1"/>
    </xf>
    <xf numFmtId="49" fontId="4" fillId="0" borderId="26" xfId="1" applyNumberFormat="1" applyFont="1" applyFill="1" applyBorder="1" applyAlignment="1" applyProtection="1">
      <alignment horizontal="left" vertical="center" wrapText="1" indent="1"/>
    </xf>
    <xf numFmtId="164" fontId="5" fillId="0" borderId="27" xfId="1" applyNumberFormat="1" applyFont="1" applyFill="1" applyBorder="1" applyAlignment="1" applyProtection="1">
      <alignment horizontal="right" vertical="center" wrapText="1" indent="1"/>
    </xf>
    <xf numFmtId="0" fontId="5" fillId="0" borderId="28" xfId="1" applyFont="1" applyFill="1" applyBorder="1" applyAlignment="1" applyProtection="1">
      <alignment vertical="center" wrapText="1"/>
    </xf>
    <xf numFmtId="0" fontId="5" fillId="0" borderId="29" xfId="1" applyFont="1" applyFill="1" applyBorder="1" applyAlignment="1" applyProtection="1">
      <alignment horizontal="left" vertical="center" wrapText="1" inden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4" fillId="0" borderId="0" xfId="1" applyFont="1" applyFill="1" applyAlignment="1" applyProtection="1"/>
    <xf numFmtId="3" fontId="5" fillId="0" borderId="7" xfId="1" applyNumberFormat="1" applyFont="1" applyFill="1" applyBorder="1" applyAlignment="1" applyProtection="1">
      <alignment horizontal="center" vertical="center" wrapText="1"/>
    </xf>
    <xf numFmtId="0" fontId="5" fillId="0" borderId="30" xfId="1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right"/>
    </xf>
    <xf numFmtId="164" fontId="5" fillId="0" borderId="0" xfId="1" applyNumberFormat="1" applyFont="1" applyFill="1" applyBorder="1" applyAlignment="1" applyProtection="1">
      <alignment horizontal="right" vertical="center" wrapText="1" indent="1"/>
    </xf>
    <xf numFmtId="0" fontId="5" fillId="0" borderId="0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wrapText="1"/>
    </xf>
    <xf numFmtId="0" fontId="5" fillId="0" borderId="4" xfId="0" applyFont="1" applyBorder="1" applyAlignment="1" applyProtection="1">
      <alignment wrapText="1"/>
    </xf>
    <xf numFmtId="0" fontId="5" fillId="0" borderId="5" xfId="0" applyFont="1" applyBorder="1" applyAlignment="1" applyProtection="1">
      <alignment wrapText="1"/>
    </xf>
    <xf numFmtId="0" fontId="5" fillId="0" borderId="6" xfId="0" applyFont="1" applyBorder="1" applyAlignment="1" applyProtection="1">
      <alignment wrapText="1"/>
    </xf>
    <xf numFmtId="164" fontId="5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</xf>
    <xf numFmtId="0" fontId="4" fillId="0" borderId="15" xfId="0" applyFont="1" applyBorder="1" applyAlignment="1" applyProtection="1">
      <alignment horizontal="left" wrapText="1" indent="1"/>
    </xf>
    <xf numFmtId="0" fontId="4" fillId="0" borderId="16" xfId="0" applyFont="1" applyBorder="1" applyAlignment="1" applyProtection="1">
      <alignment wrapText="1"/>
    </xf>
    <xf numFmtId="0" fontId="4" fillId="0" borderId="18" xfId="0" applyFont="1" applyBorder="1" applyAlignment="1" applyProtection="1">
      <alignment horizontal="left" wrapText="1" indent="1"/>
    </xf>
    <xf numFmtId="0" fontId="4" fillId="0" borderId="22" xfId="0" applyFont="1" applyBorder="1" applyAlignment="1" applyProtection="1">
      <alignment wrapText="1"/>
    </xf>
    <xf numFmtId="0" fontId="4" fillId="0" borderId="9" xfId="0" applyFont="1" applyBorder="1" applyAlignment="1" applyProtection="1">
      <alignment horizontal="left" wrapText="1" indent="1"/>
    </xf>
    <xf numFmtId="0" fontId="4" fillId="0" borderId="10" xfId="0" applyFont="1" applyBorder="1" applyAlignment="1" applyProtection="1">
      <alignment wrapText="1"/>
    </xf>
    <xf numFmtId="3" fontId="5" fillId="0" borderId="2" xfId="1" applyNumberFormat="1" applyFont="1" applyFill="1" applyBorder="1" applyAlignment="1" applyProtection="1">
      <alignment horizontal="right" vertical="center" wrapText="1" indent="1"/>
    </xf>
    <xf numFmtId="0" fontId="4" fillId="0" borderId="15" xfId="0" applyFont="1" applyBorder="1" applyAlignment="1" applyProtection="1">
      <alignment wrapText="1"/>
    </xf>
    <xf numFmtId="0" fontId="4" fillId="0" borderId="18" xfId="0" quotePrefix="1" applyFont="1" applyBorder="1" applyAlignment="1" applyProtection="1">
      <alignment horizontal="left" wrapText="1" indent="1"/>
    </xf>
    <xf numFmtId="164" fontId="4" fillId="0" borderId="13" xfId="1" applyNumberFormat="1" applyFont="1" applyFill="1" applyBorder="1" applyAlignment="1" applyProtection="1">
      <alignment horizontal="right" vertical="center" wrapText="1" indent="1"/>
    </xf>
    <xf numFmtId="3" fontId="2" fillId="0" borderId="1" xfId="0" applyNumberFormat="1" applyFont="1" applyBorder="1"/>
    <xf numFmtId="3" fontId="5" fillId="0" borderId="32" xfId="1" applyNumberFormat="1" applyFont="1" applyFill="1" applyBorder="1" applyAlignment="1" applyProtection="1">
      <alignment horizontal="right" vertical="center" wrapText="1" indent="1"/>
    </xf>
    <xf numFmtId="164" fontId="5" fillId="0" borderId="32" xfId="1" applyNumberFormat="1" applyFont="1" applyFill="1" applyBorder="1" applyAlignment="1" applyProtection="1">
      <alignment horizontal="right" vertical="center" wrapText="1" indent="1"/>
    </xf>
    <xf numFmtId="0" fontId="4" fillId="0" borderId="7" xfId="1" applyFont="1" applyFill="1" applyBorder="1" applyAlignment="1" applyProtection="1">
      <alignment horizontal="right" vertical="center" indent="1"/>
    </xf>
    <xf numFmtId="0" fontId="5" fillId="0" borderId="27" xfId="1" applyFont="1" applyFill="1" applyBorder="1" applyAlignment="1" applyProtection="1">
      <alignment horizontal="center" vertical="center" wrapText="1"/>
    </xf>
    <xf numFmtId="0" fontId="5" fillId="0" borderId="28" xfId="1" applyFont="1" applyFill="1" applyBorder="1" applyAlignment="1" applyProtection="1">
      <alignment horizontal="center" vertical="center" wrapText="1"/>
    </xf>
    <xf numFmtId="0" fontId="5" fillId="0" borderId="29" xfId="1" applyFont="1" applyFill="1" applyBorder="1" applyAlignment="1" applyProtection="1">
      <alignment horizontal="center" vertical="center" wrapText="1"/>
    </xf>
    <xf numFmtId="3" fontId="5" fillId="0" borderId="14" xfId="1" applyNumberFormat="1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Alignment="1">
      <alignment horizontal="left" vertical="center"/>
    </xf>
    <xf numFmtId="164" fontId="6" fillId="0" borderId="31" xfId="1" applyNumberFormat="1" applyFont="1" applyFill="1" applyBorder="1" applyAlignment="1" applyProtection="1">
      <alignment horizontal="left"/>
    </xf>
    <xf numFmtId="3" fontId="5" fillId="0" borderId="0" xfId="0" applyNumberFormat="1" applyFont="1" applyAlignment="1">
      <alignment horizontal="left" vertic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164" fontId="6" fillId="0" borderId="31" xfId="1" applyNumberFormat="1" applyFont="1" applyFill="1" applyBorder="1" applyAlignment="1" applyProtection="1">
      <alignment horizontal="left" vertical="center"/>
    </xf>
  </cellXfs>
  <cellStyles count="6">
    <cellStyle name="CurrencyFormat" xfId="2"/>
    <cellStyle name="Normál" xfId="0" builtinId="0"/>
    <cellStyle name="Normál 2" xfId="3"/>
    <cellStyle name="Normál 2 2" xfId="4"/>
    <cellStyle name="Normál 3" xfId="5"/>
    <cellStyle name="Normál_KVRENMUNKA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8"/>
  <sheetViews>
    <sheetView tabSelected="1" zoomScaleNormal="100" workbookViewId="0">
      <selection activeCell="A4" sqref="A4:C4"/>
    </sheetView>
  </sheetViews>
  <sheetFormatPr defaultRowHeight="15.95" customHeight="1"/>
  <cols>
    <col min="1" max="1" width="8.140625" style="1" customWidth="1"/>
    <col min="2" max="2" width="70.85546875" style="1" customWidth="1"/>
    <col min="3" max="3" width="21" style="3" customWidth="1"/>
    <col min="4" max="4" width="16.7109375" style="2" customWidth="1"/>
    <col min="5" max="16384" width="9.140625" style="1"/>
  </cols>
  <sheetData>
    <row r="1" spans="1:4" ht="15.95" customHeight="1">
      <c r="A1" s="88" t="s">
        <v>244</v>
      </c>
      <c r="B1" s="88"/>
    </row>
    <row r="2" spans="1:4" ht="15.95" customHeight="1">
      <c r="A2" s="88" t="s">
        <v>243</v>
      </c>
      <c r="B2" s="88"/>
    </row>
    <row r="3" spans="1:4" ht="15.95" customHeight="1">
      <c r="A3" s="86" t="s">
        <v>245</v>
      </c>
      <c r="B3" s="86"/>
    </row>
    <row r="4" spans="1:4" ht="14.25" customHeight="1">
      <c r="A4" s="89" t="s">
        <v>242</v>
      </c>
      <c r="B4" s="89"/>
      <c r="C4" s="89"/>
    </row>
    <row r="5" spans="1:4" ht="15.95" customHeight="1">
      <c r="A5" s="85"/>
      <c r="B5" s="85"/>
      <c r="C5" s="85"/>
    </row>
    <row r="6" spans="1:4" ht="15.95" customHeight="1" thickBot="1">
      <c r="A6" s="90" t="s">
        <v>241</v>
      </c>
      <c r="B6" s="90"/>
      <c r="C6" s="84" t="s">
        <v>112</v>
      </c>
    </row>
    <row r="7" spans="1:4" ht="30" customHeight="1" thickBot="1">
      <c r="A7" s="52" t="s">
        <v>111</v>
      </c>
      <c r="B7" s="51" t="s">
        <v>240</v>
      </c>
      <c r="C7" s="50" t="s">
        <v>109</v>
      </c>
      <c r="D7" s="83" t="s">
        <v>108</v>
      </c>
    </row>
    <row r="8" spans="1:4" ht="27" customHeight="1" thickBot="1">
      <c r="A8" s="82">
        <v>1</v>
      </c>
      <c r="B8" s="81">
        <v>2</v>
      </c>
      <c r="C8" s="80">
        <v>3</v>
      </c>
      <c r="D8" s="22"/>
    </row>
    <row r="9" spans="1:4" ht="12" customHeight="1" thickBot="1">
      <c r="A9" s="10" t="s">
        <v>107</v>
      </c>
      <c r="B9" s="9" t="s">
        <v>239</v>
      </c>
      <c r="C9" s="20">
        <f>+C10+C11+C12+C13+C14</f>
        <v>17474245</v>
      </c>
      <c r="D9" s="19">
        <f>+D10+D11+D12+D13+D14+D15</f>
        <v>18902680</v>
      </c>
    </row>
    <row r="10" spans="1:4" ht="12" customHeight="1">
      <c r="A10" s="14" t="s">
        <v>105</v>
      </c>
      <c r="B10" s="70" t="s">
        <v>238</v>
      </c>
      <c r="C10" s="27">
        <v>10487713</v>
      </c>
      <c r="D10" s="11">
        <v>10487713</v>
      </c>
    </row>
    <row r="11" spans="1:4" ht="12" customHeight="1">
      <c r="A11" s="40" t="s">
        <v>103</v>
      </c>
      <c r="B11" s="68" t="s">
        <v>237</v>
      </c>
      <c r="C11" s="33">
        <v>0</v>
      </c>
      <c r="D11" s="11"/>
    </row>
    <row r="12" spans="1:4" ht="12" customHeight="1">
      <c r="A12" s="40" t="s">
        <v>101</v>
      </c>
      <c r="B12" s="68" t="s">
        <v>236</v>
      </c>
      <c r="C12" s="33">
        <v>5186532</v>
      </c>
      <c r="D12" s="11">
        <v>6559607</v>
      </c>
    </row>
    <row r="13" spans="1:4" ht="12" customHeight="1">
      <c r="A13" s="40" t="s">
        <v>99</v>
      </c>
      <c r="B13" s="68" t="s">
        <v>235</v>
      </c>
      <c r="C13" s="33">
        <v>1800000</v>
      </c>
      <c r="D13" s="11">
        <v>1800000</v>
      </c>
    </row>
    <row r="14" spans="1:4" ht="12" customHeight="1">
      <c r="A14" s="40" t="s">
        <v>234</v>
      </c>
      <c r="B14" s="68" t="s">
        <v>233</v>
      </c>
      <c r="C14" s="33"/>
      <c r="D14" s="11"/>
    </row>
    <row r="15" spans="1:4" ht="12" customHeight="1" thickBot="1">
      <c r="A15" s="26" t="s">
        <v>95</v>
      </c>
      <c r="B15" s="66" t="s">
        <v>232</v>
      </c>
      <c r="C15" s="79"/>
      <c r="D15" s="11">
        <v>55360</v>
      </c>
    </row>
    <row r="16" spans="1:4" ht="12" customHeight="1" thickBot="1">
      <c r="A16" s="10" t="s">
        <v>77</v>
      </c>
      <c r="B16" s="65" t="s">
        <v>231</v>
      </c>
      <c r="C16" s="78">
        <f>+C17+C18+C19+C20+C21</f>
        <v>1282630</v>
      </c>
      <c r="D16" s="77">
        <f>+D17+D18+D19+D20+D21</f>
        <v>1282630</v>
      </c>
    </row>
    <row r="17" spans="1:4" ht="12" customHeight="1">
      <c r="A17" s="14" t="s">
        <v>75</v>
      </c>
      <c r="B17" s="70" t="s">
        <v>230</v>
      </c>
      <c r="C17" s="27"/>
      <c r="D17" s="11"/>
    </row>
    <row r="18" spans="1:4" ht="12" customHeight="1">
      <c r="A18" s="40" t="s">
        <v>73</v>
      </c>
      <c r="B18" s="68" t="s">
        <v>229</v>
      </c>
      <c r="C18" s="33"/>
      <c r="D18" s="11"/>
    </row>
    <row r="19" spans="1:4" ht="12" customHeight="1">
      <c r="A19" s="40" t="s">
        <v>71</v>
      </c>
      <c r="B19" s="68" t="s">
        <v>228</v>
      </c>
      <c r="C19" s="33"/>
      <c r="D19" s="11"/>
    </row>
    <row r="20" spans="1:4" ht="12" customHeight="1">
      <c r="A20" s="40" t="s">
        <v>69</v>
      </c>
      <c r="B20" s="68" t="s">
        <v>227</v>
      </c>
      <c r="C20" s="33"/>
      <c r="D20" s="11"/>
    </row>
    <row r="21" spans="1:4" ht="12" customHeight="1">
      <c r="A21" s="40" t="s">
        <v>67</v>
      </c>
      <c r="B21" s="68" t="s">
        <v>226</v>
      </c>
      <c r="C21" s="33">
        <v>1282630</v>
      </c>
      <c r="D21" s="11">
        <v>1282630</v>
      </c>
    </row>
    <row r="22" spans="1:4" ht="12" customHeight="1" thickBot="1">
      <c r="A22" s="26" t="s">
        <v>65</v>
      </c>
      <c r="B22" s="66" t="s">
        <v>225</v>
      </c>
      <c r="C22" s="24"/>
      <c r="D22" s="23"/>
    </row>
    <row r="23" spans="1:4" ht="12" customHeight="1" thickBot="1">
      <c r="A23" s="10" t="s">
        <v>49</v>
      </c>
      <c r="B23" s="9" t="s">
        <v>224</v>
      </c>
      <c r="C23" s="20">
        <f>+C24+C25+C26+C27+C28</f>
        <v>0</v>
      </c>
      <c r="D23" s="76">
        <f>SUM(D24:D28)</f>
        <v>7867247</v>
      </c>
    </row>
    <row r="24" spans="1:4" ht="12" customHeight="1">
      <c r="A24" s="14" t="s">
        <v>47</v>
      </c>
      <c r="B24" s="70" t="s">
        <v>223</v>
      </c>
      <c r="C24" s="27"/>
      <c r="D24" s="21">
        <v>7867247</v>
      </c>
    </row>
    <row r="25" spans="1:4" ht="12" customHeight="1">
      <c r="A25" s="40" t="s">
        <v>45</v>
      </c>
      <c r="B25" s="68" t="s">
        <v>222</v>
      </c>
      <c r="C25" s="33"/>
      <c r="D25" s="11"/>
    </row>
    <row r="26" spans="1:4" ht="12" customHeight="1">
      <c r="A26" s="40" t="s">
        <v>221</v>
      </c>
      <c r="B26" s="68" t="s">
        <v>220</v>
      </c>
      <c r="C26" s="33"/>
      <c r="D26" s="11"/>
    </row>
    <row r="27" spans="1:4" ht="12" customHeight="1">
      <c r="A27" s="40" t="s">
        <v>219</v>
      </c>
      <c r="B27" s="68" t="s">
        <v>218</v>
      </c>
      <c r="C27" s="33"/>
      <c r="D27" s="11"/>
    </row>
    <row r="28" spans="1:4" ht="12" customHeight="1">
      <c r="A28" s="40" t="s">
        <v>217</v>
      </c>
      <c r="B28" s="68" t="s">
        <v>216</v>
      </c>
      <c r="C28" s="33"/>
      <c r="D28" s="11"/>
    </row>
    <row r="29" spans="1:4" ht="12" customHeight="1" thickBot="1">
      <c r="A29" s="26" t="s">
        <v>215</v>
      </c>
      <c r="B29" s="66" t="s">
        <v>214</v>
      </c>
      <c r="C29" s="24"/>
      <c r="D29" s="11"/>
    </row>
    <row r="30" spans="1:4" ht="12" customHeight="1" thickBot="1">
      <c r="A30" s="10" t="s">
        <v>213</v>
      </c>
      <c r="B30" s="9" t="s">
        <v>212</v>
      </c>
      <c r="C30" s="20">
        <f>C31+C35+C36+C37</f>
        <v>1096000</v>
      </c>
      <c r="D30" s="19">
        <f>D31+D35+D36+D37</f>
        <v>1089000</v>
      </c>
    </row>
    <row r="31" spans="1:4" ht="12" customHeight="1">
      <c r="A31" s="14" t="s">
        <v>211</v>
      </c>
      <c r="B31" s="70" t="s">
        <v>210</v>
      </c>
      <c r="C31" s="75">
        <v>896000</v>
      </c>
      <c r="D31" s="11">
        <f>D32+D33</f>
        <v>889000</v>
      </c>
    </row>
    <row r="32" spans="1:4" ht="12" customHeight="1">
      <c r="A32" s="40" t="s">
        <v>209</v>
      </c>
      <c r="B32" s="74" t="s">
        <v>208</v>
      </c>
      <c r="C32" s="33">
        <v>832000</v>
      </c>
      <c r="D32" s="11">
        <v>574884</v>
      </c>
    </row>
    <row r="33" spans="1:4" ht="12" customHeight="1">
      <c r="A33" s="40"/>
      <c r="B33" s="74" t="s">
        <v>207</v>
      </c>
      <c r="C33" s="33">
        <v>57000</v>
      </c>
      <c r="D33" s="11">
        <v>314116</v>
      </c>
    </row>
    <row r="34" spans="1:4" ht="12" customHeight="1">
      <c r="A34" s="40" t="s">
        <v>206</v>
      </c>
      <c r="B34" s="74" t="s">
        <v>205</v>
      </c>
      <c r="C34" s="33">
        <v>0</v>
      </c>
      <c r="D34" s="11"/>
    </row>
    <row r="35" spans="1:4" ht="12" customHeight="1">
      <c r="A35" s="40" t="s">
        <v>204</v>
      </c>
      <c r="B35" s="68" t="s">
        <v>203</v>
      </c>
      <c r="C35" s="33">
        <v>175000</v>
      </c>
      <c r="D35" s="11">
        <v>175000</v>
      </c>
    </row>
    <row r="36" spans="1:4" ht="12" customHeight="1">
      <c r="A36" s="40" t="s">
        <v>202</v>
      </c>
      <c r="B36" s="68" t="s">
        <v>201</v>
      </c>
      <c r="C36" s="33"/>
      <c r="D36" s="11"/>
    </row>
    <row r="37" spans="1:4" ht="12" customHeight="1" thickBot="1">
      <c r="A37" s="26" t="s">
        <v>200</v>
      </c>
      <c r="B37" s="66" t="s">
        <v>199</v>
      </c>
      <c r="C37" s="24">
        <v>25000</v>
      </c>
      <c r="D37" s="11">
        <v>25000</v>
      </c>
    </row>
    <row r="38" spans="1:4" ht="12" customHeight="1" thickBot="1">
      <c r="A38" s="10" t="s">
        <v>41</v>
      </c>
      <c r="B38" s="9" t="s">
        <v>198</v>
      </c>
      <c r="C38" s="20">
        <f>SUM(C39:C48)</f>
        <v>794000</v>
      </c>
      <c r="D38" s="19">
        <f>SUM(D39:D48)</f>
        <v>1143203</v>
      </c>
    </row>
    <row r="39" spans="1:4" ht="12" customHeight="1">
      <c r="A39" s="14" t="s">
        <v>39</v>
      </c>
      <c r="B39" s="70" t="s">
        <v>197</v>
      </c>
      <c r="C39" s="27"/>
      <c r="D39" s="11">
        <v>13000</v>
      </c>
    </row>
    <row r="40" spans="1:4" ht="12" customHeight="1">
      <c r="A40" s="40" t="s">
        <v>37</v>
      </c>
      <c r="B40" s="68" t="s">
        <v>196</v>
      </c>
      <c r="C40" s="33"/>
      <c r="D40" s="11"/>
    </row>
    <row r="41" spans="1:4" ht="12" customHeight="1">
      <c r="A41" s="40" t="s">
        <v>35</v>
      </c>
      <c r="B41" s="68" t="s">
        <v>195</v>
      </c>
      <c r="C41" s="33"/>
      <c r="D41" s="11"/>
    </row>
    <row r="42" spans="1:4" ht="12" customHeight="1">
      <c r="A42" s="40" t="s">
        <v>194</v>
      </c>
      <c r="B42" s="68" t="s">
        <v>193</v>
      </c>
      <c r="C42" s="33">
        <v>325000</v>
      </c>
      <c r="D42" s="11">
        <v>632403</v>
      </c>
    </row>
    <row r="43" spans="1:4" ht="12" customHeight="1">
      <c r="A43" s="40" t="s">
        <v>192</v>
      </c>
      <c r="B43" s="68" t="s">
        <v>191</v>
      </c>
      <c r="C43" s="33">
        <v>397000</v>
      </c>
      <c r="D43" s="11">
        <v>425800</v>
      </c>
    </row>
    <row r="44" spans="1:4" ht="12" customHeight="1">
      <c r="A44" s="40" t="s">
        <v>190</v>
      </c>
      <c r="B44" s="68" t="s">
        <v>189</v>
      </c>
      <c r="C44" s="33"/>
      <c r="D44" s="11"/>
    </row>
    <row r="45" spans="1:4" ht="12" customHeight="1">
      <c r="A45" s="40" t="s">
        <v>188</v>
      </c>
      <c r="B45" s="68" t="s">
        <v>187</v>
      </c>
      <c r="C45" s="33"/>
      <c r="D45" s="11"/>
    </row>
    <row r="46" spans="1:4" ht="12" customHeight="1">
      <c r="A46" s="40" t="s">
        <v>186</v>
      </c>
      <c r="B46" s="68" t="s">
        <v>185</v>
      </c>
      <c r="C46" s="33"/>
      <c r="D46" s="11"/>
    </row>
    <row r="47" spans="1:4" ht="12" customHeight="1">
      <c r="A47" s="40" t="s">
        <v>184</v>
      </c>
      <c r="B47" s="68" t="s">
        <v>183</v>
      </c>
      <c r="C47" s="33"/>
      <c r="D47" s="11"/>
    </row>
    <row r="48" spans="1:4" ht="12" customHeight="1" thickBot="1">
      <c r="A48" s="26" t="s">
        <v>182</v>
      </c>
      <c r="B48" s="66" t="s">
        <v>181</v>
      </c>
      <c r="C48" s="24">
        <v>72000</v>
      </c>
      <c r="D48" s="11">
        <v>72000</v>
      </c>
    </row>
    <row r="49" spans="1:4" ht="12" customHeight="1" thickBot="1">
      <c r="A49" s="10" t="s">
        <v>33</v>
      </c>
      <c r="B49" s="9" t="s">
        <v>180</v>
      </c>
      <c r="C49" s="20">
        <f>SUM(C50:C54)</f>
        <v>0</v>
      </c>
      <c r="D49" s="19">
        <f>SUM(D50:D54)</f>
        <v>0</v>
      </c>
    </row>
    <row r="50" spans="1:4" ht="12" customHeight="1">
      <c r="A50" s="14" t="s">
        <v>31</v>
      </c>
      <c r="B50" s="70" t="s">
        <v>179</v>
      </c>
      <c r="C50" s="27"/>
      <c r="D50" s="11"/>
    </row>
    <row r="51" spans="1:4" ht="12" customHeight="1">
      <c r="A51" s="40" t="s">
        <v>29</v>
      </c>
      <c r="B51" s="68" t="s">
        <v>178</v>
      </c>
      <c r="C51" s="33"/>
      <c r="D51" s="11"/>
    </row>
    <row r="52" spans="1:4" ht="12" customHeight="1">
      <c r="A52" s="40" t="s">
        <v>27</v>
      </c>
      <c r="B52" s="68" t="s">
        <v>177</v>
      </c>
      <c r="C52" s="33"/>
      <c r="D52" s="11"/>
    </row>
    <row r="53" spans="1:4" ht="12" customHeight="1">
      <c r="A53" s="40" t="s">
        <v>25</v>
      </c>
      <c r="B53" s="68" t="s">
        <v>176</v>
      </c>
      <c r="C53" s="33"/>
      <c r="D53" s="11"/>
    </row>
    <row r="54" spans="1:4" ht="12" customHeight="1" thickBot="1">
      <c r="A54" s="26" t="s">
        <v>175</v>
      </c>
      <c r="B54" s="66" t="s">
        <v>174</v>
      </c>
      <c r="C54" s="24"/>
      <c r="D54" s="11"/>
    </row>
    <row r="55" spans="1:4" ht="12" customHeight="1" thickBot="1">
      <c r="A55" s="10" t="s">
        <v>173</v>
      </c>
      <c r="B55" s="9" t="s">
        <v>172</v>
      </c>
      <c r="C55" s="20">
        <f>SUM(C56:C58)</f>
        <v>0</v>
      </c>
      <c r="D55" s="19">
        <f>SUM(D56:D58)</f>
        <v>0</v>
      </c>
    </row>
    <row r="56" spans="1:4" ht="12" customHeight="1">
      <c r="A56" s="14" t="s">
        <v>21</v>
      </c>
      <c r="B56" s="70" t="s">
        <v>171</v>
      </c>
      <c r="C56" s="27"/>
      <c r="D56" s="11"/>
    </row>
    <row r="57" spans="1:4" ht="12" customHeight="1">
      <c r="A57" s="40" t="s">
        <v>19</v>
      </c>
      <c r="B57" s="68" t="s">
        <v>170</v>
      </c>
      <c r="C57" s="33"/>
      <c r="D57" s="11"/>
    </row>
    <row r="58" spans="1:4" ht="12" customHeight="1">
      <c r="A58" s="40" t="s">
        <v>17</v>
      </c>
      <c r="B58" s="68" t="s">
        <v>169</v>
      </c>
      <c r="C58" s="33"/>
      <c r="D58" s="11"/>
    </row>
    <row r="59" spans="1:4" ht="12" customHeight="1" thickBot="1">
      <c r="A59" s="26" t="s">
        <v>15</v>
      </c>
      <c r="B59" s="66" t="s">
        <v>168</v>
      </c>
      <c r="C59" s="24"/>
      <c r="D59" s="11"/>
    </row>
    <row r="60" spans="1:4" ht="12" customHeight="1" thickBot="1">
      <c r="A60" s="10" t="s">
        <v>13</v>
      </c>
      <c r="B60" s="65" t="s">
        <v>167</v>
      </c>
      <c r="C60" s="20">
        <f>SUM(C61:C63)</f>
        <v>0</v>
      </c>
      <c r="D60" s="19">
        <f>SUM(D61:D63)</f>
        <v>0</v>
      </c>
    </row>
    <row r="61" spans="1:4" ht="12" customHeight="1">
      <c r="A61" s="14" t="s">
        <v>11</v>
      </c>
      <c r="B61" s="70" t="s">
        <v>166</v>
      </c>
      <c r="C61" s="33"/>
      <c r="D61" s="11"/>
    </row>
    <row r="62" spans="1:4" ht="12" customHeight="1">
      <c r="A62" s="40" t="s">
        <v>9</v>
      </c>
      <c r="B62" s="68" t="s">
        <v>165</v>
      </c>
      <c r="C62" s="33"/>
      <c r="D62" s="11"/>
    </row>
    <row r="63" spans="1:4" ht="12" customHeight="1">
      <c r="A63" s="40" t="s">
        <v>7</v>
      </c>
      <c r="B63" s="68" t="s">
        <v>164</v>
      </c>
      <c r="C63" s="33"/>
      <c r="D63" s="11"/>
    </row>
    <row r="64" spans="1:4" ht="12" customHeight="1" thickBot="1">
      <c r="A64" s="26" t="s">
        <v>5</v>
      </c>
      <c r="B64" s="66" t="s">
        <v>163</v>
      </c>
      <c r="C64" s="33"/>
      <c r="D64" s="11"/>
    </row>
    <row r="65" spans="1:4" ht="12" customHeight="1" thickBot="1">
      <c r="A65" s="10" t="s">
        <v>3</v>
      </c>
      <c r="B65" s="9" t="s">
        <v>162</v>
      </c>
      <c r="C65" s="20">
        <f>+C9+C16+C23+C30+C38+C49+C55+C60</f>
        <v>20646875</v>
      </c>
      <c r="D65" s="19">
        <f>+D9+D16+D23+D30+D38+D49+D55+D60</f>
        <v>30284760</v>
      </c>
    </row>
    <row r="66" spans="1:4" ht="12" customHeight="1" thickBot="1">
      <c r="A66" s="63" t="s">
        <v>161</v>
      </c>
      <c r="B66" s="65" t="s">
        <v>160</v>
      </c>
      <c r="C66" s="20">
        <f>SUM(C67:C69)</f>
        <v>0</v>
      </c>
      <c r="D66" s="19">
        <f>SUM(D67:D69)</f>
        <v>0</v>
      </c>
    </row>
    <row r="67" spans="1:4" ht="12" customHeight="1">
      <c r="A67" s="14" t="s">
        <v>159</v>
      </c>
      <c r="B67" s="70" t="s">
        <v>158</v>
      </c>
      <c r="C67" s="33"/>
      <c r="D67" s="11"/>
    </row>
    <row r="68" spans="1:4" ht="12" customHeight="1">
      <c r="A68" s="40" t="s">
        <v>157</v>
      </c>
      <c r="B68" s="68" t="s">
        <v>156</v>
      </c>
      <c r="C68" s="33"/>
      <c r="D68" s="11"/>
    </row>
    <row r="69" spans="1:4" ht="12" customHeight="1" thickBot="1">
      <c r="A69" s="26" t="s">
        <v>155</v>
      </c>
      <c r="B69" s="73" t="s">
        <v>154</v>
      </c>
      <c r="C69" s="33"/>
      <c r="D69" s="11"/>
    </row>
    <row r="70" spans="1:4" ht="12" customHeight="1" thickBot="1">
      <c r="A70" s="63" t="s">
        <v>153</v>
      </c>
      <c r="B70" s="65" t="s">
        <v>152</v>
      </c>
      <c r="C70" s="20">
        <f>SUM(C71:C74)</f>
        <v>0</v>
      </c>
      <c r="D70" s="19">
        <f>SUM(D71:D74)</f>
        <v>0</v>
      </c>
    </row>
    <row r="71" spans="1:4" ht="12" customHeight="1">
      <c r="A71" s="14" t="s">
        <v>151</v>
      </c>
      <c r="B71" s="70" t="s">
        <v>150</v>
      </c>
      <c r="C71" s="33"/>
      <c r="D71" s="11"/>
    </row>
    <row r="72" spans="1:4" ht="12" customHeight="1">
      <c r="A72" s="40" t="s">
        <v>149</v>
      </c>
      <c r="B72" s="68" t="s">
        <v>148</v>
      </c>
      <c r="C72" s="33"/>
      <c r="D72" s="11"/>
    </row>
    <row r="73" spans="1:4" ht="12" customHeight="1">
      <c r="A73" s="40" t="s">
        <v>147</v>
      </c>
      <c r="B73" s="68" t="s">
        <v>146</v>
      </c>
      <c r="C73" s="33"/>
      <c r="D73" s="11"/>
    </row>
    <row r="74" spans="1:4" ht="12" customHeight="1" thickBot="1">
      <c r="A74" s="26" t="s">
        <v>145</v>
      </c>
      <c r="B74" s="66" t="s">
        <v>144</v>
      </c>
      <c r="C74" s="33"/>
      <c r="D74" s="11"/>
    </row>
    <row r="75" spans="1:4" ht="12" customHeight="1" thickBot="1">
      <c r="A75" s="63" t="s">
        <v>143</v>
      </c>
      <c r="B75" s="65" t="s">
        <v>142</v>
      </c>
      <c r="C75" s="20">
        <f>SUM(C76:C77)</f>
        <v>17403125</v>
      </c>
      <c r="D75" s="19">
        <f>SUM(D76:D77)</f>
        <v>16822251</v>
      </c>
    </row>
    <row r="76" spans="1:4" ht="12" customHeight="1">
      <c r="A76" s="14" t="s">
        <v>141</v>
      </c>
      <c r="B76" s="70" t="s">
        <v>140</v>
      </c>
      <c r="C76" s="33">
        <v>17403125</v>
      </c>
      <c r="D76" s="11">
        <v>16822251</v>
      </c>
    </row>
    <row r="77" spans="1:4" ht="12" customHeight="1" thickBot="1">
      <c r="A77" s="26" t="s">
        <v>139</v>
      </c>
      <c r="B77" s="66" t="s">
        <v>138</v>
      </c>
      <c r="C77" s="33"/>
      <c r="D77" s="11"/>
    </row>
    <row r="78" spans="1:4" ht="12" customHeight="1" thickBot="1">
      <c r="A78" s="63" t="s">
        <v>137</v>
      </c>
      <c r="B78" s="65" t="s">
        <v>136</v>
      </c>
      <c r="C78" s="20">
        <f>SUM(C79:C81)</f>
        <v>0</v>
      </c>
      <c r="D78" s="72">
        <f>SUM(D79:D81)</f>
        <v>176311</v>
      </c>
    </row>
    <row r="79" spans="1:4" ht="12" customHeight="1">
      <c r="A79" s="14" t="s">
        <v>135</v>
      </c>
      <c r="B79" s="70" t="s">
        <v>134</v>
      </c>
      <c r="C79" s="33"/>
      <c r="D79" s="11">
        <v>176311</v>
      </c>
    </row>
    <row r="80" spans="1:4" ht="12" customHeight="1">
      <c r="A80" s="40" t="s">
        <v>133</v>
      </c>
      <c r="B80" s="68" t="s">
        <v>132</v>
      </c>
      <c r="C80" s="33"/>
      <c r="D80" s="11"/>
    </row>
    <row r="81" spans="1:4" ht="12" customHeight="1" thickBot="1">
      <c r="A81" s="26" t="s">
        <v>131</v>
      </c>
      <c r="B81" s="66" t="s">
        <v>130</v>
      </c>
      <c r="C81" s="33"/>
      <c r="D81" s="11"/>
    </row>
    <row r="82" spans="1:4" ht="12" customHeight="1" thickBot="1">
      <c r="A82" s="63" t="s">
        <v>129</v>
      </c>
      <c r="B82" s="65" t="s">
        <v>128</v>
      </c>
      <c r="C82" s="20">
        <f>SUM(C83:C86)</f>
        <v>0</v>
      </c>
      <c r="D82" s="19">
        <f>SUM(D83:D86)</f>
        <v>0</v>
      </c>
    </row>
    <row r="83" spans="1:4" ht="12" customHeight="1">
      <c r="A83" s="71" t="s">
        <v>127</v>
      </c>
      <c r="B83" s="70" t="s">
        <v>126</v>
      </c>
      <c r="C83" s="33"/>
      <c r="D83" s="11"/>
    </row>
    <row r="84" spans="1:4" ht="12" customHeight="1">
      <c r="A84" s="69" t="s">
        <v>125</v>
      </c>
      <c r="B84" s="68" t="s">
        <v>124</v>
      </c>
      <c r="C84" s="33"/>
      <c r="D84" s="11"/>
    </row>
    <row r="85" spans="1:4" ht="12" customHeight="1">
      <c r="A85" s="69" t="s">
        <v>123</v>
      </c>
      <c r="B85" s="68" t="s">
        <v>122</v>
      </c>
      <c r="C85" s="33"/>
      <c r="D85" s="11"/>
    </row>
    <row r="86" spans="1:4" ht="12" customHeight="1" thickBot="1">
      <c r="A86" s="67" t="s">
        <v>121</v>
      </c>
      <c r="B86" s="66" t="s">
        <v>120</v>
      </c>
      <c r="C86" s="33"/>
      <c r="D86" s="23"/>
    </row>
    <row r="87" spans="1:4" ht="12" customHeight="1" thickBot="1">
      <c r="A87" s="63" t="s">
        <v>119</v>
      </c>
      <c r="B87" s="65" t="s">
        <v>118</v>
      </c>
      <c r="C87" s="64"/>
      <c r="D87" s="22"/>
    </row>
    <row r="88" spans="1:4" ht="13.5" customHeight="1" thickBot="1">
      <c r="A88" s="63" t="s">
        <v>117</v>
      </c>
      <c r="B88" s="62" t="s">
        <v>116</v>
      </c>
      <c r="C88" s="20">
        <f>+C66+C70+C75+C78+C82+C87</f>
        <v>17403125</v>
      </c>
      <c r="D88" s="19">
        <f>+D66+D70+D75+D78+D82+D87</f>
        <v>16998562</v>
      </c>
    </row>
    <row r="89" spans="1:4" ht="15.75" customHeight="1" thickBot="1">
      <c r="A89" s="61" t="s">
        <v>115</v>
      </c>
      <c r="B89" s="60" t="s">
        <v>114</v>
      </c>
      <c r="C89" s="20">
        <f>+C65+C88</f>
        <v>38050000</v>
      </c>
      <c r="D89" s="19">
        <f>+D65+D88</f>
        <v>47283322</v>
      </c>
    </row>
    <row r="90" spans="1:4" ht="16.5" customHeight="1">
      <c r="A90" s="59"/>
      <c r="B90" s="58"/>
      <c r="C90" s="57"/>
    </row>
    <row r="91" spans="1:4" ht="28.5" customHeight="1" thickBot="1">
      <c r="A91" s="87" t="s">
        <v>113</v>
      </c>
      <c r="B91" s="87"/>
      <c r="C91" s="56" t="s">
        <v>112</v>
      </c>
    </row>
    <row r="92" spans="1:4" s="53" customFormat="1" ht="25.5" customHeight="1" thickBot="1">
      <c r="A92" s="52" t="s">
        <v>111</v>
      </c>
      <c r="B92" s="51" t="s">
        <v>110</v>
      </c>
      <c r="C92" s="55" t="s">
        <v>109</v>
      </c>
      <c r="D92" s="54" t="s">
        <v>108</v>
      </c>
    </row>
    <row r="93" spans="1:4" ht="13.5" thickBot="1">
      <c r="A93" s="52">
        <v>1</v>
      </c>
      <c r="B93" s="51">
        <v>2</v>
      </c>
      <c r="C93" s="50">
        <v>3</v>
      </c>
      <c r="D93" s="11"/>
    </row>
    <row r="94" spans="1:4" ht="12" customHeight="1" thickBot="1">
      <c r="A94" s="49" t="s">
        <v>107</v>
      </c>
      <c r="B94" s="48" t="s">
        <v>106</v>
      </c>
      <c r="C94" s="47">
        <f>SUM(C95:C99)</f>
        <v>20713029</v>
      </c>
      <c r="D94" s="19">
        <f>SUM(D95:D109)</f>
        <v>22007378</v>
      </c>
    </row>
    <row r="95" spans="1:4" ht="12" customHeight="1">
      <c r="A95" s="46" t="s">
        <v>105</v>
      </c>
      <c r="B95" s="45" t="s">
        <v>104</v>
      </c>
      <c r="C95" s="44">
        <v>7114476</v>
      </c>
      <c r="D95" s="21">
        <v>7375891</v>
      </c>
    </row>
    <row r="96" spans="1:4" ht="12" customHeight="1">
      <c r="A96" s="40" t="s">
        <v>103</v>
      </c>
      <c r="B96" s="34" t="s">
        <v>102</v>
      </c>
      <c r="C96" s="33">
        <v>1187821</v>
      </c>
      <c r="D96" s="11">
        <v>1214071</v>
      </c>
    </row>
    <row r="97" spans="1:4" ht="12" customHeight="1">
      <c r="A97" s="40" t="s">
        <v>101</v>
      </c>
      <c r="B97" s="34" t="s">
        <v>100</v>
      </c>
      <c r="C97" s="24">
        <v>9498362</v>
      </c>
      <c r="D97" s="11">
        <v>10200179</v>
      </c>
    </row>
    <row r="98" spans="1:4" ht="12" customHeight="1">
      <c r="A98" s="40" t="s">
        <v>99</v>
      </c>
      <c r="B98" s="43" t="s">
        <v>98</v>
      </c>
      <c r="C98" s="24">
        <v>1809732</v>
      </c>
      <c r="D98" s="11">
        <v>1809732</v>
      </c>
    </row>
    <row r="99" spans="1:4" ht="12" customHeight="1">
      <c r="A99" s="40" t="s">
        <v>97</v>
      </c>
      <c r="B99" s="42" t="s">
        <v>96</v>
      </c>
      <c r="C99" s="24">
        <v>1102638</v>
      </c>
      <c r="D99" s="11">
        <v>1382638</v>
      </c>
    </row>
    <row r="100" spans="1:4" ht="12" customHeight="1">
      <c r="A100" s="40" t="s">
        <v>95</v>
      </c>
      <c r="B100" s="34" t="s">
        <v>94</v>
      </c>
      <c r="C100" s="24"/>
      <c r="D100" s="11">
        <v>19867</v>
      </c>
    </row>
    <row r="101" spans="1:4" ht="12" customHeight="1">
      <c r="A101" s="40" t="s">
        <v>93</v>
      </c>
      <c r="B101" s="41" t="s">
        <v>92</v>
      </c>
      <c r="C101" s="24"/>
      <c r="D101" s="11"/>
    </row>
    <row r="102" spans="1:4" ht="12" customHeight="1">
      <c r="A102" s="40" t="s">
        <v>91</v>
      </c>
      <c r="B102" s="29" t="s">
        <v>90</v>
      </c>
      <c r="C102" s="24"/>
      <c r="D102" s="11"/>
    </row>
    <row r="103" spans="1:4" ht="12" customHeight="1">
      <c r="A103" s="40" t="s">
        <v>89</v>
      </c>
      <c r="B103" s="29" t="s">
        <v>60</v>
      </c>
      <c r="C103" s="24"/>
      <c r="D103" s="11"/>
    </row>
    <row r="104" spans="1:4" ht="12" customHeight="1">
      <c r="A104" s="40" t="s">
        <v>88</v>
      </c>
      <c r="B104" s="41" t="s">
        <v>87</v>
      </c>
      <c r="C104" s="24"/>
      <c r="D104" s="11"/>
    </row>
    <row r="105" spans="1:4" ht="12" customHeight="1">
      <c r="A105" s="40" t="s">
        <v>86</v>
      </c>
      <c r="B105" s="41" t="s">
        <v>85</v>
      </c>
      <c r="C105" s="24"/>
      <c r="D105" s="11"/>
    </row>
    <row r="106" spans="1:4" ht="12" customHeight="1">
      <c r="A106" s="40" t="s">
        <v>84</v>
      </c>
      <c r="B106" s="29" t="s">
        <v>54</v>
      </c>
      <c r="C106" s="24"/>
      <c r="D106" s="11"/>
    </row>
    <row r="107" spans="1:4" ht="12" customHeight="1">
      <c r="A107" s="18" t="s">
        <v>83</v>
      </c>
      <c r="B107" s="39" t="s">
        <v>82</v>
      </c>
      <c r="C107" s="24"/>
      <c r="D107" s="11"/>
    </row>
    <row r="108" spans="1:4" ht="12" customHeight="1">
      <c r="A108" s="40" t="s">
        <v>81</v>
      </c>
      <c r="B108" s="39" t="s">
        <v>80</v>
      </c>
      <c r="C108" s="24"/>
      <c r="D108" s="11"/>
    </row>
    <row r="109" spans="1:4" ht="12" customHeight="1" thickBot="1">
      <c r="A109" s="38" t="s">
        <v>79</v>
      </c>
      <c r="B109" s="37" t="s">
        <v>78</v>
      </c>
      <c r="C109" s="36"/>
      <c r="D109" s="11">
        <v>5000</v>
      </c>
    </row>
    <row r="110" spans="1:4" ht="12" customHeight="1" thickBot="1">
      <c r="A110" s="10" t="s">
        <v>77</v>
      </c>
      <c r="B110" s="35" t="s">
        <v>76</v>
      </c>
      <c r="C110" s="20">
        <f>+C111+C113+C115</f>
        <v>14631000</v>
      </c>
      <c r="D110" s="19">
        <f>+D111+D113+D115</f>
        <v>22657401</v>
      </c>
    </row>
    <row r="111" spans="1:4" ht="12" customHeight="1">
      <c r="A111" s="14" t="s">
        <v>75</v>
      </c>
      <c r="B111" s="34" t="s">
        <v>74</v>
      </c>
      <c r="C111" s="27">
        <v>1274000</v>
      </c>
      <c r="D111" s="11">
        <v>400000</v>
      </c>
    </row>
    <row r="112" spans="1:4" ht="12" customHeight="1">
      <c r="A112" s="14" t="s">
        <v>73</v>
      </c>
      <c r="B112" s="25" t="s">
        <v>72</v>
      </c>
      <c r="C112" s="27"/>
      <c r="D112" s="11"/>
    </row>
    <row r="113" spans="1:4" ht="12" customHeight="1">
      <c r="A113" s="14" t="s">
        <v>71</v>
      </c>
      <c r="B113" s="25" t="s">
        <v>70</v>
      </c>
      <c r="C113" s="33">
        <v>13357000</v>
      </c>
      <c r="D113" s="11">
        <v>22257401</v>
      </c>
    </row>
    <row r="114" spans="1:4" ht="12" customHeight="1">
      <c r="A114" s="14" t="s">
        <v>69</v>
      </c>
      <c r="B114" s="25" t="s">
        <v>68</v>
      </c>
      <c r="C114" s="12"/>
      <c r="D114" s="11"/>
    </row>
    <row r="115" spans="1:4" ht="12" customHeight="1">
      <c r="A115" s="14" t="s">
        <v>67</v>
      </c>
      <c r="B115" s="32" t="s">
        <v>66</v>
      </c>
      <c r="C115" s="12"/>
      <c r="D115" s="11"/>
    </row>
    <row r="116" spans="1:4" ht="12" customHeight="1">
      <c r="A116" s="14" t="s">
        <v>65</v>
      </c>
      <c r="B116" s="31" t="s">
        <v>64</v>
      </c>
      <c r="C116" s="12"/>
      <c r="D116" s="11"/>
    </row>
    <row r="117" spans="1:4" ht="12" customHeight="1">
      <c r="A117" s="14" t="s">
        <v>63</v>
      </c>
      <c r="B117" s="30" t="s">
        <v>62</v>
      </c>
      <c r="C117" s="12"/>
      <c r="D117" s="11"/>
    </row>
    <row r="118" spans="1:4" ht="12" customHeight="1">
      <c r="A118" s="14" t="s">
        <v>61</v>
      </c>
      <c r="B118" s="29" t="s">
        <v>60</v>
      </c>
      <c r="C118" s="12"/>
      <c r="D118" s="11"/>
    </row>
    <row r="119" spans="1:4" ht="12.75">
      <c r="A119" s="14" t="s">
        <v>59</v>
      </c>
      <c r="B119" s="29" t="s">
        <v>58</v>
      </c>
      <c r="C119" s="12"/>
      <c r="D119" s="11"/>
    </row>
    <row r="120" spans="1:4" ht="12" customHeight="1">
      <c r="A120" s="14" t="s">
        <v>57</v>
      </c>
      <c r="B120" s="29" t="s">
        <v>56</v>
      </c>
      <c r="C120" s="12"/>
      <c r="D120" s="11"/>
    </row>
    <row r="121" spans="1:4" ht="12" customHeight="1">
      <c r="A121" s="14" t="s">
        <v>55</v>
      </c>
      <c r="B121" s="29" t="s">
        <v>54</v>
      </c>
      <c r="C121" s="12"/>
      <c r="D121" s="11"/>
    </row>
    <row r="122" spans="1:4" ht="12" customHeight="1">
      <c r="A122" s="14" t="s">
        <v>53</v>
      </c>
      <c r="B122" s="29" t="s">
        <v>52</v>
      </c>
      <c r="C122" s="12"/>
      <c r="D122" s="11"/>
    </row>
    <row r="123" spans="1:4" ht="12" customHeight="1" thickBot="1">
      <c r="A123" s="18" t="s">
        <v>51</v>
      </c>
      <c r="B123" s="29" t="s">
        <v>50</v>
      </c>
      <c r="C123" s="28"/>
      <c r="D123" s="11"/>
    </row>
    <row r="124" spans="1:4" ht="13.5" thickBot="1">
      <c r="A124" s="10" t="s">
        <v>49</v>
      </c>
      <c r="B124" s="9" t="s">
        <v>48</v>
      </c>
      <c r="C124" s="20">
        <f>+C125+C126</f>
        <v>2000000</v>
      </c>
      <c r="D124" s="19">
        <f>+D125+D126</f>
        <v>1708000</v>
      </c>
    </row>
    <row r="125" spans="1:4" ht="12" customHeight="1">
      <c r="A125" s="14" t="s">
        <v>47</v>
      </c>
      <c r="B125" s="13" t="s">
        <v>46</v>
      </c>
      <c r="C125" s="27">
        <v>2000000</v>
      </c>
      <c r="D125" s="11">
        <v>1708000</v>
      </c>
    </row>
    <row r="126" spans="1:4" ht="12" customHeight="1" thickBot="1">
      <c r="A126" s="26" t="s">
        <v>45</v>
      </c>
      <c r="B126" s="25" t="s">
        <v>44</v>
      </c>
      <c r="C126" s="24"/>
      <c r="D126" s="11"/>
    </row>
    <row r="127" spans="1:4" ht="12" customHeight="1" thickBot="1">
      <c r="A127" s="10" t="s">
        <v>43</v>
      </c>
      <c r="B127" s="9" t="s">
        <v>42</v>
      </c>
      <c r="C127" s="20">
        <f>+C94+C110+C124</f>
        <v>37344029</v>
      </c>
      <c r="D127" s="19">
        <f>+D94+D110+D124</f>
        <v>46372779</v>
      </c>
    </row>
    <row r="128" spans="1:4" ht="12" customHeight="1" thickBot="1">
      <c r="A128" s="10" t="s">
        <v>41</v>
      </c>
      <c r="B128" s="9" t="s">
        <v>40</v>
      </c>
      <c r="C128" s="20">
        <f>+C129+C130+C131</f>
        <v>0</v>
      </c>
      <c r="D128" s="22"/>
    </row>
    <row r="129" spans="1:4" ht="12" customHeight="1">
      <c r="A129" s="14" t="s">
        <v>39</v>
      </c>
      <c r="B129" s="13" t="s">
        <v>38</v>
      </c>
      <c r="C129" s="12"/>
      <c r="D129" s="21"/>
    </row>
    <row r="130" spans="1:4" ht="12" customHeight="1">
      <c r="A130" s="14" t="s">
        <v>37</v>
      </c>
      <c r="B130" s="13" t="s">
        <v>36</v>
      </c>
      <c r="C130" s="12"/>
      <c r="D130" s="11"/>
    </row>
    <row r="131" spans="1:4" ht="12" customHeight="1" thickBot="1">
      <c r="A131" s="18" t="s">
        <v>35</v>
      </c>
      <c r="B131" s="17" t="s">
        <v>34</v>
      </c>
      <c r="C131" s="12"/>
      <c r="D131" s="23"/>
    </row>
    <row r="132" spans="1:4" ht="12" customHeight="1" thickBot="1">
      <c r="A132" s="10" t="s">
        <v>33</v>
      </c>
      <c r="B132" s="9" t="s">
        <v>32</v>
      </c>
      <c r="C132" s="20">
        <f>+C133+C134+C135+C136</f>
        <v>0</v>
      </c>
      <c r="D132" s="22"/>
    </row>
    <row r="133" spans="1:4" ht="12" customHeight="1">
      <c r="A133" s="14" t="s">
        <v>31</v>
      </c>
      <c r="B133" s="13" t="s">
        <v>30</v>
      </c>
      <c r="C133" s="12"/>
      <c r="D133" s="21"/>
    </row>
    <row r="134" spans="1:4" ht="12" customHeight="1">
      <c r="A134" s="14" t="s">
        <v>29</v>
      </c>
      <c r="B134" s="13" t="s">
        <v>28</v>
      </c>
      <c r="C134" s="12"/>
      <c r="D134" s="11"/>
    </row>
    <row r="135" spans="1:4" ht="12" customHeight="1">
      <c r="A135" s="14" t="s">
        <v>27</v>
      </c>
      <c r="B135" s="13" t="s">
        <v>26</v>
      </c>
      <c r="C135" s="12"/>
      <c r="D135" s="11"/>
    </row>
    <row r="136" spans="1:4" ht="12" customHeight="1" thickBot="1">
      <c r="A136" s="18" t="s">
        <v>25</v>
      </c>
      <c r="B136" s="17" t="s">
        <v>24</v>
      </c>
      <c r="C136" s="12"/>
      <c r="D136" s="11"/>
    </row>
    <row r="137" spans="1:4" ht="12" customHeight="1" thickBot="1">
      <c r="A137" s="10" t="s">
        <v>23</v>
      </c>
      <c r="B137" s="9" t="s">
        <v>22</v>
      </c>
      <c r="C137" s="20">
        <f>+C138+C139+C140+C141</f>
        <v>698971</v>
      </c>
      <c r="D137" s="19">
        <f>+D138+D139+D140+D141</f>
        <v>910543</v>
      </c>
    </row>
    <row r="138" spans="1:4" ht="12" customHeight="1">
      <c r="A138" s="14" t="s">
        <v>21</v>
      </c>
      <c r="B138" s="13" t="s">
        <v>20</v>
      </c>
      <c r="C138" s="12"/>
      <c r="D138" s="11"/>
    </row>
    <row r="139" spans="1:4" ht="12" customHeight="1">
      <c r="A139" s="14" t="s">
        <v>19</v>
      </c>
      <c r="B139" s="13" t="s">
        <v>18</v>
      </c>
      <c r="C139" s="12">
        <v>698971</v>
      </c>
      <c r="D139" s="11">
        <v>910543</v>
      </c>
    </row>
    <row r="140" spans="1:4" ht="12" customHeight="1">
      <c r="A140" s="14" t="s">
        <v>17</v>
      </c>
      <c r="B140" s="13" t="s">
        <v>16</v>
      </c>
      <c r="C140" s="12"/>
      <c r="D140" s="11"/>
    </row>
    <row r="141" spans="1:4" ht="12" customHeight="1" thickBot="1">
      <c r="A141" s="18" t="s">
        <v>15</v>
      </c>
      <c r="B141" s="17" t="s">
        <v>14</v>
      </c>
      <c r="C141" s="12"/>
      <c r="D141" s="11"/>
    </row>
    <row r="142" spans="1:4" ht="12" customHeight="1" thickBot="1">
      <c r="A142" s="10" t="s">
        <v>13</v>
      </c>
      <c r="B142" s="9" t="s">
        <v>12</v>
      </c>
      <c r="C142" s="16">
        <f>+C143+C144+C145+C146</f>
        <v>0</v>
      </c>
      <c r="D142" s="15">
        <f>+D143+D144+D145+D146</f>
        <v>0</v>
      </c>
    </row>
    <row r="143" spans="1:4" ht="12" customHeight="1">
      <c r="A143" s="14" t="s">
        <v>11</v>
      </c>
      <c r="B143" s="13" t="s">
        <v>10</v>
      </c>
      <c r="C143" s="12"/>
      <c r="D143" s="11"/>
    </row>
    <row r="144" spans="1:4" ht="12" customHeight="1">
      <c r="A144" s="14" t="s">
        <v>9</v>
      </c>
      <c r="B144" s="13" t="s">
        <v>8</v>
      </c>
      <c r="C144" s="12"/>
      <c r="D144" s="11"/>
    </row>
    <row r="145" spans="1:5" ht="12" customHeight="1">
      <c r="A145" s="14" t="s">
        <v>7</v>
      </c>
      <c r="B145" s="13" t="s">
        <v>6</v>
      </c>
      <c r="C145" s="12"/>
      <c r="D145" s="11"/>
    </row>
    <row r="146" spans="1:5" ht="12" customHeight="1" thickBot="1">
      <c r="A146" s="14" t="s">
        <v>5</v>
      </c>
      <c r="B146" s="13" t="s">
        <v>4</v>
      </c>
      <c r="C146" s="12"/>
      <c r="D146" s="11"/>
    </row>
    <row r="147" spans="1:5" ht="12" customHeight="1" thickBot="1">
      <c r="A147" s="10" t="s">
        <v>3</v>
      </c>
      <c r="B147" s="9" t="s">
        <v>2</v>
      </c>
      <c r="C147" s="6">
        <f>+C128+C132+C137+C142</f>
        <v>698971</v>
      </c>
      <c r="D147" s="5">
        <f>+D128+D132+D137+D142</f>
        <v>910543</v>
      </c>
    </row>
    <row r="148" spans="1:5" ht="15" customHeight="1" thickBot="1">
      <c r="A148" s="8" t="s">
        <v>1</v>
      </c>
      <c r="B148" s="7" t="s">
        <v>0</v>
      </c>
      <c r="C148" s="6">
        <f>+C127+C147</f>
        <v>38043000</v>
      </c>
      <c r="D148" s="5">
        <f>+D127+D147</f>
        <v>47283322</v>
      </c>
      <c r="E148" s="4"/>
    </row>
  </sheetData>
  <mergeCells count="5">
    <mergeCell ref="A91:B91"/>
    <mergeCell ref="A1:B1"/>
    <mergeCell ref="A2:B2"/>
    <mergeCell ref="A4:C4"/>
    <mergeCell ref="A6:B6"/>
  </mergeCells>
  <pageMargins left="0.23622047244094491" right="0.23622047244094491" top="0.74803149606299213" bottom="0.74803149606299213" header="0.31496062992125984" footer="0.31496062992125984"/>
  <pageSetup paperSize="9" scale="86" fitToHeight="3" orientation="portrait" r:id="rId1"/>
  <headerFooter alignWithMargins="0"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2020-07-31T10:37:26Z</dcterms:created>
  <dcterms:modified xsi:type="dcterms:W3CDTF">2020-07-31T10:43:34Z</dcterms:modified>
</cp:coreProperties>
</file>