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9\Költségvetés\1_2019 rendelet\"/>
    </mc:Choice>
  </mc:AlternateContent>
  <xr:revisionPtr revIDLastSave="0" documentId="8_{43ABD902-D3B4-4153-A750-9A4E4B859F4F}" xr6:coauthVersionLast="40" xr6:coauthVersionMax="40" xr10:uidLastSave="{00000000-0000-0000-0000-000000000000}"/>
  <bookViews>
    <workbookView xWindow="-120" yWindow="-120" windowWidth="21840" windowHeight="13140" xr2:uid="{D0EFD55B-0C48-4414-AFF4-20CD077634D2}"/>
  </bookViews>
  <sheets>
    <sheet name="15.sz. melléklet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9" i="1" l="1"/>
  <c r="F39" i="1"/>
  <c r="E39" i="1"/>
  <c r="D39" i="1"/>
  <c r="C39" i="1"/>
  <c r="F35" i="1"/>
  <c r="G35" i="1" s="1"/>
  <c r="E35" i="1"/>
  <c r="D35" i="1"/>
  <c r="C35" i="1"/>
  <c r="G34" i="1"/>
  <c r="G33" i="1"/>
  <c r="G32" i="1"/>
  <c r="G31" i="1"/>
  <c r="G30" i="1"/>
  <c r="G29" i="1"/>
  <c r="G28" i="1"/>
  <c r="G27" i="1"/>
  <c r="G26" i="1"/>
  <c r="G25" i="1"/>
  <c r="G24" i="1"/>
  <c r="G23" i="1"/>
  <c r="F20" i="1"/>
  <c r="G20" i="1" s="1"/>
  <c r="E20" i="1"/>
  <c r="D20" i="1"/>
  <c r="C20" i="1"/>
  <c r="G18" i="1"/>
  <c r="G17" i="1"/>
  <c r="G16" i="1"/>
  <c r="G15" i="1"/>
  <c r="G14" i="1"/>
  <c r="G13" i="1"/>
  <c r="G12" i="1"/>
  <c r="G11" i="1"/>
  <c r="G10" i="1"/>
  <c r="G9" i="1"/>
  <c r="G2" i="1"/>
</calcChain>
</file>

<file path=xl/sharedStrings.xml><?xml version="1.0" encoding="utf-8"?>
<sst xmlns="http://schemas.openxmlformats.org/spreadsheetml/2006/main" count="70" uniqueCount="56">
  <si>
    <t>15. melléklet</t>
  </si>
  <si>
    <t>adatok Ft-ban</t>
  </si>
  <si>
    <t>Sor-   sz.</t>
  </si>
  <si>
    <t>Feladat megnevezése</t>
  </si>
  <si>
    <t>2018. évi előirányzat</t>
  </si>
  <si>
    <t>2018. évi mód.előir.</t>
  </si>
  <si>
    <t>2018. évi várható</t>
  </si>
  <si>
    <t>2019. évi előirányzat</t>
  </si>
  <si>
    <t>2019. évi/ 2018. évi előirányzat (%)</t>
  </si>
  <si>
    <t>A.</t>
  </si>
  <si>
    <t>B.</t>
  </si>
  <si>
    <t>C.</t>
  </si>
  <si>
    <t>D.</t>
  </si>
  <si>
    <t>E.</t>
  </si>
  <si>
    <t>F.</t>
  </si>
  <si>
    <t>G.</t>
  </si>
  <si>
    <t>Egyéb működési és felhalmozási célú támogatások államháztartáson belülre</t>
  </si>
  <si>
    <t>1.</t>
  </si>
  <si>
    <t>Tihanyi Közös Hivatal</t>
  </si>
  <si>
    <t>2.</t>
  </si>
  <si>
    <t>Óvoda Balatonakali</t>
  </si>
  <si>
    <t>3.</t>
  </si>
  <si>
    <t>Veszprém Megyei Rendőr-főkapitányság</t>
  </si>
  <si>
    <t>4.</t>
  </si>
  <si>
    <t>Háziorvosi ügyeleti ellátás</t>
  </si>
  <si>
    <t>5.</t>
  </si>
  <si>
    <t>Tűzoltóság</t>
  </si>
  <si>
    <t>6.</t>
  </si>
  <si>
    <t>Kistérségi társulatnak</t>
  </si>
  <si>
    <t>7.</t>
  </si>
  <si>
    <t>Gyermekjóléti szolgáltatás</t>
  </si>
  <si>
    <t>8.</t>
  </si>
  <si>
    <t>Házi segítségnyújtás</t>
  </si>
  <si>
    <t>9.</t>
  </si>
  <si>
    <t>Jelzőrendszeres házi segítségnyújtás</t>
  </si>
  <si>
    <t>10.</t>
  </si>
  <si>
    <t>Bölcsödei ellátás</t>
  </si>
  <si>
    <t>11.</t>
  </si>
  <si>
    <t>Balatonudvari Község Önkormányzata - közvilágítás fejlesztés</t>
  </si>
  <si>
    <t>Összesen:</t>
  </si>
  <si>
    <t>Egyéb működési és felhalmozási célú támogatások államháztartáson kívülre</t>
  </si>
  <si>
    <t>Mozdulj Balaton</t>
  </si>
  <si>
    <t>Balatonakaliért Közalapítvány</t>
  </si>
  <si>
    <t>Horgászegyesület Balatonakali</t>
  </si>
  <si>
    <t>Balatonakali Sportegyesület</t>
  </si>
  <si>
    <t>Balatonakali Polgárőr Egyesület</t>
  </si>
  <si>
    <t>Erdélyi Kör Egyesület</t>
  </si>
  <si>
    <t>Borút Egyesület Akali</t>
  </si>
  <si>
    <t>Iskolai Alapítványok támogatása</t>
  </si>
  <si>
    <t>Országos Mentőszolgálat Alapítvány</t>
  </si>
  <si>
    <t>BÜTE</t>
  </si>
  <si>
    <t>Kővágóörsi Önkéntes Tűzoltó Egyesület</t>
  </si>
  <si>
    <t>12.</t>
  </si>
  <si>
    <t>Civil szervezetek tagdíjai</t>
  </si>
  <si>
    <t>Vállalkozások támogatása:</t>
  </si>
  <si>
    <t>DRV ZRt (lakossági víz- és csat. szolg. tám.)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</si>
</sst>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b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31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/>
      <bottom/>
      <diagonal/>
    </border>
    <border>
      <left style="double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64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double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/>
      <right style="thin">
        <color indexed="8"/>
      </right>
      <top style="thin">
        <color indexed="64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justify" vertical="center"/>
    </xf>
    <xf numFmtId="3" fontId="1" fillId="0" borderId="10" xfId="0" applyNumberFormat="1" applyFont="1" applyBorder="1" applyAlignment="1">
      <alignment horizontal="right" vertical="center"/>
    </xf>
    <xf numFmtId="9" fontId="1" fillId="0" borderId="11" xfId="0" applyNumberFormat="1" applyFont="1" applyBorder="1" applyAlignment="1">
      <alignment horizontal="right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justify" vertical="center"/>
    </xf>
    <xf numFmtId="3" fontId="1" fillId="0" borderId="18" xfId="0" applyNumberFormat="1" applyFont="1" applyBorder="1" applyAlignment="1">
      <alignment horizontal="right" vertical="center"/>
    </xf>
    <xf numFmtId="9" fontId="1" fillId="0" borderId="19" xfId="0" applyNumberFormat="1" applyFont="1" applyBorder="1" applyAlignment="1">
      <alignment horizontal="right" vertical="center"/>
    </xf>
    <xf numFmtId="3" fontId="1" fillId="0" borderId="20" xfId="0" applyNumberFormat="1" applyFont="1" applyBorder="1" applyAlignment="1">
      <alignment horizontal="right" vertical="center"/>
    </xf>
    <xf numFmtId="3" fontId="1" fillId="0" borderId="21" xfId="0" applyNumberFormat="1" applyFont="1" applyBorder="1" applyAlignment="1">
      <alignment horizontal="right" vertical="center"/>
    </xf>
    <xf numFmtId="9" fontId="1" fillId="0" borderId="22" xfId="0" applyNumberFormat="1" applyFont="1" applyBorder="1" applyAlignment="1">
      <alignment horizontal="right" vertical="center"/>
    </xf>
    <xf numFmtId="3" fontId="1" fillId="0" borderId="23" xfId="0" applyNumberFormat="1" applyFont="1" applyBorder="1" applyAlignment="1">
      <alignment horizontal="right" vertical="center"/>
    </xf>
    <xf numFmtId="9" fontId="1" fillId="0" borderId="24" xfId="0" applyNumberFormat="1" applyFont="1" applyBorder="1" applyAlignment="1">
      <alignment horizontal="right" vertical="center"/>
    </xf>
    <xf numFmtId="0" fontId="1" fillId="2" borderId="25" xfId="0" applyFont="1" applyFill="1" applyBorder="1" applyAlignment="1">
      <alignment horizontal="left" vertical="center"/>
    </xf>
    <xf numFmtId="3" fontId="1" fillId="2" borderId="23" xfId="0" applyNumberFormat="1" applyFont="1" applyFill="1" applyBorder="1" applyAlignment="1">
      <alignment horizontal="right" vertical="center"/>
    </xf>
    <xf numFmtId="9" fontId="1" fillId="2" borderId="26" xfId="0" applyNumberFormat="1" applyFont="1" applyFill="1" applyBorder="1" applyAlignment="1">
      <alignment horizontal="right" vertical="center"/>
    </xf>
    <xf numFmtId="3" fontId="0" fillId="0" borderId="0" xfId="0" applyNumberFormat="1"/>
    <xf numFmtId="0" fontId="1" fillId="0" borderId="0" xfId="0" applyFont="1" applyAlignment="1">
      <alignment horizontal="justify" vertical="center"/>
    </xf>
    <xf numFmtId="0" fontId="4" fillId="0" borderId="0" xfId="0" applyFont="1" applyAlignment="1">
      <alignment vertical="center"/>
    </xf>
    <xf numFmtId="9" fontId="1" fillId="0" borderId="0" xfId="0" applyNumberFormat="1" applyFont="1" applyAlignment="1">
      <alignment vertical="center"/>
    </xf>
    <xf numFmtId="9" fontId="1" fillId="0" borderId="6" xfId="0" applyNumberFormat="1" applyFont="1" applyBorder="1" applyAlignment="1">
      <alignment vertical="center"/>
    </xf>
    <xf numFmtId="3" fontId="1" fillId="0" borderId="17" xfId="0" applyNumberFormat="1" applyFont="1" applyBorder="1" applyAlignment="1">
      <alignment horizontal="right" vertical="center"/>
    </xf>
    <xf numFmtId="0" fontId="1" fillId="0" borderId="18" xfId="0" applyFont="1" applyBorder="1" applyAlignment="1">
      <alignment horizontal="justify" vertical="center"/>
    </xf>
    <xf numFmtId="3" fontId="1" fillId="0" borderId="27" xfId="0" applyNumberFormat="1" applyFont="1" applyBorder="1" applyAlignment="1">
      <alignment horizontal="right" vertical="center"/>
    </xf>
    <xf numFmtId="9" fontId="1" fillId="0" borderId="28" xfId="0" applyNumberFormat="1" applyFont="1" applyBorder="1" applyAlignment="1">
      <alignment horizontal="right" vertical="center"/>
    </xf>
    <xf numFmtId="0" fontId="5" fillId="0" borderId="6" xfId="0" applyFont="1" applyBorder="1" applyAlignment="1">
      <alignment horizontal="left" vertical="center"/>
    </xf>
    <xf numFmtId="0" fontId="1" fillId="0" borderId="29" xfId="0" applyFont="1" applyBorder="1" applyAlignment="1">
      <alignment vertical="center"/>
    </xf>
    <xf numFmtId="9" fontId="1" fillId="0" borderId="29" xfId="0" applyNumberFormat="1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30" xfId="0" applyFont="1" applyBorder="1" applyAlignment="1">
      <alignment horizontal="justify" vertical="center"/>
    </xf>
    <xf numFmtId="9" fontId="1" fillId="0" borderId="26" xfId="0" applyNumberFormat="1" applyFont="1" applyBorder="1" applyAlignment="1">
      <alignment horizontal="righ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ll&#233;kletek%20a%202019.%20&#233;vi%20k&#246;lts&#233;gvet&#233;si%20rendelethe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 melléklet"/>
      <sheetName val="2.sz. melléklet"/>
      <sheetName val="3.sz. melléklet"/>
      <sheetName val="4. sz. melléklet"/>
      <sheetName val="5.sz. melléklet"/>
      <sheetName val="6.sz. melléklet"/>
      <sheetName val="7. sz. melléklet 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 melléklet"/>
      <sheetName val="22.sz. melléklet"/>
      <sheetName val="23.sz. melléklet"/>
      <sheetName val="24.sz. melléklet"/>
    </sheetNames>
    <sheetDataSet>
      <sheetData sheetId="0"/>
      <sheetData sheetId="1">
        <row r="2">
          <cell r="G2" t="str">
            <v>az 1/2019. (II.20.) önkormányzati rendelethez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A599D-3019-48B1-96EF-D4D391B2FD2D}">
  <dimension ref="A1:I44"/>
  <sheetViews>
    <sheetView tabSelected="1" zoomScaleNormal="100" workbookViewId="0"/>
  </sheetViews>
  <sheetFormatPr defaultRowHeight="12.75" x14ac:dyDescent="0.2"/>
  <cols>
    <col min="1" max="1" width="5.7109375" style="2" customWidth="1"/>
    <col min="2" max="2" width="31.85546875" style="2" customWidth="1"/>
    <col min="3" max="6" width="9.7109375" customWidth="1"/>
    <col min="9" max="9" width="10.140625" bestFit="1" customWidth="1"/>
  </cols>
  <sheetData>
    <row r="1" spans="1:8" s="1" customFormat="1" ht="15" customHeight="1" x14ac:dyDescent="0.2">
      <c r="B1" s="2"/>
      <c r="C1" s="2"/>
      <c r="D1" s="2"/>
      <c r="E1" s="2"/>
      <c r="F1" s="2"/>
      <c r="G1" s="2" t="s">
        <v>0</v>
      </c>
    </row>
    <row r="2" spans="1:8" s="1" customFormat="1" ht="15" customHeight="1" x14ac:dyDescent="0.2">
      <c r="A2" s="2"/>
      <c r="B2" s="2"/>
      <c r="C2" s="2"/>
      <c r="D2" s="2"/>
      <c r="E2" s="2"/>
      <c r="G2" s="3" t="str">
        <f>'[1]2.sz. melléklet'!G2</f>
        <v>az 1/2019. (II.20.) önkormányzati rendelethez</v>
      </c>
    </row>
    <row r="3" spans="1:8" s="1" customFormat="1" ht="15" customHeight="1" x14ac:dyDescent="0.2">
      <c r="A3" s="4"/>
      <c r="B3" s="4"/>
    </row>
    <row r="4" spans="1:8" ht="15" customHeight="1" thickBot="1" x14ac:dyDescent="0.25">
      <c r="G4" s="5" t="s">
        <v>1</v>
      </c>
    </row>
    <row r="5" spans="1:8" ht="45.75" thickTop="1" x14ac:dyDescent="0.2">
      <c r="A5" s="6" t="s">
        <v>2</v>
      </c>
      <c r="B5" s="7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9" t="s">
        <v>8</v>
      </c>
      <c r="H5" s="10"/>
    </row>
    <row r="6" spans="1:8" ht="15" customHeight="1" thickBot="1" x14ac:dyDescent="0.25">
      <c r="A6" s="11" t="s">
        <v>9</v>
      </c>
      <c r="B6" s="12" t="s">
        <v>10</v>
      </c>
      <c r="C6" s="13" t="s">
        <v>11</v>
      </c>
      <c r="D6" s="13" t="s">
        <v>12</v>
      </c>
      <c r="E6" s="13" t="s">
        <v>13</v>
      </c>
      <c r="F6" s="13" t="s">
        <v>14</v>
      </c>
      <c r="G6" s="14" t="s">
        <v>15</v>
      </c>
      <c r="H6" s="10"/>
    </row>
    <row r="7" spans="1:8" ht="6" customHeight="1" thickTop="1" x14ac:dyDescent="0.2">
      <c r="A7" s="1"/>
      <c r="B7" s="15"/>
      <c r="C7" s="10"/>
      <c r="D7" s="16"/>
      <c r="E7" s="16"/>
      <c r="F7" s="10"/>
      <c r="G7" s="10"/>
      <c r="H7" s="10"/>
    </row>
    <row r="8" spans="1:8" ht="15" customHeight="1" thickBot="1" x14ac:dyDescent="0.25">
      <c r="A8" s="17" t="s">
        <v>16</v>
      </c>
      <c r="B8" s="17"/>
      <c r="C8" s="18"/>
      <c r="D8" s="19"/>
      <c r="E8" s="19"/>
      <c r="F8" s="18"/>
      <c r="G8" s="18"/>
      <c r="H8" s="1"/>
    </row>
    <row r="9" spans="1:8" ht="15" customHeight="1" thickTop="1" x14ac:dyDescent="0.2">
      <c r="A9" s="20" t="s">
        <v>17</v>
      </c>
      <c r="B9" s="21" t="s">
        <v>18</v>
      </c>
      <c r="C9" s="22">
        <v>13668900</v>
      </c>
      <c r="D9" s="22">
        <v>17000900</v>
      </c>
      <c r="E9" s="22">
        <v>16067024</v>
      </c>
      <c r="F9" s="22">
        <v>16821500</v>
      </c>
      <c r="G9" s="23">
        <f>F9/C9</f>
        <v>1.2306403587706398</v>
      </c>
      <c r="H9" s="1"/>
    </row>
    <row r="10" spans="1:8" ht="15" customHeight="1" x14ac:dyDescent="0.2">
      <c r="A10" s="24" t="s">
        <v>19</v>
      </c>
      <c r="B10" s="21" t="s">
        <v>20</v>
      </c>
      <c r="C10" s="22">
        <v>19418000</v>
      </c>
      <c r="D10" s="22">
        <v>18745000</v>
      </c>
      <c r="E10" s="22">
        <v>18718528</v>
      </c>
      <c r="F10" s="22">
        <v>20380000</v>
      </c>
      <c r="G10" s="23">
        <f t="shared" ref="G10:G20" si="0">F10/C10</f>
        <v>1.0495416623751159</v>
      </c>
      <c r="H10" s="1"/>
    </row>
    <row r="11" spans="1:8" ht="15" customHeight="1" x14ac:dyDescent="0.2">
      <c r="A11" s="25" t="s">
        <v>21</v>
      </c>
      <c r="B11" s="21" t="s">
        <v>22</v>
      </c>
      <c r="C11" s="22">
        <v>80000</v>
      </c>
      <c r="D11" s="22">
        <v>80000</v>
      </c>
      <c r="E11" s="22">
        <v>71880</v>
      </c>
      <c r="F11" s="22">
        <v>80000</v>
      </c>
      <c r="G11" s="23">
        <f t="shared" si="0"/>
        <v>1</v>
      </c>
      <c r="H11" s="1"/>
    </row>
    <row r="12" spans="1:8" ht="15" customHeight="1" x14ac:dyDescent="0.2">
      <c r="A12" s="26" t="s">
        <v>23</v>
      </c>
      <c r="B12" s="21" t="s">
        <v>24</v>
      </c>
      <c r="C12" s="22">
        <v>900000</v>
      </c>
      <c r="D12" s="22">
        <v>900000</v>
      </c>
      <c r="E12" s="22">
        <v>842800</v>
      </c>
      <c r="F12" s="22">
        <v>900000</v>
      </c>
      <c r="G12" s="23">
        <f t="shared" si="0"/>
        <v>1</v>
      </c>
      <c r="H12" s="1"/>
    </row>
    <row r="13" spans="1:8" ht="15" customHeight="1" x14ac:dyDescent="0.2">
      <c r="A13" s="25" t="s">
        <v>25</v>
      </c>
      <c r="B13" s="21" t="s">
        <v>26</v>
      </c>
      <c r="C13" s="22">
        <v>715000</v>
      </c>
      <c r="D13" s="22">
        <v>715000</v>
      </c>
      <c r="E13" s="22">
        <v>716562</v>
      </c>
      <c r="F13" s="22">
        <v>745000</v>
      </c>
      <c r="G13" s="23">
        <f t="shared" si="0"/>
        <v>1.0419580419580419</v>
      </c>
      <c r="H13" s="1"/>
    </row>
    <row r="14" spans="1:8" ht="15" customHeight="1" x14ac:dyDescent="0.2">
      <c r="A14" s="27" t="s">
        <v>27</v>
      </c>
      <c r="B14" s="21" t="s">
        <v>28</v>
      </c>
      <c r="C14" s="22">
        <v>301000</v>
      </c>
      <c r="D14" s="22">
        <v>301000</v>
      </c>
      <c r="E14" s="22">
        <v>288619</v>
      </c>
      <c r="F14" s="22">
        <v>300000</v>
      </c>
      <c r="G14" s="23">
        <f t="shared" si="0"/>
        <v>0.99667774086378735</v>
      </c>
      <c r="H14" s="1"/>
    </row>
    <row r="15" spans="1:8" ht="15" customHeight="1" x14ac:dyDescent="0.2">
      <c r="A15" s="28" t="s">
        <v>29</v>
      </c>
      <c r="B15" s="21" t="s">
        <v>30</v>
      </c>
      <c r="C15" s="22">
        <v>397000</v>
      </c>
      <c r="D15" s="22">
        <v>397000</v>
      </c>
      <c r="E15" s="22">
        <v>438716</v>
      </c>
      <c r="F15" s="22">
        <v>450000</v>
      </c>
      <c r="G15" s="23">
        <f t="shared" si="0"/>
        <v>1.1335012594458438</v>
      </c>
      <c r="H15" s="1"/>
    </row>
    <row r="16" spans="1:8" ht="15" customHeight="1" x14ac:dyDescent="0.2">
      <c r="A16" s="27" t="s">
        <v>31</v>
      </c>
      <c r="B16" s="21" t="s">
        <v>32</v>
      </c>
      <c r="C16" s="22">
        <v>304000</v>
      </c>
      <c r="D16" s="22">
        <v>304000</v>
      </c>
      <c r="E16" s="22">
        <v>112537</v>
      </c>
      <c r="F16" s="22">
        <v>150000</v>
      </c>
      <c r="G16" s="23">
        <f t="shared" si="0"/>
        <v>0.49342105263157893</v>
      </c>
      <c r="H16" s="1"/>
    </row>
    <row r="17" spans="1:9" ht="15" customHeight="1" x14ac:dyDescent="0.2">
      <c r="A17" s="28" t="s">
        <v>33</v>
      </c>
      <c r="B17" s="29" t="s">
        <v>34</v>
      </c>
      <c r="C17" s="30">
        <v>340000</v>
      </c>
      <c r="D17" s="30">
        <v>340000</v>
      </c>
      <c r="E17" s="30">
        <v>355957</v>
      </c>
      <c r="F17" s="30">
        <v>360000</v>
      </c>
      <c r="G17" s="31">
        <f t="shared" si="0"/>
        <v>1.0588235294117647</v>
      </c>
      <c r="H17" s="1"/>
    </row>
    <row r="18" spans="1:9" ht="15" customHeight="1" x14ac:dyDescent="0.2">
      <c r="A18" s="28" t="s">
        <v>35</v>
      </c>
      <c r="B18" s="29" t="s">
        <v>36</v>
      </c>
      <c r="C18" s="32">
        <v>1200000</v>
      </c>
      <c r="D18" s="33">
        <v>1200000</v>
      </c>
      <c r="E18" s="33">
        <v>419155</v>
      </c>
      <c r="F18" s="33">
        <v>600000</v>
      </c>
      <c r="G18" s="34">
        <f t="shared" si="0"/>
        <v>0.5</v>
      </c>
      <c r="H18" s="1"/>
    </row>
    <row r="19" spans="1:9" ht="24.75" thickBot="1" x14ac:dyDescent="0.25">
      <c r="A19" s="28" t="s">
        <v>37</v>
      </c>
      <c r="B19" s="29" t="s">
        <v>38</v>
      </c>
      <c r="C19" s="35">
        <v>0</v>
      </c>
      <c r="D19" s="35">
        <v>254000</v>
      </c>
      <c r="E19" s="35">
        <v>254000</v>
      </c>
      <c r="F19" s="35"/>
      <c r="G19" s="36"/>
      <c r="H19" s="1"/>
    </row>
    <row r="20" spans="1:9" ht="15" customHeight="1" thickTop="1" thickBot="1" x14ac:dyDescent="0.25">
      <c r="A20" s="37" t="s">
        <v>39</v>
      </c>
      <c r="B20" s="37"/>
      <c r="C20" s="38">
        <f>SUM(C9:C19)</f>
        <v>37323900</v>
      </c>
      <c r="D20" s="38">
        <f t="shared" ref="D20:F20" si="1">SUM(D9:D19)</f>
        <v>40236900</v>
      </c>
      <c r="E20" s="38">
        <f t="shared" si="1"/>
        <v>38285778</v>
      </c>
      <c r="F20" s="38">
        <f t="shared" si="1"/>
        <v>40786500</v>
      </c>
      <c r="G20" s="39">
        <f t="shared" si="0"/>
        <v>1.0927716556951443</v>
      </c>
      <c r="H20" s="1"/>
      <c r="I20" s="40"/>
    </row>
    <row r="21" spans="1:9" ht="6" customHeight="1" thickTop="1" x14ac:dyDescent="0.2">
      <c r="A21" s="1"/>
      <c r="B21" s="41"/>
      <c r="C21" s="4"/>
      <c r="D21" s="42"/>
      <c r="E21" s="42"/>
      <c r="F21" s="4"/>
      <c r="G21" s="43"/>
      <c r="H21" s="1"/>
    </row>
    <row r="22" spans="1:9" ht="15" customHeight="1" thickBot="1" x14ac:dyDescent="0.25">
      <c r="A22" s="17" t="s">
        <v>40</v>
      </c>
      <c r="B22" s="17"/>
      <c r="C22" s="18"/>
      <c r="D22" s="19"/>
      <c r="E22" s="19"/>
      <c r="F22" s="18"/>
      <c r="G22" s="44"/>
      <c r="H22" s="1"/>
    </row>
    <row r="23" spans="1:9" ht="15" customHeight="1" thickTop="1" x14ac:dyDescent="0.2">
      <c r="A23" s="20" t="s">
        <v>17</v>
      </c>
      <c r="B23" s="21" t="s">
        <v>41</v>
      </c>
      <c r="C23" s="22">
        <v>100000</v>
      </c>
      <c r="D23" s="22">
        <v>100000</v>
      </c>
      <c r="E23" s="22">
        <v>100000</v>
      </c>
      <c r="F23" s="22">
        <v>100000</v>
      </c>
      <c r="G23" s="23">
        <f t="shared" ref="G23:G35" si="2">F23/C23</f>
        <v>1</v>
      </c>
      <c r="H23" s="1"/>
    </row>
    <row r="24" spans="1:9" ht="15" customHeight="1" x14ac:dyDescent="0.2">
      <c r="A24" s="27" t="s">
        <v>19</v>
      </c>
      <c r="B24" s="21" t="s">
        <v>42</v>
      </c>
      <c r="C24" s="22">
        <v>5100000</v>
      </c>
      <c r="D24" s="22">
        <v>5100000</v>
      </c>
      <c r="E24" s="22">
        <v>5100000</v>
      </c>
      <c r="F24" s="22">
        <v>5500000</v>
      </c>
      <c r="G24" s="23">
        <f t="shared" si="2"/>
        <v>1.0784313725490196</v>
      </c>
      <c r="H24" s="1"/>
    </row>
    <row r="25" spans="1:9" ht="15" customHeight="1" x14ac:dyDescent="0.2">
      <c r="A25" s="27" t="s">
        <v>21</v>
      </c>
      <c r="B25" s="21" t="s">
        <v>43</v>
      </c>
      <c r="C25" s="22">
        <v>290000</v>
      </c>
      <c r="D25" s="22">
        <v>290000</v>
      </c>
      <c r="E25" s="22">
        <v>290000</v>
      </c>
      <c r="F25" s="22">
        <v>290000</v>
      </c>
      <c r="G25" s="23">
        <f t="shared" si="2"/>
        <v>1</v>
      </c>
      <c r="H25" s="1"/>
    </row>
    <row r="26" spans="1:9" ht="15" customHeight="1" x14ac:dyDescent="0.2">
      <c r="A26" s="27" t="s">
        <v>23</v>
      </c>
      <c r="B26" s="21" t="s">
        <v>44</v>
      </c>
      <c r="C26" s="22">
        <v>2164000</v>
      </c>
      <c r="D26" s="22">
        <v>2314000</v>
      </c>
      <c r="E26" s="22">
        <v>2314000</v>
      </c>
      <c r="F26" s="22">
        <v>2164000</v>
      </c>
      <c r="G26" s="23">
        <f t="shared" si="2"/>
        <v>1</v>
      </c>
      <c r="H26" s="1"/>
    </row>
    <row r="27" spans="1:9" ht="15" customHeight="1" x14ac:dyDescent="0.2">
      <c r="A27" s="27" t="s">
        <v>25</v>
      </c>
      <c r="B27" s="21" t="s">
        <v>45</v>
      </c>
      <c r="C27" s="22">
        <v>700000</v>
      </c>
      <c r="D27" s="22">
        <v>700000</v>
      </c>
      <c r="E27" s="22">
        <v>550000</v>
      </c>
      <c r="F27" s="22">
        <v>700000</v>
      </c>
      <c r="G27" s="23">
        <f t="shared" si="2"/>
        <v>1</v>
      </c>
      <c r="H27" s="1"/>
    </row>
    <row r="28" spans="1:9" ht="15" customHeight="1" x14ac:dyDescent="0.2">
      <c r="A28" s="27" t="s">
        <v>27</v>
      </c>
      <c r="B28" s="21" t="s">
        <v>46</v>
      </c>
      <c r="C28" s="22">
        <v>200000</v>
      </c>
      <c r="D28" s="22">
        <v>200000</v>
      </c>
      <c r="E28" s="22">
        <v>200000</v>
      </c>
      <c r="F28" s="22">
        <v>200000</v>
      </c>
      <c r="G28" s="23">
        <f t="shared" si="2"/>
        <v>1</v>
      </c>
      <c r="H28" s="1"/>
    </row>
    <row r="29" spans="1:9" ht="15" customHeight="1" x14ac:dyDescent="0.2">
      <c r="A29" s="27" t="s">
        <v>29</v>
      </c>
      <c r="B29" s="21" t="s">
        <v>47</v>
      </c>
      <c r="C29" s="22">
        <v>100000</v>
      </c>
      <c r="D29" s="22">
        <v>100000</v>
      </c>
      <c r="E29" s="22">
        <v>100000</v>
      </c>
      <c r="F29" s="22">
        <v>100000</v>
      </c>
      <c r="G29" s="23">
        <f t="shared" si="2"/>
        <v>1</v>
      </c>
      <c r="H29" s="1"/>
    </row>
    <row r="30" spans="1:9" ht="15" customHeight="1" x14ac:dyDescent="0.2">
      <c r="A30" s="27" t="s">
        <v>31</v>
      </c>
      <c r="B30" s="21" t="s">
        <v>48</v>
      </c>
      <c r="C30" s="30">
        <v>100000</v>
      </c>
      <c r="D30" s="30">
        <v>100000</v>
      </c>
      <c r="E30" s="30">
        <v>100000</v>
      </c>
      <c r="F30" s="30">
        <v>132000</v>
      </c>
      <c r="G30" s="31">
        <f t="shared" si="2"/>
        <v>1.32</v>
      </c>
      <c r="H30" s="1"/>
    </row>
    <row r="31" spans="1:9" ht="15" customHeight="1" x14ac:dyDescent="0.2">
      <c r="A31" s="27" t="s">
        <v>33</v>
      </c>
      <c r="B31" s="21" t="s">
        <v>49</v>
      </c>
      <c r="C31" s="22">
        <v>100000</v>
      </c>
      <c r="D31" s="22">
        <v>100000</v>
      </c>
      <c r="E31" s="22">
        <v>0</v>
      </c>
      <c r="F31" s="22">
        <v>100000</v>
      </c>
      <c r="G31" s="31">
        <f t="shared" si="2"/>
        <v>1</v>
      </c>
      <c r="H31" s="1"/>
    </row>
    <row r="32" spans="1:9" ht="15" customHeight="1" x14ac:dyDescent="0.2">
      <c r="A32" s="27" t="s">
        <v>35</v>
      </c>
      <c r="B32" s="29" t="s">
        <v>50</v>
      </c>
      <c r="C32" s="45">
        <v>100000</v>
      </c>
      <c r="D32" s="45">
        <v>100000</v>
      </c>
      <c r="E32" s="45">
        <v>100000</v>
      </c>
      <c r="F32" s="45">
        <v>100000</v>
      </c>
      <c r="G32" s="31">
        <f t="shared" si="2"/>
        <v>1</v>
      </c>
      <c r="H32" s="1"/>
    </row>
    <row r="33" spans="1:9" ht="15" customHeight="1" x14ac:dyDescent="0.2">
      <c r="A33" s="27" t="s">
        <v>37</v>
      </c>
      <c r="B33" s="29" t="s">
        <v>51</v>
      </c>
      <c r="C33" s="45">
        <v>25000</v>
      </c>
      <c r="D33" s="45">
        <v>25000</v>
      </c>
      <c r="E33" s="45">
        <v>0</v>
      </c>
      <c r="F33" s="45">
        <v>25000</v>
      </c>
      <c r="G33" s="31">
        <f t="shared" si="2"/>
        <v>1</v>
      </c>
      <c r="H33" s="1"/>
    </row>
    <row r="34" spans="1:9" ht="15" customHeight="1" thickBot="1" x14ac:dyDescent="0.25">
      <c r="A34" s="28" t="s">
        <v>52</v>
      </c>
      <c r="B34" s="46" t="s">
        <v>53</v>
      </c>
      <c r="C34" s="47">
        <v>125000</v>
      </c>
      <c r="D34" s="47">
        <v>125000</v>
      </c>
      <c r="E34" s="47">
        <v>171140</v>
      </c>
      <c r="F34" s="47">
        <v>125000</v>
      </c>
      <c r="G34" s="48">
        <f t="shared" si="2"/>
        <v>1</v>
      </c>
      <c r="H34" s="1"/>
    </row>
    <row r="35" spans="1:9" ht="15" customHeight="1" thickTop="1" thickBot="1" x14ac:dyDescent="0.25">
      <c r="A35" s="37" t="s">
        <v>39</v>
      </c>
      <c r="B35" s="37"/>
      <c r="C35" s="38">
        <f>SUM(C23:C34)</f>
        <v>9104000</v>
      </c>
      <c r="D35" s="38">
        <f>SUM(D23:D34)</f>
        <v>9254000</v>
      </c>
      <c r="E35" s="38">
        <f>SUM(E23:E34)</f>
        <v>9025140</v>
      </c>
      <c r="F35" s="38">
        <f>SUM(F23:F34)</f>
        <v>9536000</v>
      </c>
      <c r="G35" s="39">
        <f t="shared" si="2"/>
        <v>1.0474516695957821</v>
      </c>
      <c r="H35" s="1"/>
      <c r="I35" s="40"/>
    </row>
    <row r="36" spans="1:9" ht="6" customHeight="1" thickTop="1" x14ac:dyDescent="0.2">
      <c r="A36" s="1"/>
      <c r="B36" s="41"/>
      <c r="C36" s="4"/>
      <c r="D36" s="4"/>
      <c r="E36" s="4"/>
      <c r="F36" s="4"/>
      <c r="G36" s="43"/>
      <c r="H36" s="1"/>
    </row>
    <row r="37" spans="1:9" ht="15" customHeight="1" thickBot="1" x14ac:dyDescent="0.25">
      <c r="A37" s="49" t="s">
        <v>54</v>
      </c>
      <c r="B37" s="49"/>
      <c r="C37" s="50"/>
      <c r="D37" s="50"/>
      <c r="E37" s="50"/>
      <c r="F37" s="50"/>
      <c r="G37" s="51"/>
      <c r="H37" s="1"/>
    </row>
    <row r="38" spans="1:9" ht="15" customHeight="1" thickTop="1" thickBot="1" x14ac:dyDescent="0.25">
      <c r="A38" s="52" t="s">
        <v>17</v>
      </c>
      <c r="B38" s="53" t="s">
        <v>55</v>
      </c>
      <c r="C38" s="35">
        <v>0</v>
      </c>
      <c r="D38" s="35">
        <v>8607000</v>
      </c>
      <c r="E38" s="35">
        <v>8607000</v>
      </c>
      <c r="F38" s="35">
        <v>0</v>
      </c>
      <c r="G38" s="54"/>
      <c r="H38" s="1"/>
    </row>
    <row r="39" spans="1:9" ht="15" customHeight="1" thickTop="1" thickBot="1" x14ac:dyDescent="0.25">
      <c r="A39" s="37" t="s">
        <v>39</v>
      </c>
      <c r="B39" s="37"/>
      <c r="C39" s="38">
        <f>SUM(C38)</f>
        <v>0</v>
      </c>
      <c r="D39" s="38">
        <f t="shared" ref="D39:F39" si="3">SUM(D38)</f>
        <v>8607000</v>
      </c>
      <c r="E39" s="38">
        <f t="shared" si="3"/>
        <v>8607000</v>
      </c>
      <c r="F39" s="38">
        <f t="shared" si="3"/>
        <v>0</v>
      </c>
      <c r="G39" s="39">
        <f>SUM(G38)</f>
        <v>0</v>
      </c>
    </row>
    <row r="41" spans="1:9" ht="14.85" customHeight="1" x14ac:dyDescent="0.2">
      <c r="A41"/>
      <c r="B41"/>
    </row>
    <row r="42" spans="1:9" ht="14.85" customHeight="1" x14ac:dyDescent="0.2">
      <c r="A42"/>
      <c r="B42"/>
    </row>
    <row r="43" spans="1:9" ht="14.85" customHeight="1" x14ac:dyDescent="0.2">
      <c r="A43"/>
      <c r="B43"/>
    </row>
    <row r="44" spans="1:9" ht="14.85" customHeight="1" x14ac:dyDescent="0.2">
      <c r="A44"/>
      <c r="B44"/>
    </row>
  </sheetData>
  <sheetProtection selectLockedCells="1" selectUnlockedCells="1"/>
  <mergeCells count="4">
    <mergeCell ref="A20:B20"/>
    <mergeCell ref="A35:B35"/>
    <mergeCell ref="A37:B37"/>
    <mergeCell ref="A39:B39"/>
  </mergeCells>
  <pageMargins left="0.74791666666666667" right="0.74791666666666667" top="0.98402777777777772" bottom="0.98402777777777772" header="0.51180555555555551" footer="0.51180555555555551"/>
  <pageSetup paperSize="9" scale="98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15.sz.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2019-02-18T15:49:55Z</dcterms:created>
  <dcterms:modified xsi:type="dcterms:W3CDTF">2019-02-18T15:50:05Z</dcterms:modified>
</cp:coreProperties>
</file>