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roda-3266\Desktop\tés vegyes\2019\kövi\zárszámadás\"/>
    </mc:Choice>
  </mc:AlternateContent>
  <bookViews>
    <workbookView xWindow="0" yWindow="0" windowWidth="20490" windowHeight="7755"/>
  </bookViews>
  <sheets>
    <sheet name="7. m. kiadások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__________css1">#REF!</definedName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aaaaa">#REF!</definedName>
    <definedName name="aasd">#REF!</definedName>
    <definedName name="ac">[2]kd!$F$2:$F$3176</definedName>
    <definedName name="ad">#REF!</definedName>
    <definedName name="adat" localSheetId="0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">#REF!</definedName>
    <definedName name="BB">#REF!</definedName>
    <definedName name="bbmmmm">#REF!</definedName>
    <definedName name="cv">[3]Gyermekjóléti!$C$27:$C$86</definedName>
    <definedName name="css">"#REF!"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é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>#REF!</definedName>
    <definedName name="jjj">#REF!</definedName>
    <definedName name="jk">#REF!</definedName>
    <definedName name="k">#REF!</definedName>
    <definedName name="kiu">[2]kd!$Q$2:$Q$3152</definedName>
    <definedName name="kj_sz1">[5]kd!$Q$2:$Q$3152</definedName>
    <definedName name="kjz">"#REF!"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[6]kd!$Q$2:$Q$3152</definedName>
    <definedName name="kjz_sz_5">[6]kd!$Q$2:$Q$3152</definedName>
    <definedName name="kjz_sz_6">[6]kd!$Q$2:$Q$3152</definedName>
    <definedName name="kjz_sz_7">[2]kd!$Q$2:$Q$3152</definedName>
    <definedName name="KK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[6]kd!$F$2:$I$3368</definedName>
    <definedName name="okod_5">[6]kd!$F$2:$I$3368</definedName>
    <definedName name="okod_6">[6]kd!$F$2:$I$3368</definedName>
    <definedName name="okod_7">[2]kd!$F$2:$I$3368</definedName>
    <definedName name="onev">[7]kod!$BT$34:$BT$3184</definedName>
    <definedName name="onk">[8]kd!$F$2:$F$3178</definedName>
    <definedName name="ovimérleg">#REF!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[6]kd!$F$2:$F$3176</definedName>
    <definedName name="önk_5">[6]kd!$F$2:$F$3176</definedName>
    <definedName name="önk_6">[6]kd!$F$2:$F$3176</definedName>
    <definedName name="önk_7">[2]kd!$F$2:$F$3176</definedName>
    <definedName name="pl">#REF!</definedName>
    <definedName name="plé">#REF!</definedName>
    <definedName name="pm">[6]kd!$F$2:$F$3178</definedName>
    <definedName name="po">[3]Családsegítés!$C$27:$C$86</definedName>
    <definedName name="ppp">[8]kd!$F$2:$I$3370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>[8]kd!$Q$2:$Q$3154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[6]kd!$Q$2:$Q$3154</definedName>
    <definedName name="tre">[3]Gyermekjóléti!$C$27:$C$86</definedName>
    <definedName name="tttttttt">#REF!</definedName>
    <definedName name="tz">#REF!</definedName>
    <definedName name="úé">[2]kd!$F$2:$I$3368</definedName>
    <definedName name="úű">[2]kd!$F$2:$F$3176</definedName>
    <definedName name="uz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7" i="1" l="1"/>
  <c r="E76" i="1"/>
  <c r="D76" i="1"/>
  <c r="D77" i="1" s="1"/>
  <c r="C76" i="1"/>
  <c r="C77" i="1" s="1"/>
  <c r="E72" i="1"/>
  <c r="D72" i="1"/>
  <c r="C72" i="1"/>
  <c r="E69" i="1"/>
  <c r="D69" i="1"/>
  <c r="C69" i="1"/>
  <c r="D64" i="1"/>
  <c r="C64" i="1"/>
  <c r="E54" i="1"/>
  <c r="E51" i="1"/>
  <c r="E64" i="1" s="1"/>
  <c r="E50" i="1"/>
  <c r="D50" i="1"/>
  <c r="C50" i="1"/>
  <c r="E46" i="1"/>
  <c r="E43" i="1"/>
  <c r="D43" i="1"/>
  <c r="C43" i="1"/>
  <c r="E39" i="1"/>
  <c r="D39" i="1"/>
  <c r="C39" i="1"/>
  <c r="E36" i="1"/>
  <c r="D36" i="1"/>
  <c r="C36" i="1"/>
  <c r="E28" i="1"/>
  <c r="E44" i="1" s="1"/>
  <c r="D28" i="1"/>
  <c r="C28" i="1"/>
  <c r="E25" i="1"/>
  <c r="D25" i="1"/>
  <c r="D44" i="1" s="1"/>
  <c r="C25" i="1"/>
  <c r="C44" i="1" s="1"/>
  <c r="E18" i="1"/>
  <c r="D17" i="1"/>
  <c r="E16" i="1"/>
  <c r="D16" i="1"/>
  <c r="C16" i="1"/>
  <c r="E12" i="1"/>
  <c r="E17" i="1" s="1"/>
  <c r="D12" i="1"/>
  <c r="C12" i="1"/>
  <c r="C17" i="1" s="1"/>
  <c r="C73" i="1" s="1"/>
  <c r="D73" i="1" l="1"/>
  <c r="D78" i="1" s="1"/>
  <c r="E73" i="1"/>
  <c r="E78" i="1" s="1"/>
  <c r="C78" i="1"/>
</calcChain>
</file>

<file path=xl/sharedStrings.xml><?xml version="1.0" encoding="utf-8"?>
<sst xmlns="http://schemas.openxmlformats.org/spreadsheetml/2006/main" count="104" uniqueCount="81">
  <si>
    <t>Tés Község Önkormányzata 2018. évi KIADÁSOK</t>
  </si>
  <si>
    <t>Értéktípus: Forint</t>
  </si>
  <si>
    <t>Megnevezés</t>
  </si>
  <si>
    <t>Sorszám</t>
  </si>
  <si>
    <t>Előirányzat eredeti 2018. évi</t>
  </si>
  <si>
    <t>Előirányzat módosított 2018</t>
  </si>
  <si>
    <t>Teljesítés 2018. évi</t>
  </si>
  <si>
    <t>Törvény szerinti illetmények, munkabérek (K1101)</t>
  </si>
  <si>
    <t>Normatív jutalmak (K1102)</t>
  </si>
  <si>
    <t>Béren kívüli juttatások (K1107)</t>
  </si>
  <si>
    <t>Egyéb költségtérítések (K1110)</t>
  </si>
  <si>
    <t>Foglalkoztatottak egyéb  juttatásai  (K1113)</t>
  </si>
  <si>
    <t>Foglalkoztatottak személyi juttatásai(K11)</t>
  </si>
  <si>
    <t>Választott tisztségviselők juttatásai (K121)</t>
  </si>
  <si>
    <t>Nem saját foglalkoztatottnak fizetett juttatások (K122)</t>
  </si>
  <si>
    <t>Egyéb külső személyi juttatások (K123)</t>
  </si>
  <si>
    <t>Külső személyi juttatások  (K12)</t>
  </si>
  <si>
    <t>Személyi juttatások összesen  (K1)</t>
  </si>
  <si>
    <t>Munkaadókat terhelő járulékok és szociális hj. adó  (K2)</t>
  </si>
  <si>
    <t>ebből: szociális hozzájárulási adó (K2)</t>
  </si>
  <si>
    <t>----</t>
  </si>
  <si>
    <t>ebből: egészségügyi hozzájárulás (K2)</t>
  </si>
  <si>
    <t>ebből: táppénz hozzájárulás (K2)</t>
  </si>
  <si>
    <t>ebből: munkáltatót terhelő személyi jövedelemadó (K2)</t>
  </si>
  <si>
    <t>Szakmai anyagok beszerzése (K311)</t>
  </si>
  <si>
    <t>Üzemeltetési anyagok beszerzése (K312)</t>
  </si>
  <si>
    <t>Készletbeszerzés  (K31)</t>
  </si>
  <si>
    <t>Informatikai szolgáltatások igénybevétele (K321)</t>
  </si>
  <si>
    <t>Egyéb kommunikációs szolgáltatások (K322)</t>
  </si>
  <si>
    <t>Kommunikációs szolgáltatások  (K32)</t>
  </si>
  <si>
    <t>Közüzemi díjak (K331)</t>
  </si>
  <si>
    <t>Vásárolt élelmezés (K332)</t>
  </si>
  <si>
    <t>Bérleti és lízing díjak (&gt;=38) (K333)</t>
  </si>
  <si>
    <t>Karbantartási, kisjavítási szolgáltatások (K334)</t>
  </si>
  <si>
    <t>Közvetített szolgáltatások (&gt;=41) (K335)</t>
  </si>
  <si>
    <t>Szakmai tevékenységet segítő szolgáltatások (K336)</t>
  </si>
  <si>
    <t>Egyéb szolgáltatások (K337)</t>
  </si>
  <si>
    <t>Szolgáltatási kiadások  (K33)</t>
  </si>
  <si>
    <t>Kiküldetések kiadásai (K341)</t>
  </si>
  <si>
    <t>Reklám- és propagandakiadások (K342)</t>
  </si>
  <si>
    <t>Kiküldetések, reklám- és propagandakiadások  (K34)</t>
  </si>
  <si>
    <t>Működési célú előzetesen felszámított általános forgalmi adó (K351)</t>
  </si>
  <si>
    <t>Fizetendő általános forgalmi adó (K352)</t>
  </si>
  <si>
    <t>Egyéb dologi kiadások (K355)</t>
  </si>
  <si>
    <t>Különféle befizetések és egyéb dologi kiadások  (K35)</t>
  </si>
  <si>
    <t>Dologi kiadások  (K3)</t>
  </si>
  <si>
    <t>Családi támogatások (=63+...+72) (K42)</t>
  </si>
  <si>
    <t>Egyéb nem intézményi ellátások (&gt;=99+...+117) (K48)</t>
  </si>
  <si>
    <t>ebből: egyéb, az önkormányzat rendeletében megállapított juttatás (K48)</t>
  </si>
  <si>
    <t>ebből: települési támogatás [Szoctv. 45.§] (K48)</t>
  </si>
  <si>
    <t>ebből: köztemetés [Szoctv. 48.§] (K48)</t>
  </si>
  <si>
    <t>Ellátottak pénzbeli juttatásai (=61+62+73+74+83+92+95+98) (K4)</t>
  </si>
  <si>
    <t>Egyéb működési célú támogatások államháztartáson belülre (=149+...+158) (K506)</t>
  </si>
  <si>
    <t>ebből: helyi önkormányzatok és költségvetési szerveik (K506)</t>
  </si>
  <si>
    <t>ebből: társulások és költségvetési szerveik (K506)</t>
  </si>
  <si>
    <t>Egyéb működési célú támogatások államháztartáson kívülre (=177+...+186) (K512)</t>
  </si>
  <si>
    <t>ebből: egyházi jogi személyek (K512)</t>
  </si>
  <si>
    <t>ebből: nonprofit gazdasági társaságok (K512)</t>
  </si>
  <si>
    <t>ebből: egyéb civil szervezetek (K512)</t>
  </si>
  <si>
    <t>ebből:önkormányzati többségi tulajdonú nem pénzügyi vállalkozások (K512)</t>
  </si>
  <si>
    <t>Tartalékok (K513)</t>
  </si>
  <si>
    <t>Általános működési tartalék</t>
  </si>
  <si>
    <t>TOP 5.3.1 Közösségfejlesztés</t>
  </si>
  <si>
    <t>EFOP 1.5.2 Palotával közös</t>
  </si>
  <si>
    <t xml:space="preserve">Fejlesztési Alap </t>
  </si>
  <si>
    <t>Egyéb működési célú kiadások (=119+124+125+126+137+148+159+161+173+174+175+176+187) (K5)</t>
  </si>
  <si>
    <t>Immateriális javak beszerzése, létesítése (K61)</t>
  </si>
  <si>
    <t>Ingatlanok beszerzése, létesítése (&gt;=191) (K62)</t>
  </si>
  <si>
    <t>Egyéb tárgyi eszközök beszerzése, létesítése (K64)</t>
  </si>
  <si>
    <t>Beruházási célú előzetesen felszámított ÁFA (K67)</t>
  </si>
  <si>
    <t>Beruházások  (K6)</t>
  </si>
  <si>
    <t>Ingatlanok felújítása (K71)</t>
  </si>
  <si>
    <t>Felújítási célú előzetesen felszámított ÁFA (K74)</t>
  </si>
  <si>
    <t>Felújítások  (K7)</t>
  </si>
  <si>
    <t>Költségvetési kiadások (=20+21+60+118+188+197+202+264) (K1-K8)</t>
  </si>
  <si>
    <t>Államháztartáson belüli megelől. visszafizetése (K914)</t>
  </si>
  <si>
    <t>Központi, irányító szervi támogatások folyósítása (K915)</t>
  </si>
  <si>
    <t>Belföldi finanszírozás kiadásai  (K91)</t>
  </si>
  <si>
    <t>Finanszírozási kiadások (K9)</t>
  </si>
  <si>
    <t>Kiadások mindösszesen</t>
  </si>
  <si>
    <t>7. melléklet a 6/2019.(V.29.) 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</si>
</sst>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8"/>
      <name val="Garamond"/>
      <family val="1"/>
      <charset val="238"/>
    </font>
    <font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Times New Roman CE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 CE"/>
      <charset val="238"/>
    </font>
    <font>
      <sz val="9"/>
      <name val="Arial CE"/>
      <charset val="238"/>
    </font>
    <font>
      <b/>
      <sz val="11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b/>
      <sz val="13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8"/>
      </right>
      <top/>
      <bottom/>
      <diagonal/>
    </border>
    <border>
      <left style="thick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53">
    <xf numFmtId="0" fontId="0" fillId="0" borderId="0" xfId="0"/>
    <xf numFmtId="0" fontId="2" fillId="0" borderId="1" xfId="1" applyFont="1" applyBorder="1" applyAlignment="1">
      <alignment horizontal="right"/>
    </xf>
    <xf numFmtId="0" fontId="1" fillId="0" borderId="0" xfId="1"/>
    <xf numFmtId="0" fontId="4" fillId="0" borderId="2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 wrapText="1"/>
    </xf>
    <xf numFmtId="0" fontId="1" fillId="0" borderId="2" xfId="1" applyBorder="1"/>
    <xf numFmtId="0" fontId="1" fillId="0" borderId="3" xfId="1" applyBorder="1"/>
    <xf numFmtId="0" fontId="1" fillId="0" borderId="4" xfId="1" applyBorder="1"/>
    <xf numFmtId="0" fontId="4" fillId="0" borderId="2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 wrapText="1"/>
    </xf>
    <xf numFmtId="49" fontId="5" fillId="0" borderId="4" xfId="3" applyNumberFormat="1" applyFont="1" applyFill="1" applyBorder="1" applyAlignment="1">
      <alignment horizontal="right"/>
    </xf>
    <xf numFmtId="49" fontId="6" fillId="0" borderId="5" xfId="3" applyNumberFormat="1" applyFont="1" applyBorder="1" applyAlignment="1">
      <alignment horizontal="center" vertical="center" wrapText="1"/>
    </xf>
    <xf numFmtId="49" fontId="7" fillId="0" borderId="6" xfId="3" applyNumberFormat="1" applyFont="1" applyBorder="1" applyAlignment="1">
      <alignment horizontal="center" vertical="center" wrapText="1"/>
    </xf>
    <xf numFmtId="49" fontId="6" fillId="0" borderId="6" xfId="3" applyNumberFormat="1" applyFont="1" applyBorder="1" applyAlignment="1">
      <alignment horizontal="center" vertical="center" wrapText="1"/>
    </xf>
    <xf numFmtId="49" fontId="6" fillId="0" borderId="7" xfId="3" applyNumberFormat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0" fontId="9" fillId="0" borderId="11" xfId="1" applyFont="1" applyBorder="1"/>
    <xf numFmtId="0" fontId="1" fillId="0" borderId="12" xfId="1" applyBorder="1"/>
    <xf numFmtId="3" fontId="1" fillId="0" borderId="12" xfId="1" applyNumberFormat="1" applyBorder="1"/>
    <xf numFmtId="3" fontId="1" fillId="0" borderId="13" xfId="1" applyNumberFormat="1" applyBorder="1"/>
    <xf numFmtId="0" fontId="9" fillId="0" borderId="14" xfId="1" applyFont="1" applyBorder="1"/>
    <xf numFmtId="0" fontId="1" fillId="0" borderId="15" xfId="1" applyBorder="1"/>
    <xf numFmtId="3" fontId="1" fillId="0" borderId="15" xfId="1" applyNumberFormat="1" applyBorder="1"/>
    <xf numFmtId="3" fontId="1" fillId="0" borderId="16" xfId="1" applyNumberFormat="1" applyBorder="1"/>
    <xf numFmtId="3" fontId="1" fillId="0" borderId="0" xfId="1" applyNumberFormat="1"/>
    <xf numFmtId="0" fontId="4" fillId="0" borderId="0" xfId="2" applyFont="1" applyBorder="1" applyAlignment="1">
      <alignment horizontal="center" vertical="center" wrapText="1"/>
    </xf>
    <xf numFmtId="0" fontId="10" fillId="0" borderId="14" xfId="1" applyFont="1" applyBorder="1"/>
    <xf numFmtId="0" fontId="8" fillId="0" borderId="17" xfId="1" applyFont="1" applyBorder="1"/>
    <xf numFmtId="3" fontId="10" fillId="0" borderId="15" xfId="1" applyNumberFormat="1" applyFont="1" applyBorder="1"/>
    <xf numFmtId="3" fontId="10" fillId="0" borderId="16" xfId="1" applyNumberFormat="1" applyFont="1" applyBorder="1"/>
    <xf numFmtId="49" fontId="5" fillId="0" borderId="0" xfId="3" applyNumberFormat="1" applyFont="1" applyFill="1" applyBorder="1" applyAlignment="1">
      <alignment horizontal="right"/>
    </xf>
    <xf numFmtId="49" fontId="6" fillId="0" borderId="0" xfId="3" applyNumberFormat="1" applyFont="1" applyBorder="1" applyAlignment="1">
      <alignment horizontal="center" vertical="center" wrapText="1"/>
    </xf>
    <xf numFmtId="49" fontId="7" fillId="0" borderId="0" xfId="3" applyNumberFormat="1" applyFont="1" applyBorder="1" applyAlignment="1">
      <alignment horizontal="center" vertical="center" wrapText="1"/>
    </xf>
    <xf numFmtId="0" fontId="11" fillId="0" borderId="14" xfId="1" applyFont="1" applyBorder="1"/>
    <xf numFmtId="3" fontId="11" fillId="0" borderId="15" xfId="1" applyNumberFormat="1" applyFont="1" applyBorder="1"/>
    <xf numFmtId="3" fontId="11" fillId="0" borderId="16" xfId="1" applyNumberFormat="1" applyFont="1" applyBorder="1"/>
    <xf numFmtId="0" fontId="8" fillId="0" borderId="15" xfId="1" applyFont="1" applyBorder="1"/>
    <xf numFmtId="0" fontId="1" fillId="0" borderId="17" xfId="1" applyBorder="1"/>
    <xf numFmtId="0" fontId="1" fillId="0" borderId="14" xfId="1" applyBorder="1"/>
    <xf numFmtId="0" fontId="1" fillId="0" borderId="0" xfId="1" applyNumberFormat="1"/>
    <xf numFmtId="0" fontId="12" fillId="0" borderId="14" xfId="1" applyFont="1" applyBorder="1"/>
    <xf numFmtId="0" fontId="12" fillId="0" borderId="0" xfId="1" applyFont="1"/>
    <xf numFmtId="3" fontId="1" fillId="0" borderId="0" xfId="1" applyNumberFormat="1" applyFill="1" applyBorder="1"/>
    <xf numFmtId="0" fontId="13" fillId="0" borderId="14" xfId="1" applyFont="1" applyBorder="1"/>
    <xf numFmtId="3" fontId="1" fillId="0" borderId="0" xfId="1" applyNumberFormat="1" applyBorder="1"/>
    <xf numFmtId="0" fontId="1" fillId="0" borderId="0" xfId="1" applyBorder="1"/>
    <xf numFmtId="0" fontId="14" fillId="0" borderId="18" xfId="1" applyFont="1" applyBorder="1"/>
    <xf numFmtId="0" fontId="8" fillId="0" borderId="19" xfId="1" applyFont="1" applyBorder="1"/>
    <xf numFmtId="3" fontId="14" fillId="0" borderId="19" xfId="1" applyNumberFormat="1" applyFont="1" applyBorder="1"/>
    <xf numFmtId="3" fontId="14" fillId="0" borderId="20" xfId="1" applyNumberFormat="1" applyFont="1" applyBorder="1"/>
    <xf numFmtId="0" fontId="8" fillId="0" borderId="0" xfId="1" applyFont="1"/>
  </cellXfs>
  <cellStyles count="4">
    <cellStyle name="Normál" xfId="0" builtinId="0"/>
    <cellStyle name="Normál 2" xfId="1"/>
    <cellStyle name="Normál 4 2" xfId="2"/>
    <cellStyle name="Normal_KTRSZJ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&#233;s%202018.%20&#233;vi%20Z&#225;rsz&#225;mad&#225;si%20rendelet%20mell&#233;kletei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RESZ~1/AppData/Local/Temp/DOCUME~1/MOLNAR~1.ZSU/LOCALS~1/Temp/norma_2008/0_eredeti/igeny_kieg_tablak/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norma_2011\besz&#225;mol&#243;\Seg&#233;dt&#225;bl&#225;zatok_2011_besz&#225;mol&#243;\Etalon\proba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0.%20&#233;v/Seg&#233;dt&#225;bl&#225;k/Segedtablak2010/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m. Összevon KV-i mérleg"/>
      <sheetName val="2.m.Maradvány"/>
      <sheetName val="3. m. össz. Mérleg"/>
      <sheetName val="4. m.Össz. eredmény"/>
      <sheetName val="5. m. Önk KV_Mérleg"/>
      <sheetName val="6. m. bevételek"/>
      <sheetName val="7. m. kiadások"/>
      <sheetName val="8.m.Pénzeszköz_önk"/>
      <sheetName val="9.m.önk.mérleg"/>
      <sheetName val="10.m.OVI_KV-iMérleg "/>
      <sheetName val="11.m.OVI_Bevételek"/>
      <sheetName val="12.m.OVI_kiadások"/>
      <sheetName val="13.m.Pénzeszköz_óvoda "/>
      <sheetName val="14.m.oviMérleg"/>
      <sheetName val="15.m.Felhalmozás"/>
      <sheetName val="16.m.közv.tám"/>
      <sheetName val="17.m.Hitel"/>
      <sheetName val="18.m.Stab.tv"/>
      <sheetName val="19.m.Vagyonkimutatás "/>
      <sheetName val="20.m.EU-s támogatá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1"/>
  <sheetViews>
    <sheetView tabSelected="1" workbookViewId="0">
      <selection sqref="A1:E1"/>
    </sheetView>
  </sheetViews>
  <sheetFormatPr defaultRowHeight="12.75" x14ac:dyDescent="0.2"/>
  <cols>
    <col min="1" max="1" width="59.5703125" style="2" customWidth="1"/>
    <col min="2" max="2" width="6.42578125" style="2" customWidth="1"/>
    <col min="3" max="3" width="18.7109375" style="2" customWidth="1"/>
    <col min="4" max="4" width="16.85546875" style="2" customWidth="1"/>
    <col min="5" max="5" width="18" style="2" customWidth="1"/>
    <col min="6" max="6" width="11.85546875" style="2" customWidth="1"/>
    <col min="7" max="256" width="9.140625" style="2"/>
    <col min="257" max="257" width="59.5703125" style="2" customWidth="1"/>
    <col min="258" max="258" width="6.42578125" style="2" customWidth="1"/>
    <col min="259" max="259" width="18.7109375" style="2" customWidth="1"/>
    <col min="260" max="260" width="16.85546875" style="2" customWidth="1"/>
    <col min="261" max="261" width="18" style="2" customWidth="1"/>
    <col min="262" max="262" width="11.85546875" style="2" customWidth="1"/>
    <col min="263" max="512" width="9.140625" style="2"/>
    <col min="513" max="513" width="59.5703125" style="2" customWidth="1"/>
    <col min="514" max="514" width="6.42578125" style="2" customWidth="1"/>
    <col min="515" max="515" width="18.7109375" style="2" customWidth="1"/>
    <col min="516" max="516" width="16.85546875" style="2" customWidth="1"/>
    <col min="517" max="517" width="18" style="2" customWidth="1"/>
    <col min="518" max="518" width="11.85546875" style="2" customWidth="1"/>
    <col min="519" max="768" width="9.140625" style="2"/>
    <col min="769" max="769" width="59.5703125" style="2" customWidth="1"/>
    <col min="770" max="770" width="6.42578125" style="2" customWidth="1"/>
    <col min="771" max="771" width="18.7109375" style="2" customWidth="1"/>
    <col min="772" max="772" width="16.85546875" style="2" customWidth="1"/>
    <col min="773" max="773" width="18" style="2" customWidth="1"/>
    <col min="774" max="774" width="11.85546875" style="2" customWidth="1"/>
    <col min="775" max="1024" width="9.140625" style="2"/>
    <col min="1025" max="1025" width="59.5703125" style="2" customWidth="1"/>
    <col min="1026" max="1026" width="6.42578125" style="2" customWidth="1"/>
    <col min="1027" max="1027" width="18.7109375" style="2" customWidth="1"/>
    <col min="1028" max="1028" width="16.85546875" style="2" customWidth="1"/>
    <col min="1029" max="1029" width="18" style="2" customWidth="1"/>
    <col min="1030" max="1030" width="11.85546875" style="2" customWidth="1"/>
    <col min="1031" max="1280" width="9.140625" style="2"/>
    <col min="1281" max="1281" width="59.5703125" style="2" customWidth="1"/>
    <col min="1282" max="1282" width="6.42578125" style="2" customWidth="1"/>
    <col min="1283" max="1283" width="18.7109375" style="2" customWidth="1"/>
    <col min="1284" max="1284" width="16.85546875" style="2" customWidth="1"/>
    <col min="1285" max="1285" width="18" style="2" customWidth="1"/>
    <col min="1286" max="1286" width="11.85546875" style="2" customWidth="1"/>
    <col min="1287" max="1536" width="9.140625" style="2"/>
    <col min="1537" max="1537" width="59.5703125" style="2" customWidth="1"/>
    <col min="1538" max="1538" width="6.42578125" style="2" customWidth="1"/>
    <col min="1539" max="1539" width="18.7109375" style="2" customWidth="1"/>
    <col min="1540" max="1540" width="16.85546875" style="2" customWidth="1"/>
    <col min="1541" max="1541" width="18" style="2" customWidth="1"/>
    <col min="1542" max="1542" width="11.85546875" style="2" customWidth="1"/>
    <col min="1543" max="1792" width="9.140625" style="2"/>
    <col min="1793" max="1793" width="59.5703125" style="2" customWidth="1"/>
    <col min="1794" max="1794" width="6.42578125" style="2" customWidth="1"/>
    <col min="1795" max="1795" width="18.7109375" style="2" customWidth="1"/>
    <col min="1796" max="1796" width="16.85546875" style="2" customWidth="1"/>
    <col min="1797" max="1797" width="18" style="2" customWidth="1"/>
    <col min="1798" max="1798" width="11.85546875" style="2" customWidth="1"/>
    <col min="1799" max="2048" width="9.140625" style="2"/>
    <col min="2049" max="2049" width="59.5703125" style="2" customWidth="1"/>
    <col min="2050" max="2050" width="6.42578125" style="2" customWidth="1"/>
    <col min="2051" max="2051" width="18.7109375" style="2" customWidth="1"/>
    <col min="2052" max="2052" width="16.85546875" style="2" customWidth="1"/>
    <col min="2053" max="2053" width="18" style="2" customWidth="1"/>
    <col min="2054" max="2054" width="11.85546875" style="2" customWidth="1"/>
    <col min="2055" max="2304" width="9.140625" style="2"/>
    <col min="2305" max="2305" width="59.5703125" style="2" customWidth="1"/>
    <col min="2306" max="2306" width="6.42578125" style="2" customWidth="1"/>
    <col min="2307" max="2307" width="18.7109375" style="2" customWidth="1"/>
    <col min="2308" max="2308" width="16.85546875" style="2" customWidth="1"/>
    <col min="2309" max="2309" width="18" style="2" customWidth="1"/>
    <col min="2310" max="2310" width="11.85546875" style="2" customWidth="1"/>
    <col min="2311" max="2560" width="9.140625" style="2"/>
    <col min="2561" max="2561" width="59.5703125" style="2" customWidth="1"/>
    <col min="2562" max="2562" width="6.42578125" style="2" customWidth="1"/>
    <col min="2563" max="2563" width="18.7109375" style="2" customWidth="1"/>
    <col min="2564" max="2564" width="16.85546875" style="2" customWidth="1"/>
    <col min="2565" max="2565" width="18" style="2" customWidth="1"/>
    <col min="2566" max="2566" width="11.85546875" style="2" customWidth="1"/>
    <col min="2567" max="2816" width="9.140625" style="2"/>
    <col min="2817" max="2817" width="59.5703125" style="2" customWidth="1"/>
    <col min="2818" max="2818" width="6.42578125" style="2" customWidth="1"/>
    <col min="2819" max="2819" width="18.7109375" style="2" customWidth="1"/>
    <col min="2820" max="2820" width="16.85546875" style="2" customWidth="1"/>
    <col min="2821" max="2821" width="18" style="2" customWidth="1"/>
    <col min="2822" max="2822" width="11.85546875" style="2" customWidth="1"/>
    <col min="2823" max="3072" width="9.140625" style="2"/>
    <col min="3073" max="3073" width="59.5703125" style="2" customWidth="1"/>
    <col min="3074" max="3074" width="6.42578125" style="2" customWidth="1"/>
    <col min="3075" max="3075" width="18.7109375" style="2" customWidth="1"/>
    <col min="3076" max="3076" width="16.85546875" style="2" customWidth="1"/>
    <col min="3077" max="3077" width="18" style="2" customWidth="1"/>
    <col min="3078" max="3078" width="11.85546875" style="2" customWidth="1"/>
    <col min="3079" max="3328" width="9.140625" style="2"/>
    <col min="3329" max="3329" width="59.5703125" style="2" customWidth="1"/>
    <col min="3330" max="3330" width="6.42578125" style="2" customWidth="1"/>
    <col min="3331" max="3331" width="18.7109375" style="2" customWidth="1"/>
    <col min="3332" max="3332" width="16.85546875" style="2" customWidth="1"/>
    <col min="3333" max="3333" width="18" style="2" customWidth="1"/>
    <col min="3334" max="3334" width="11.85546875" style="2" customWidth="1"/>
    <col min="3335" max="3584" width="9.140625" style="2"/>
    <col min="3585" max="3585" width="59.5703125" style="2" customWidth="1"/>
    <col min="3586" max="3586" width="6.42578125" style="2" customWidth="1"/>
    <col min="3587" max="3587" width="18.7109375" style="2" customWidth="1"/>
    <col min="3588" max="3588" width="16.85546875" style="2" customWidth="1"/>
    <col min="3589" max="3589" width="18" style="2" customWidth="1"/>
    <col min="3590" max="3590" width="11.85546875" style="2" customWidth="1"/>
    <col min="3591" max="3840" width="9.140625" style="2"/>
    <col min="3841" max="3841" width="59.5703125" style="2" customWidth="1"/>
    <col min="3842" max="3842" width="6.42578125" style="2" customWidth="1"/>
    <col min="3843" max="3843" width="18.7109375" style="2" customWidth="1"/>
    <col min="3844" max="3844" width="16.85546875" style="2" customWidth="1"/>
    <col min="3845" max="3845" width="18" style="2" customWidth="1"/>
    <col min="3846" max="3846" width="11.85546875" style="2" customWidth="1"/>
    <col min="3847" max="4096" width="9.140625" style="2"/>
    <col min="4097" max="4097" width="59.5703125" style="2" customWidth="1"/>
    <col min="4098" max="4098" width="6.42578125" style="2" customWidth="1"/>
    <col min="4099" max="4099" width="18.7109375" style="2" customWidth="1"/>
    <col min="4100" max="4100" width="16.85546875" style="2" customWidth="1"/>
    <col min="4101" max="4101" width="18" style="2" customWidth="1"/>
    <col min="4102" max="4102" width="11.85546875" style="2" customWidth="1"/>
    <col min="4103" max="4352" width="9.140625" style="2"/>
    <col min="4353" max="4353" width="59.5703125" style="2" customWidth="1"/>
    <col min="4354" max="4354" width="6.42578125" style="2" customWidth="1"/>
    <col min="4355" max="4355" width="18.7109375" style="2" customWidth="1"/>
    <col min="4356" max="4356" width="16.85546875" style="2" customWidth="1"/>
    <col min="4357" max="4357" width="18" style="2" customWidth="1"/>
    <col min="4358" max="4358" width="11.85546875" style="2" customWidth="1"/>
    <col min="4359" max="4608" width="9.140625" style="2"/>
    <col min="4609" max="4609" width="59.5703125" style="2" customWidth="1"/>
    <col min="4610" max="4610" width="6.42578125" style="2" customWidth="1"/>
    <col min="4611" max="4611" width="18.7109375" style="2" customWidth="1"/>
    <col min="4612" max="4612" width="16.85546875" style="2" customWidth="1"/>
    <col min="4613" max="4613" width="18" style="2" customWidth="1"/>
    <col min="4614" max="4614" width="11.85546875" style="2" customWidth="1"/>
    <col min="4615" max="4864" width="9.140625" style="2"/>
    <col min="4865" max="4865" width="59.5703125" style="2" customWidth="1"/>
    <col min="4866" max="4866" width="6.42578125" style="2" customWidth="1"/>
    <col min="4867" max="4867" width="18.7109375" style="2" customWidth="1"/>
    <col min="4868" max="4868" width="16.85546875" style="2" customWidth="1"/>
    <col min="4869" max="4869" width="18" style="2" customWidth="1"/>
    <col min="4870" max="4870" width="11.85546875" style="2" customWidth="1"/>
    <col min="4871" max="5120" width="9.140625" style="2"/>
    <col min="5121" max="5121" width="59.5703125" style="2" customWidth="1"/>
    <col min="5122" max="5122" width="6.42578125" style="2" customWidth="1"/>
    <col min="5123" max="5123" width="18.7109375" style="2" customWidth="1"/>
    <col min="5124" max="5124" width="16.85546875" style="2" customWidth="1"/>
    <col min="5125" max="5125" width="18" style="2" customWidth="1"/>
    <col min="5126" max="5126" width="11.85546875" style="2" customWidth="1"/>
    <col min="5127" max="5376" width="9.140625" style="2"/>
    <col min="5377" max="5377" width="59.5703125" style="2" customWidth="1"/>
    <col min="5378" max="5378" width="6.42578125" style="2" customWidth="1"/>
    <col min="5379" max="5379" width="18.7109375" style="2" customWidth="1"/>
    <col min="5380" max="5380" width="16.85546875" style="2" customWidth="1"/>
    <col min="5381" max="5381" width="18" style="2" customWidth="1"/>
    <col min="5382" max="5382" width="11.85546875" style="2" customWidth="1"/>
    <col min="5383" max="5632" width="9.140625" style="2"/>
    <col min="5633" max="5633" width="59.5703125" style="2" customWidth="1"/>
    <col min="5634" max="5634" width="6.42578125" style="2" customWidth="1"/>
    <col min="5635" max="5635" width="18.7109375" style="2" customWidth="1"/>
    <col min="5636" max="5636" width="16.85546875" style="2" customWidth="1"/>
    <col min="5637" max="5637" width="18" style="2" customWidth="1"/>
    <col min="5638" max="5638" width="11.85546875" style="2" customWidth="1"/>
    <col min="5639" max="5888" width="9.140625" style="2"/>
    <col min="5889" max="5889" width="59.5703125" style="2" customWidth="1"/>
    <col min="5890" max="5890" width="6.42578125" style="2" customWidth="1"/>
    <col min="5891" max="5891" width="18.7109375" style="2" customWidth="1"/>
    <col min="5892" max="5892" width="16.85546875" style="2" customWidth="1"/>
    <col min="5893" max="5893" width="18" style="2" customWidth="1"/>
    <col min="5894" max="5894" width="11.85546875" style="2" customWidth="1"/>
    <col min="5895" max="6144" width="9.140625" style="2"/>
    <col min="6145" max="6145" width="59.5703125" style="2" customWidth="1"/>
    <col min="6146" max="6146" width="6.42578125" style="2" customWidth="1"/>
    <col min="6147" max="6147" width="18.7109375" style="2" customWidth="1"/>
    <col min="6148" max="6148" width="16.85546875" style="2" customWidth="1"/>
    <col min="6149" max="6149" width="18" style="2" customWidth="1"/>
    <col min="6150" max="6150" width="11.85546875" style="2" customWidth="1"/>
    <col min="6151" max="6400" width="9.140625" style="2"/>
    <col min="6401" max="6401" width="59.5703125" style="2" customWidth="1"/>
    <col min="6402" max="6402" width="6.42578125" style="2" customWidth="1"/>
    <col min="6403" max="6403" width="18.7109375" style="2" customWidth="1"/>
    <col min="6404" max="6404" width="16.85546875" style="2" customWidth="1"/>
    <col min="6405" max="6405" width="18" style="2" customWidth="1"/>
    <col min="6406" max="6406" width="11.85546875" style="2" customWidth="1"/>
    <col min="6407" max="6656" width="9.140625" style="2"/>
    <col min="6657" max="6657" width="59.5703125" style="2" customWidth="1"/>
    <col min="6658" max="6658" width="6.42578125" style="2" customWidth="1"/>
    <col min="6659" max="6659" width="18.7109375" style="2" customWidth="1"/>
    <col min="6660" max="6660" width="16.85546875" style="2" customWidth="1"/>
    <col min="6661" max="6661" width="18" style="2" customWidth="1"/>
    <col min="6662" max="6662" width="11.85546875" style="2" customWidth="1"/>
    <col min="6663" max="6912" width="9.140625" style="2"/>
    <col min="6913" max="6913" width="59.5703125" style="2" customWidth="1"/>
    <col min="6914" max="6914" width="6.42578125" style="2" customWidth="1"/>
    <col min="6915" max="6915" width="18.7109375" style="2" customWidth="1"/>
    <col min="6916" max="6916" width="16.85546875" style="2" customWidth="1"/>
    <col min="6917" max="6917" width="18" style="2" customWidth="1"/>
    <col min="6918" max="6918" width="11.85546875" style="2" customWidth="1"/>
    <col min="6919" max="7168" width="9.140625" style="2"/>
    <col min="7169" max="7169" width="59.5703125" style="2" customWidth="1"/>
    <col min="7170" max="7170" width="6.42578125" style="2" customWidth="1"/>
    <col min="7171" max="7171" width="18.7109375" style="2" customWidth="1"/>
    <col min="7172" max="7172" width="16.85546875" style="2" customWidth="1"/>
    <col min="7173" max="7173" width="18" style="2" customWidth="1"/>
    <col min="7174" max="7174" width="11.85546875" style="2" customWidth="1"/>
    <col min="7175" max="7424" width="9.140625" style="2"/>
    <col min="7425" max="7425" width="59.5703125" style="2" customWidth="1"/>
    <col min="7426" max="7426" width="6.42578125" style="2" customWidth="1"/>
    <col min="7427" max="7427" width="18.7109375" style="2" customWidth="1"/>
    <col min="7428" max="7428" width="16.85546875" style="2" customWidth="1"/>
    <col min="7429" max="7429" width="18" style="2" customWidth="1"/>
    <col min="7430" max="7430" width="11.85546875" style="2" customWidth="1"/>
    <col min="7431" max="7680" width="9.140625" style="2"/>
    <col min="7681" max="7681" width="59.5703125" style="2" customWidth="1"/>
    <col min="7682" max="7682" width="6.42578125" style="2" customWidth="1"/>
    <col min="7683" max="7683" width="18.7109375" style="2" customWidth="1"/>
    <col min="7684" max="7684" width="16.85546875" style="2" customWidth="1"/>
    <col min="7685" max="7685" width="18" style="2" customWidth="1"/>
    <col min="7686" max="7686" width="11.85546875" style="2" customWidth="1"/>
    <col min="7687" max="7936" width="9.140625" style="2"/>
    <col min="7937" max="7937" width="59.5703125" style="2" customWidth="1"/>
    <col min="7938" max="7938" width="6.42578125" style="2" customWidth="1"/>
    <col min="7939" max="7939" width="18.7109375" style="2" customWidth="1"/>
    <col min="7940" max="7940" width="16.85546875" style="2" customWidth="1"/>
    <col min="7941" max="7941" width="18" style="2" customWidth="1"/>
    <col min="7942" max="7942" width="11.85546875" style="2" customWidth="1"/>
    <col min="7943" max="8192" width="9.140625" style="2"/>
    <col min="8193" max="8193" width="59.5703125" style="2" customWidth="1"/>
    <col min="8194" max="8194" width="6.42578125" style="2" customWidth="1"/>
    <col min="8195" max="8195" width="18.7109375" style="2" customWidth="1"/>
    <col min="8196" max="8196" width="16.85546875" style="2" customWidth="1"/>
    <col min="8197" max="8197" width="18" style="2" customWidth="1"/>
    <col min="8198" max="8198" width="11.85546875" style="2" customWidth="1"/>
    <col min="8199" max="8448" width="9.140625" style="2"/>
    <col min="8449" max="8449" width="59.5703125" style="2" customWidth="1"/>
    <col min="8450" max="8450" width="6.42578125" style="2" customWidth="1"/>
    <col min="8451" max="8451" width="18.7109375" style="2" customWidth="1"/>
    <col min="8452" max="8452" width="16.85546875" style="2" customWidth="1"/>
    <col min="8453" max="8453" width="18" style="2" customWidth="1"/>
    <col min="8454" max="8454" width="11.85546875" style="2" customWidth="1"/>
    <col min="8455" max="8704" width="9.140625" style="2"/>
    <col min="8705" max="8705" width="59.5703125" style="2" customWidth="1"/>
    <col min="8706" max="8706" width="6.42578125" style="2" customWidth="1"/>
    <col min="8707" max="8707" width="18.7109375" style="2" customWidth="1"/>
    <col min="8708" max="8708" width="16.85546875" style="2" customWidth="1"/>
    <col min="8709" max="8709" width="18" style="2" customWidth="1"/>
    <col min="8710" max="8710" width="11.85546875" style="2" customWidth="1"/>
    <col min="8711" max="8960" width="9.140625" style="2"/>
    <col min="8961" max="8961" width="59.5703125" style="2" customWidth="1"/>
    <col min="8962" max="8962" width="6.42578125" style="2" customWidth="1"/>
    <col min="8963" max="8963" width="18.7109375" style="2" customWidth="1"/>
    <col min="8964" max="8964" width="16.85546875" style="2" customWidth="1"/>
    <col min="8965" max="8965" width="18" style="2" customWidth="1"/>
    <col min="8966" max="8966" width="11.85546875" style="2" customWidth="1"/>
    <col min="8967" max="9216" width="9.140625" style="2"/>
    <col min="9217" max="9217" width="59.5703125" style="2" customWidth="1"/>
    <col min="9218" max="9218" width="6.42578125" style="2" customWidth="1"/>
    <col min="9219" max="9219" width="18.7109375" style="2" customWidth="1"/>
    <col min="9220" max="9220" width="16.85546875" style="2" customWidth="1"/>
    <col min="9221" max="9221" width="18" style="2" customWidth="1"/>
    <col min="9222" max="9222" width="11.85546875" style="2" customWidth="1"/>
    <col min="9223" max="9472" width="9.140625" style="2"/>
    <col min="9473" max="9473" width="59.5703125" style="2" customWidth="1"/>
    <col min="9474" max="9474" width="6.42578125" style="2" customWidth="1"/>
    <col min="9475" max="9475" width="18.7109375" style="2" customWidth="1"/>
    <col min="9476" max="9476" width="16.85546875" style="2" customWidth="1"/>
    <col min="9477" max="9477" width="18" style="2" customWidth="1"/>
    <col min="9478" max="9478" width="11.85546875" style="2" customWidth="1"/>
    <col min="9479" max="9728" width="9.140625" style="2"/>
    <col min="9729" max="9729" width="59.5703125" style="2" customWidth="1"/>
    <col min="9730" max="9730" width="6.42578125" style="2" customWidth="1"/>
    <col min="9731" max="9731" width="18.7109375" style="2" customWidth="1"/>
    <col min="9732" max="9732" width="16.85546875" style="2" customWidth="1"/>
    <col min="9733" max="9733" width="18" style="2" customWidth="1"/>
    <col min="9734" max="9734" width="11.85546875" style="2" customWidth="1"/>
    <col min="9735" max="9984" width="9.140625" style="2"/>
    <col min="9985" max="9985" width="59.5703125" style="2" customWidth="1"/>
    <col min="9986" max="9986" width="6.42578125" style="2" customWidth="1"/>
    <col min="9987" max="9987" width="18.7109375" style="2" customWidth="1"/>
    <col min="9988" max="9988" width="16.85546875" style="2" customWidth="1"/>
    <col min="9989" max="9989" width="18" style="2" customWidth="1"/>
    <col min="9990" max="9990" width="11.85546875" style="2" customWidth="1"/>
    <col min="9991" max="10240" width="9.140625" style="2"/>
    <col min="10241" max="10241" width="59.5703125" style="2" customWidth="1"/>
    <col min="10242" max="10242" width="6.42578125" style="2" customWidth="1"/>
    <col min="10243" max="10243" width="18.7109375" style="2" customWidth="1"/>
    <col min="10244" max="10244" width="16.85546875" style="2" customWidth="1"/>
    <col min="10245" max="10245" width="18" style="2" customWidth="1"/>
    <col min="10246" max="10246" width="11.85546875" style="2" customWidth="1"/>
    <col min="10247" max="10496" width="9.140625" style="2"/>
    <col min="10497" max="10497" width="59.5703125" style="2" customWidth="1"/>
    <col min="10498" max="10498" width="6.42578125" style="2" customWidth="1"/>
    <col min="10499" max="10499" width="18.7109375" style="2" customWidth="1"/>
    <col min="10500" max="10500" width="16.85546875" style="2" customWidth="1"/>
    <col min="10501" max="10501" width="18" style="2" customWidth="1"/>
    <col min="10502" max="10502" width="11.85546875" style="2" customWidth="1"/>
    <col min="10503" max="10752" width="9.140625" style="2"/>
    <col min="10753" max="10753" width="59.5703125" style="2" customWidth="1"/>
    <col min="10754" max="10754" width="6.42578125" style="2" customWidth="1"/>
    <col min="10755" max="10755" width="18.7109375" style="2" customWidth="1"/>
    <col min="10756" max="10756" width="16.85546875" style="2" customWidth="1"/>
    <col min="10757" max="10757" width="18" style="2" customWidth="1"/>
    <col min="10758" max="10758" width="11.85546875" style="2" customWidth="1"/>
    <col min="10759" max="11008" width="9.140625" style="2"/>
    <col min="11009" max="11009" width="59.5703125" style="2" customWidth="1"/>
    <col min="11010" max="11010" width="6.42578125" style="2" customWidth="1"/>
    <col min="11011" max="11011" width="18.7109375" style="2" customWidth="1"/>
    <col min="11012" max="11012" width="16.85546875" style="2" customWidth="1"/>
    <col min="11013" max="11013" width="18" style="2" customWidth="1"/>
    <col min="11014" max="11014" width="11.85546875" style="2" customWidth="1"/>
    <col min="11015" max="11264" width="9.140625" style="2"/>
    <col min="11265" max="11265" width="59.5703125" style="2" customWidth="1"/>
    <col min="11266" max="11266" width="6.42578125" style="2" customWidth="1"/>
    <col min="11267" max="11267" width="18.7109375" style="2" customWidth="1"/>
    <col min="11268" max="11268" width="16.85546875" style="2" customWidth="1"/>
    <col min="11269" max="11269" width="18" style="2" customWidth="1"/>
    <col min="11270" max="11270" width="11.85546875" style="2" customWidth="1"/>
    <col min="11271" max="11520" width="9.140625" style="2"/>
    <col min="11521" max="11521" width="59.5703125" style="2" customWidth="1"/>
    <col min="11522" max="11522" width="6.42578125" style="2" customWidth="1"/>
    <col min="11523" max="11523" width="18.7109375" style="2" customWidth="1"/>
    <col min="11524" max="11524" width="16.85546875" style="2" customWidth="1"/>
    <col min="11525" max="11525" width="18" style="2" customWidth="1"/>
    <col min="11526" max="11526" width="11.85546875" style="2" customWidth="1"/>
    <col min="11527" max="11776" width="9.140625" style="2"/>
    <col min="11777" max="11777" width="59.5703125" style="2" customWidth="1"/>
    <col min="11778" max="11778" width="6.42578125" style="2" customWidth="1"/>
    <col min="11779" max="11779" width="18.7109375" style="2" customWidth="1"/>
    <col min="11780" max="11780" width="16.85546875" style="2" customWidth="1"/>
    <col min="11781" max="11781" width="18" style="2" customWidth="1"/>
    <col min="11782" max="11782" width="11.85546875" style="2" customWidth="1"/>
    <col min="11783" max="12032" width="9.140625" style="2"/>
    <col min="12033" max="12033" width="59.5703125" style="2" customWidth="1"/>
    <col min="12034" max="12034" width="6.42578125" style="2" customWidth="1"/>
    <col min="12035" max="12035" width="18.7109375" style="2" customWidth="1"/>
    <col min="12036" max="12036" width="16.85546875" style="2" customWidth="1"/>
    <col min="12037" max="12037" width="18" style="2" customWidth="1"/>
    <col min="12038" max="12038" width="11.85546875" style="2" customWidth="1"/>
    <col min="12039" max="12288" width="9.140625" style="2"/>
    <col min="12289" max="12289" width="59.5703125" style="2" customWidth="1"/>
    <col min="12290" max="12290" width="6.42578125" style="2" customWidth="1"/>
    <col min="12291" max="12291" width="18.7109375" style="2" customWidth="1"/>
    <col min="12292" max="12292" width="16.85546875" style="2" customWidth="1"/>
    <col min="12293" max="12293" width="18" style="2" customWidth="1"/>
    <col min="12294" max="12294" width="11.85546875" style="2" customWidth="1"/>
    <col min="12295" max="12544" width="9.140625" style="2"/>
    <col min="12545" max="12545" width="59.5703125" style="2" customWidth="1"/>
    <col min="12546" max="12546" width="6.42578125" style="2" customWidth="1"/>
    <col min="12547" max="12547" width="18.7109375" style="2" customWidth="1"/>
    <col min="12548" max="12548" width="16.85546875" style="2" customWidth="1"/>
    <col min="12549" max="12549" width="18" style="2" customWidth="1"/>
    <col min="12550" max="12550" width="11.85546875" style="2" customWidth="1"/>
    <col min="12551" max="12800" width="9.140625" style="2"/>
    <col min="12801" max="12801" width="59.5703125" style="2" customWidth="1"/>
    <col min="12802" max="12802" width="6.42578125" style="2" customWidth="1"/>
    <col min="12803" max="12803" width="18.7109375" style="2" customWidth="1"/>
    <col min="12804" max="12804" width="16.85546875" style="2" customWidth="1"/>
    <col min="12805" max="12805" width="18" style="2" customWidth="1"/>
    <col min="12806" max="12806" width="11.85546875" style="2" customWidth="1"/>
    <col min="12807" max="13056" width="9.140625" style="2"/>
    <col min="13057" max="13057" width="59.5703125" style="2" customWidth="1"/>
    <col min="13058" max="13058" width="6.42578125" style="2" customWidth="1"/>
    <col min="13059" max="13059" width="18.7109375" style="2" customWidth="1"/>
    <col min="13060" max="13060" width="16.85546875" style="2" customWidth="1"/>
    <col min="13061" max="13061" width="18" style="2" customWidth="1"/>
    <col min="13062" max="13062" width="11.85546875" style="2" customWidth="1"/>
    <col min="13063" max="13312" width="9.140625" style="2"/>
    <col min="13313" max="13313" width="59.5703125" style="2" customWidth="1"/>
    <col min="13314" max="13314" width="6.42578125" style="2" customWidth="1"/>
    <col min="13315" max="13315" width="18.7109375" style="2" customWidth="1"/>
    <col min="13316" max="13316" width="16.85546875" style="2" customWidth="1"/>
    <col min="13317" max="13317" width="18" style="2" customWidth="1"/>
    <col min="13318" max="13318" width="11.85546875" style="2" customWidth="1"/>
    <col min="13319" max="13568" width="9.140625" style="2"/>
    <col min="13569" max="13569" width="59.5703125" style="2" customWidth="1"/>
    <col min="13570" max="13570" width="6.42578125" style="2" customWidth="1"/>
    <col min="13571" max="13571" width="18.7109375" style="2" customWidth="1"/>
    <col min="13572" max="13572" width="16.85546875" style="2" customWidth="1"/>
    <col min="13573" max="13573" width="18" style="2" customWidth="1"/>
    <col min="13574" max="13574" width="11.85546875" style="2" customWidth="1"/>
    <col min="13575" max="13824" width="9.140625" style="2"/>
    <col min="13825" max="13825" width="59.5703125" style="2" customWidth="1"/>
    <col min="13826" max="13826" width="6.42578125" style="2" customWidth="1"/>
    <col min="13827" max="13827" width="18.7109375" style="2" customWidth="1"/>
    <col min="13828" max="13828" width="16.85546875" style="2" customWidth="1"/>
    <col min="13829" max="13829" width="18" style="2" customWidth="1"/>
    <col min="13830" max="13830" width="11.85546875" style="2" customWidth="1"/>
    <col min="13831" max="14080" width="9.140625" style="2"/>
    <col min="14081" max="14081" width="59.5703125" style="2" customWidth="1"/>
    <col min="14082" max="14082" width="6.42578125" style="2" customWidth="1"/>
    <col min="14083" max="14083" width="18.7109375" style="2" customWidth="1"/>
    <col min="14084" max="14084" width="16.85546875" style="2" customWidth="1"/>
    <col min="14085" max="14085" width="18" style="2" customWidth="1"/>
    <col min="14086" max="14086" width="11.85546875" style="2" customWidth="1"/>
    <col min="14087" max="14336" width="9.140625" style="2"/>
    <col min="14337" max="14337" width="59.5703125" style="2" customWidth="1"/>
    <col min="14338" max="14338" width="6.42578125" style="2" customWidth="1"/>
    <col min="14339" max="14339" width="18.7109375" style="2" customWidth="1"/>
    <col min="14340" max="14340" width="16.85546875" style="2" customWidth="1"/>
    <col min="14341" max="14341" width="18" style="2" customWidth="1"/>
    <col min="14342" max="14342" width="11.85546875" style="2" customWidth="1"/>
    <col min="14343" max="14592" width="9.140625" style="2"/>
    <col min="14593" max="14593" width="59.5703125" style="2" customWidth="1"/>
    <col min="14594" max="14594" width="6.42578125" style="2" customWidth="1"/>
    <col min="14595" max="14595" width="18.7109375" style="2" customWidth="1"/>
    <col min="14596" max="14596" width="16.85546875" style="2" customWidth="1"/>
    <col min="14597" max="14597" width="18" style="2" customWidth="1"/>
    <col min="14598" max="14598" width="11.85546875" style="2" customWidth="1"/>
    <col min="14599" max="14848" width="9.140625" style="2"/>
    <col min="14849" max="14849" width="59.5703125" style="2" customWidth="1"/>
    <col min="14850" max="14850" width="6.42578125" style="2" customWidth="1"/>
    <col min="14851" max="14851" width="18.7109375" style="2" customWidth="1"/>
    <col min="14852" max="14852" width="16.85546875" style="2" customWidth="1"/>
    <col min="14853" max="14853" width="18" style="2" customWidth="1"/>
    <col min="14854" max="14854" width="11.85546875" style="2" customWidth="1"/>
    <col min="14855" max="15104" width="9.140625" style="2"/>
    <col min="15105" max="15105" width="59.5703125" style="2" customWidth="1"/>
    <col min="15106" max="15106" width="6.42578125" style="2" customWidth="1"/>
    <col min="15107" max="15107" width="18.7109375" style="2" customWidth="1"/>
    <col min="15108" max="15108" width="16.85546875" style="2" customWidth="1"/>
    <col min="15109" max="15109" width="18" style="2" customWidth="1"/>
    <col min="15110" max="15110" width="11.85546875" style="2" customWidth="1"/>
    <col min="15111" max="15360" width="9.140625" style="2"/>
    <col min="15361" max="15361" width="59.5703125" style="2" customWidth="1"/>
    <col min="15362" max="15362" width="6.42578125" style="2" customWidth="1"/>
    <col min="15363" max="15363" width="18.7109375" style="2" customWidth="1"/>
    <col min="15364" max="15364" width="16.85546875" style="2" customWidth="1"/>
    <col min="15365" max="15365" width="18" style="2" customWidth="1"/>
    <col min="15366" max="15366" width="11.85546875" style="2" customWidth="1"/>
    <col min="15367" max="15616" width="9.140625" style="2"/>
    <col min="15617" max="15617" width="59.5703125" style="2" customWidth="1"/>
    <col min="15618" max="15618" width="6.42578125" style="2" customWidth="1"/>
    <col min="15619" max="15619" width="18.7109375" style="2" customWidth="1"/>
    <col min="15620" max="15620" width="16.85546875" style="2" customWidth="1"/>
    <col min="15621" max="15621" width="18" style="2" customWidth="1"/>
    <col min="15622" max="15622" width="11.85546875" style="2" customWidth="1"/>
    <col min="15623" max="15872" width="9.140625" style="2"/>
    <col min="15873" max="15873" width="59.5703125" style="2" customWidth="1"/>
    <col min="15874" max="15874" width="6.42578125" style="2" customWidth="1"/>
    <col min="15875" max="15875" width="18.7109375" style="2" customWidth="1"/>
    <col min="15876" max="15876" width="16.85546875" style="2" customWidth="1"/>
    <col min="15877" max="15877" width="18" style="2" customWidth="1"/>
    <col min="15878" max="15878" width="11.85546875" style="2" customWidth="1"/>
    <col min="15879" max="16128" width="9.140625" style="2"/>
    <col min="16129" max="16129" width="59.5703125" style="2" customWidth="1"/>
    <col min="16130" max="16130" width="6.42578125" style="2" customWidth="1"/>
    <col min="16131" max="16131" width="18.7109375" style="2" customWidth="1"/>
    <col min="16132" max="16132" width="16.85546875" style="2" customWidth="1"/>
    <col min="16133" max="16133" width="18" style="2" customWidth="1"/>
    <col min="16134" max="16134" width="11.85546875" style="2" customWidth="1"/>
    <col min="16135" max="16384" width="9.140625" style="2"/>
  </cols>
  <sheetData>
    <row r="1" spans="1:13" ht="13.5" thickBot="1" x14ac:dyDescent="0.25">
      <c r="A1" s="1" t="s">
        <v>80</v>
      </c>
      <c r="B1" s="1"/>
      <c r="C1" s="1"/>
      <c r="D1" s="1"/>
      <c r="E1" s="1"/>
    </row>
    <row r="2" spans="1:13" ht="18" customHeight="1" thickBot="1" x14ac:dyDescent="0.25">
      <c r="A2" s="3" t="s">
        <v>0</v>
      </c>
      <c r="B2" s="4"/>
      <c r="C2" s="4"/>
      <c r="D2" s="4"/>
      <c r="E2" s="4"/>
    </row>
    <row r="3" spans="1:13" ht="13.5" thickBot="1" x14ac:dyDescent="0.25">
      <c r="A3" s="5"/>
      <c r="B3" s="6"/>
      <c r="C3" s="6"/>
      <c r="D3" s="6"/>
      <c r="E3" s="7"/>
    </row>
    <row r="4" spans="1:13" ht="16.5" thickBot="1" x14ac:dyDescent="0.25">
      <c r="A4" s="8"/>
      <c r="B4" s="9"/>
      <c r="C4" s="9"/>
      <c r="D4" s="9"/>
      <c r="E4" s="10" t="s">
        <v>1</v>
      </c>
    </row>
    <row r="5" spans="1:13" ht="25.5" x14ac:dyDescent="0.2">
      <c r="A5" s="11" t="s">
        <v>2</v>
      </c>
      <c r="B5" s="12" t="s">
        <v>3</v>
      </c>
      <c r="C5" s="13" t="s">
        <v>4</v>
      </c>
      <c r="D5" s="13" t="s">
        <v>5</v>
      </c>
      <c r="E5" s="14" t="s">
        <v>6</v>
      </c>
    </row>
    <row r="6" spans="1:13" ht="13.5" thickBot="1" x14ac:dyDescent="0.25">
      <c r="A6" s="15">
        <v>1</v>
      </c>
      <c r="B6" s="16">
        <v>2</v>
      </c>
      <c r="C6" s="16">
        <v>3</v>
      </c>
      <c r="D6" s="16">
        <v>4</v>
      </c>
      <c r="E6" s="17">
        <v>5</v>
      </c>
    </row>
    <row r="7" spans="1:13" x14ac:dyDescent="0.2">
      <c r="A7" s="18" t="s">
        <v>7</v>
      </c>
      <c r="B7" s="19">
        <v>1</v>
      </c>
      <c r="C7" s="20">
        <v>7868500</v>
      </c>
      <c r="D7" s="20">
        <v>12523896</v>
      </c>
      <c r="E7" s="21">
        <v>11748877</v>
      </c>
    </row>
    <row r="8" spans="1:13" x14ac:dyDescent="0.2">
      <c r="A8" s="22" t="s">
        <v>8</v>
      </c>
      <c r="B8" s="23">
        <v>2</v>
      </c>
      <c r="C8" s="24">
        <v>318500</v>
      </c>
      <c r="D8" s="24">
        <v>318500</v>
      </c>
      <c r="E8" s="25">
        <v>273100</v>
      </c>
      <c r="F8" s="26"/>
    </row>
    <row r="9" spans="1:13" x14ac:dyDescent="0.2">
      <c r="A9" s="22" t="s">
        <v>9</v>
      </c>
      <c r="B9" s="23">
        <v>3</v>
      </c>
      <c r="C9" s="24">
        <v>240000</v>
      </c>
      <c r="D9" s="24">
        <v>260000</v>
      </c>
      <c r="E9" s="25">
        <v>260000</v>
      </c>
    </row>
    <row r="10" spans="1:13" x14ac:dyDescent="0.2">
      <c r="A10" s="22" t="s">
        <v>10</v>
      </c>
      <c r="B10" s="23">
        <v>4</v>
      </c>
      <c r="C10" s="24">
        <v>24000</v>
      </c>
      <c r="D10" s="24">
        <v>24000</v>
      </c>
      <c r="E10" s="25">
        <v>24000</v>
      </c>
    </row>
    <row r="11" spans="1:13" ht="15.75" x14ac:dyDescent="0.2">
      <c r="A11" s="22" t="s">
        <v>11</v>
      </c>
      <c r="B11" s="23">
        <v>5</v>
      </c>
      <c r="C11" s="24">
        <v>120000</v>
      </c>
      <c r="D11" s="24">
        <v>120000</v>
      </c>
      <c r="E11" s="25">
        <v>103248</v>
      </c>
      <c r="I11" s="27"/>
      <c r="J11" s="27"/>
      <c r="K11" s="27"/>
      <c r="L11" s="27"/>
      <c r="M11" s="27"/>
    </row>
    <row r="12" spans="1:13" ht="15.75" x14ac:dyDescent="0.25">
      <c r="A12" s="28" t="s">
        <v>12</v>
      </c>
      <c r="B12" s="29">
        <v>6</v>
      </c>
      <c r="C12" s="30">
        <f>SUM(C7:C11)</f>
        <v>8571000</v>
      </c>
      <c r="D12" s="30">
        <f>SUM(D7:D11)</f>
        <v>13246396</v>
      </c>
      <c r="E12" s="31">
        <f>SUM(E7:E11)</f>
        <v>12409225</v>
      </c>
      <c r="I12" s="27"/>
      <c r="J12" s="27"/>
      <c r="K12" s="27"/>
      <c r="L12" s="27"/>
      <c r="M12" s="27"/>
    </row>
    <row r="13" spans="1:13" ht="15.75" x14ac:dyDescent="0.2">
      <c r="A13" s="22" t="s">
        <v>13</v>
      </c>
      <c r="B13" s="23">
        <v>7</v>
      </c>
      <c r="C13" s="24">
        <v>6252750</v>
      </c>
      <c r="D13" s="24">
        <v>6300771</v>
      </c>
      <c r="E13" s="25">
        <v>6300771</v>
      </c>
      <c r="I13" s="27"/>
      <c r="J13" s="27"/>
      <c r="K13" s="27"/>
      <c r="L13" s="27"/>
      <c r="M13" s="32"/>
    </row>
    <row r="14" spans="1:13" x14ac:dyDescent="0.2">
      <c r="A14" s="22" t="s">
        <v>14</v>
      </c>
      <c r="B14" s="23">
        <v>8</v>
      </c>
      <c r="C14" s="24">
        <v>80000</v>
      </c>
      <c r="D14" s="24">
        <v>3455933</v>
      </c>
      <c r="E14" s="25">
        <v>3139032</v>
      </c>
      <c r="I14" s="33"/>
      <c r="J14" s="34"/>
      <c r="K14" s="33"/>
      <c r="L14" s="33"/>
      <c r="M14" s="33"/>
    </row>
    <row r="15" spans="1:13" x14ac:dyDescent="0.2">
      <c r="A15" s="22" t="s">
        <v>15</v>
      </c>
      <c r="B15" s="23">
        <v>9</v>
      </c>
      <c r="C15" s="24">
        <v>0</v>
      </c>
      <c r="D15" s="24">
        <v>15000</v>
      </c>
      <c r="E15" s="25">
        <v>15000</v>
      </c>
    </row>
    <row r="16" spans="1:13" ht="15" x14ac:dyDescent="0.25">
      <c r="A16" s="28" t="s">
        <v>16</v>
      </c>
      <c r="B16" s="23">
        <v>10</v>
      </c>
      <c r="C16" s="30">
        <f>SUM(C13:C15)</f>
        <v>6332750</v>
      </c>
      <c r="D16" s="30">
        <f>SUM(D13:D15)</f>
        <v>9771704</v>
      </c>
      <c r="E16" s="31">
        <f>SUM(E13:E15)</f>
        <v>9454803</v>
      </c>
    </row>
    <row r="17" spans="1:5" ht="15.75" x14ac:dyDescent="0.25">
      <c r="A17" s="35" t="s">
        <v>17</v>
      </c>
      <c r="B17" s="29">
        <v>11</v>
      </c>
      <c r="C17" s="36">
        <f>C12+C16</f>
        <v>14903750</v>
      </c>
      <c r="D17" s="36">
        <f>D12+D16</f>
        <v>23018100</v>
      </c>
      <c r="E17" s="37">
        <f>E12+E16</f>
        <v>21864028</v>
      </c>
    </row>
    <row r="18" spans="1:5" ht="15.75" x14ac:dyDescent="0.25">
      <c r="A18" s="35" t="s">
        <v>18</v>
      </c>
      <c r="B18" s="38">
        <v>12</v>
      </c>
      <c r="C18" s="36">
        <v>2433792</v>
      </c>
      <c r="D18" s="36">
        <v>4297626</v>
      </c>
      <c r="E18" s="37">
        <f>SUM(E19:E22)</f>
        <v>4242007</v>
      </c>
    </row>
    <row r="19" spans="1:5" x14ac:dyDescent="0.2">
      <c r="A19" s="22" t="s">
        <v>19</v>
      </c>
      <c r="B19" s="23">
        <v>13</v>
      </c>
      <c r="C19" s="24" t="s">
        <v>20</v>
      </c>
      <c r="D19" s="24" t="s">
        <v>20</v>
      </c>
      <c r="E19" s="25">
        <v>4010142</v>
      </c>
    </row>
    <row r="20" spans="1:5" x14ac:dyDescent="0.2">
      <c r="A20" s="22" t="s">
        <v>21</v>
      </c>
      <c r="B20" s="23">
        <v>14</v>
      </c>
      <c r="C20" s="24" t="s">
        <v>20</v>
      </c>
      <c r="D20" s="24" t="s">
        <v>20</v>
      </c>
      <c r="E20" s="25">
        <v>81055</v>
      </c>
    </row>
    <row r="21" spans="1:5" x14ac:dyDescent="0.2">
      <c r="A21" s="22" t="s">
        <v>22</v>
      </c>
      <c r="B21" s="23">
        <v>15</v>
      </c>
      <c r="C21" s="24" t="s">
        <v>20</v>
      </c>
      <c r="D21" s="24" t="s">
        <v>20</v>
      </c>
      <c r="E21" s="25">
        <v>68074</v>
      </c>
    </row>
    <row r="22" spans="1:5" x14ac:dyDescent="0.2">
      <c r="A22" s="22" t="s">
        <v>23</v>
      </c>
      <c r="B22" s="39">
        <v>16</v>
      </c>
      <c r="C22" s="24" t="s">
        <v>20</v>
      </c>
      <c r="D22" s="24" t="s">
        <v>20</v>
      </c>
      <c r="E22" s="25">
        <v>82736</v>
      </c>
    </row>
    <row r="23" spans="1:5" x14ac:dyDescent="0.2">
      <c r="A23" s="22" t="s">
        <v>24</v>
      </c>
      <c r="B23" s="23">
        <v>17</v>
      </c>
      <c r="C23" s="24">
        <v>100000</v>
      </c>
      <c r="D23" s="24">
        <v>100000</v>
      </c>
      <c r="E23" s="25">
        <v>27881</v>
      </c>
    </row>
    <row r="24" spans="1:5" x14ac:dyDescent="0.2">
      <c r="A24" s="22" t="s">
        <v>25</v>
      </c>
      <c r="B24" s="23">
        <v>18</v>
      </c>
      <c r="C24" s="24">
        <v>2060000</v>
      </c>
      <c r="D24" s="24">
        <v>2210000</v>
      </c>
      <c r="E24" s="25">
        <v>1871265</v>
      </c>
    </row>
    <row r="25" spans="1:5" ht="15" x14ac:dyDescent="0.25">
      <c r="A25" s="28" t="s">
        <v>26</v>
      </c>
      <c r="B25" s="38">
        <v>19</v>
      </c>
      <c r="C25" s="30">
        <f>SUM(C23:C24)</f>
        <v>2160000</v>
      </c>
      <c r="D25" s="30">
        <f>SUM(D23:D24)</f>
        <v>2310000</v>
      </c>
      <c r="E25" s="31">
        <f>SUM(E23:E24)</f>
        <v>1899146</v>
      </c>
    </row>
    <row r="26" spans="1:5" x14ac:dyDescent="0.2">
      <c r="A26" s="40" t="s">
        <v>27</v>
      </c>
      <c r="B26" s="23">
        <v>20</v>
      </c>
      <c r="C26" s="24">
        <v>100000</v>
      </c>
      <c r="D26" s="24">
        <v>120000</v>
      </c>
      <c r="E26" s="25">
        <v>120000</v>
      </c>
    </row>
    <row r="27" spans="1:5" x14ac:dyDescent="0.2">
      <c r="A27" s="40" t="s">
        <v>28</v>
      </c>
      <c r="B27" s="39">
        <v>21</v>
      </c>
      <c r="C27" s="24">
        <v>70000</v>
      </c>
      <c r="D27" s="24">
        <v>75000</v>
      </c>
      <c r="E27" s="25">
        <v>60552</v>
      </c>
    </row>
    <row r="28" spans="1:5" ht="15" x14ac:dyDescent="0.25">
      <c r="A28" s="28" t="s">
        <v>29</v>
      </c>
      <c r="B28" s="38">
        <v>22</v>
      </c>
      <c r="C28" s="30">
        <f>SUM(C26:C27)</f>
        <v>170000</v>
      </c>
      <c r="D28" s="30">
        <f>SUM(D26:D27)</f>
        <v>195000</v>
      </c>
      <c r="E28" s="31">
        <f>SUM(E26:E27)</f>
        <v>180552</v>
      </c>
    </row>
    <row r="29" spans="1:5" x14ac:dyDescent="0.2">
      <c r="A29" s="40" t="s">
        <v>30</v>
      </c>
      <c r="B29" s="23">
        <v>23</v>
      </c>
      <c r="C29" s="24">
        <v>2700000</v>
      </c>
      <c r="D29" s="24">
        <v>2856179</v>
      </c>
      <c r="E29" s="25">
        <v>2428554</v>
      </c>
    </row>
    <row r="30" spans="1:5" x14ac:dyDescent="0.2">
      <c r="A30" s="40" t="s">
        <v>31</v>
      </c>
      <c r="B30" s="23">
        <v>24</v>
      </c>
      <c r="C30" s="24">
        <v>3000000</v>
      </c>
      <c r="D30" s="24">
        <v>3105787</v>
      </c>
      <c r="E30" s="25">
        <v>2943242</v>
      </c>
    </row>
    <row r="31" spans="1:5" x14ac:dyDescent="0.2">
      <c r="A31" s="40" t="s">
        <v>32</v>
      </c>
      <c r="B31" s="23">
        <v>25</v>
      </c>
      <c r="C31" s="24">
        <v>0</v>
      </c>
      <c r="D31" s="24">
        <v>0</v>
      </c>
      <c r="E31" s="25">
        <v>0</v>
      </c>
    </row>
    <row r="32" spans="1:5" x14ac:dyDescent="0.2">
      <c r="A32" s="40" t="s">
        <v>33</v>
      </c>
      <c r="B32" s="39">
        <v>26</v>
      </c>
      <c r="C32" s="24">
        <v>500000</v>
      </c>
      <c r="D32" s="24">
        <v>500000</v>
      </c>
      <c r="E32" s="25">
        <v>105000</v>
      </c>
    </row>
    <row r="33" spans="1:6" x14ac:dyDescent="0.2">
      <c r="A33" s="40" t="s">
        <v>34</v>
      </c>
      <c r="B33" s="23">
        <v>27</v>
      </c>
      <c r="C33" s="24">
        <v>1589750</v>
      </c>
      <c r="D33" s="24">
        <v>2077510</v>
      </c>
      <c r="E33" s="25">
        <v>1459278</v>
      </c>
    </row>
    <row r="34" spans="1:6" x14ac:dyDescent="0.2">
      <c r="A34" s="40" t="s">
        <v>35</v>
      </c>
      <c r="B34" s="23">
        <v>28</v>
      </c>
      <c r="C34" s="24">
        <v>864000</v>
      </c>
      <c r="D34" s="24">
        <v>1836599</v>
      </c>
      <c r="E34" s="25">
        <v>1655147</v>
      </c>
      <c r="F34" s="41"/>
    </row>
    <row r="35" spans="1:6" x14ac:dyDescent="0.2">
      <c r="A35" s="40" t="s">
        <v>36</v>
      </c>
      <c r="B35" s="23">
        <v>29</v>
      </c>
      <c r="C35" s="24">
        <v>3100000</v>
      </c>
      <c r="D35" s="24">
        <v>3961526</v>
      </c>
      <c r="E35" s="25">
        <v>3905374</v>
      </c>
    </row>
    <row r="36" spans="1:6" ht="15" x14ac:dyDescent="0.25">
      <c r="A36" s="28" t="s">
        <v>37</v>
      </c>
      <c r="B36" s="38">
        <v>30</v>
      </c>
      <c r="C36" s="30">
        <f>SUM(C29:C35)</f>
        <v>11753750</v>
      </c>
      <c r="D36" s="30">
        <f>SUM(D29:D35)</f>
        <v>14337601</v>
      </c>
      <c r="E36" s="31">
        <f>SUM(E29:E35)</f>
        <v>12496595</v>
      </c>
    </row>
    <row r="37" spans="1:6" x14ac:dyDescent="0.2">
      <c r="A37" s="40" t="s">
        <v>38</v>
      </c>
      <c r="B37" s="39">
        <v>31</v>
      </c>
      <c r="C37" s="24">
        <v>25000</v>
      </c>
      <c r="D37" s="24">
        <v>25000</v>
      </c>
      <c r="E37" s="25">
        <v>0</v>
      </c>
    </row>
    <row r="38" spans="1:6" x14ac:dyDescent="0.2">
      <c r="A38" s="40" t="s">
        <v>39</v>
      </c>
      <c r="B38" s="23">
        <v>32</v>
      </c>
      <c r="C38" s="24">
        <v>800000</v>
      </c>
      <c r="D38" s="24">
        <v>800000</v>
      </c>
      <c r="E38" s="25">
        <v>458470</v>
      </c>
    </row>
    <row r="39" spans="1:6" ht="15" x14ac:dyDescent="0.25">
      <c r="A39" s="28" t="s">
        <v>40</v>
      </c>
      <c r="B39" s="23">
        <v>33</v>
      </c>
      <c r="C39" s="30">
        <f>SUM(C37:C38)</f>
        <v>825000</v>
      </c>
      <c r="D39" s="30">
        <f>SUM(D37:D38)</f>
        <v>825000</v>
      </c>
      <c r="E39" s="31">
        <f>SUM(E37:E38)</f>
        <v>458470</v>
      </c>
    </row>
    <row r="40" spans="1:6" x14ac:dyDescent="0.2">
      <c r="A40" s="40" t="s">
        <v>41</v>
      </c>
      <c r="B40" s="38">
        <v>34</v>
      </c>
      <c r="C40" s="24">
        <v>3760000</v>
      </c>
      <c r="D40" s="24">
        <v>3580710</v>
      </c>
      <c r="E40" s="25">
        <v>2795220</v>
      </c>
    </row>
    <row r="41" spans="1:6" ht="13.5" thickBot="1" x14ac:dyDescent="0.25">
      <c r="A41" s="40" t="s">
        <v>42</v>
      </c>
      <c r="B41" s="23">
        <v>35</v>
      </c>
      <c r="C41" s="24">
        <v>0</v>
      </c>
      <c r="D41" s="24">
        <v>10791366</v>
      </c>
      <c r="E41" s="25">
        <v>4753000</v>
      </c>
    </row>
    <row r="42" spans="1:6" x14ac:dyDescent="0.2">
      <c r="A42" s="40" t="s">
        <v>43</v>
      </c>
      <c r="B42" s="19">
        <v>36</v>
      </c>
      <c r="C42" s="24">
        <v>300000</v>
      </c>
      <c r="D42" s="24">
        <v>260000</v>
      </c>
      <c r="E42" s="25">
        <v>177979</v>
      </c>
    </row>
    <row r="43" spans="1:6" ht="15" x14ac:dyDescent="0.25">
      <c r="A43" s="28" t="s">
        <v>44</v>
      </c>
      <c r="B43" s="23">
        <v>37</v>
      </c>
      <c r="C43" s="30">
        <f>C40+C41+C42</f>
        <v>4060000</v>
      </c>
      <c r="D43" s="30">
        <f>D40+D41+D42</f>
        <v>14632076</v>
      </c>
      <c r="E43" s="31">
        <f>E40+E41+E42</f>
        <v>7726199</v>
      </c>
    </row>
    <row r="44" spans="1:6" ht="15.75" x14ac:dyDescent="0.25">
      <c r="A44" s="35" t="s">
        <v>45</v>
      </c>
      <c r="B44" s="38">
        <v>38</v>
      </c>
      <c r="C44" s="36">
        <f>C25+C28+C36+C39+C43</f>
        <v>18968750</v>
      </c>
      <c r="D44" s="36">
        <f>D25+D28+D36+D39+D43</f>
        <v>32299677</v>
      </c>
      <c r="E44" s="37">
        <f>E25+E28+E36+E39+E43</f>
        <v>22760962</v>
      </c>
    </row>
    <row r="45" spans="1:6" x14ac:dyDescent="0.2">
      <c r="A45" s="40" t="s">
        <v>46</v>
      </c>
      <c r="B45" s="23">
        <v>39</v>
      </c>
      <c r="C45" s="24">
        <v>0</v>
      </c>
      <c r="D45" s="24">
        <v>183000</v>
      </c>
      <c r="E45" s="25">
        <v>183000</v>
      </c>
    </row>
    <row r="46" spans="1:6" x14ac:dyDescent="0.2">
      <c r="A46" s="40" t="s">
        <v>47</v>
      </c>
      <c r="B46" s="23">
        <v>40</v>
      </c>
      <c r="C46" s="24">
        <v>6069000</v>
      </c>
      <c r="D46" s="24">
        <v>9214060</v>
      </c>
      <c r="E46" s="25">
        <f>E47+E49+E48</f>
        <v>5354930</v>
      </c>
    </row>
    <row r="47" spans="1:6" x14ac:dyDescent="0.2">
      <c r="A47" s="40" t="s">
        <v>48</v>
      </c>
      <c r="B47" s="39">
        <v>41</v>
      </c>
      <c r="C47" s="24" t="s">
        <v>20</v>
      </c>
      <c r="D47" s="24" t="s">
        <v>20</v>
      </c>
      <c r="E47" s="25">
        <v>382908</v>
      </c>
    </row>
    <row r="48" spans="1:6" x14ac:dyDescent="0.2">
      <c r="A48" s="40" t="s">
        <v>49</v>
      </c>
      <c r="B48" s="23">
        <v>42</v>
      </c>
      <c r="C48" s="24">
        <v>0</v>
      </c>
      <c r="D48" s="24">
        <v>0</v>
      </c>
      <c r="E48" s="25">
        <v>4972022</v>
      </c>
    </row>
    <row r="49" spans="1:6" ht="15" x14ac:dyDescent="0.25">
      <c r="A49" s="42" t="s">
        <v>50</v>
      </c>
      <c r="B49" s="23">
        <v>43</v>
      </c>
      <c r="C49" s="24" t="s">
        <v>20</v>
      </c>
      <c r="D49" s="24" t="s">
        <v>20</v>
      </c>
      <c r="E49" s="25">
        <v>0</v>
      </c>
    </row>
    <row r="50" spans="1:6" ht="15.75" x14ac:dyDescent="0.25">
      <c r="A50" s="35" t="s">
        <v>51</v>
      </c>
      <c r="B50" s="38">
        <v>44</v>
      </c>
      <c r="C50" s="36">
        <f>C46+C45</f>
        <v>6069000</v>
      </c>
      <c r="D50" s="36">
        <f>D46+D45</f>
        <v>9397060</v>
      </c>
      <c r="E50" s="37">
        <f>E46+E45</f>
        <v>5537930</v>
      </c>
    </row>
    <row r="51" spans="1:6" ht="15" x14ac:dyDescent="0.25">
      <c r="A51" s="28" t="s">
        <v>52</v>
      </c>
      <c r="B51" s="23">
        <v>45</v>
      </c>
      <c r="C51" s="30">
        <v>1193048</v>
      </c>
      <c r="D51" s="30">
        <v>2280141</v>
      </c>
      <c r="E51" s="31">
        <f>E52+E53</f>
        <v>2163233</v>
      </c>
    </row>
    <row r="52" spans="1:6" x14ac:dyDescent="0.2">
      <c r="A52" s="40" t="s">
        <v>53</v>
      </c>
      <c r="B52" s="39">
        <v>46</v>
      </c>
      <c r="C52" s="24" t="s">
        <v>20</v>
      </c>
      <c r="D52" s="24" t="s">
        <v>20</v>
      </c>
      <c r="E52" s="25">
        <v>1711093</v>
      </c>
    </row>
    <row r="53" spans="1:6" x14ac:dyDescent="0.2">
      <c r="A53" s="40" t="s">
        <v>54</v>
      </c>
      <c r="B53" s="23">
        <v>47</v>
      </c>
      <c r="C53" s="24" t="s">
        <v>20</v>
      </c>
      <c r="D53" s="24" t="s">
        <v>20</v>
      </c>
      <c r="E53" s="25">
        <v>452140</v>
      </c>
    </row>
    <row r="54" spans="1:6" ht="15" x14ac:dyDescent="0.25">
      <c r="A54" s="28" t="s">
        <v>55</v>
      </c>
      <c r="B54" s="23">
        <v>48</v>
      </c>
      <c r="C54" s="30">
        <v>829950</v>
      </c>
      <c r="D54" s="30">
        <v>2249250</v>
      </c>
      <c r="E54" s="31">
        <f>E58+E57+E56+E55</f>
        <v>2171400</v>
      </c>
      <c r="F54" s="26"/>
    </row>
    <row r="55" spans="1:6" x14ac:dyDescent="0.2">
      <c r="A55" s="40" t="s">
        <v>56</v>
      </c>
      <c r="B55" s="23">
        <v>49</v>
      </c>
      <c r="C55" s="24" t="s">
        <v>20</v>
      </c>
      <c r="D55" s="24" t="s">
        <v>20</v>
      </c>
      <c r="E55" s="25">
        <v>0</v>
      </c>
    </row>
    <row r="56" spans="1:6" x14ac:dyDescent="0.2">
      <c r="A56" s="40" t="s">
        <v>57</v>
      </c>
      <c r="B56" s="23">
        <v>50</v>
      </c>
      <c r="C56" s="24" t="s">
        <v>20</v>
      </c>
      <c r="D56" s="24" t="s">
        <v>20</v>
      </c>
      <c r="E56" s="25">
        <v>0</v>
      </c>
    </row>
    <row r="57" spans="1:6" x14ac:dyDescent="0.2">
      <c r="A57" s="40" t="s">
        <v>58</v>
      </c>
      <c r="B57" s="39">
        <v>51</v>
      </c>
      <c r="C57" s="24" t="s">
        <v>20</v>
      </c>
      <c r="D57" s="24" t="s">
        <v>20</v>
      </c>
      <c r="E57" s="25">
        <v>752100</v>
      </c>
    </row>
    <row r="58" spans="1:6" ht="15" x14ac:dyDescent="0.25">
      <c r="A58" s="40" t="s">
        <v>59</v>
      </c>
      <c r="B58" s="23">
        <v>52</v>
      </c>
      <c r="C58" s="24" t="s">
        <v>20</v>
      </c>
      <c r="D58" s="24" t="s">
        <v>20</v>
      </c>
      <c r="E58" s="25">
        <v>1419300</v>
      </c>
      <c r="F58" s="43"/>
    </row>
    <row r="59" spans="1:6" x14ac:dyDescent="0.2">
      <c r="A59" s="40" t="s">
        <v>60</v>
      </c>
      <c r="B59" s="23">
        <v>53</v>
      </c>
      <c r="C59" s="24">
        <v>25463139</v>
      </c>
      <c r="D59" s="24">
        <v>44937733</v>
      </c>
      <c r="E59" s="25">
        <v>0</v>
      </c>
    </row>
    <row r="60" spans="1:6" x14ac:dyDescent="0.2">
      <c r="A60" s="40" t="s">
        <v>61</v>
      </c>
      <c r="B60" s="23">
        <v>54</v>
      </c>
      <c r="C60" s="24"/>
      <c r="D60" s="24"/>
      <c r="E60" s="25"/>
    </row>
    <row r="61" spans="1:6" x14ac:dyDescent="0.2">
      <c r="A61" s="40" t="s">
        <v>62</v>
      </c>
      <c r="B61" s="23">
        <v>55</v>
      </c>
      <c r="C61" s="24">
        <v>0</v>
      </c>
      <c r="D61" s="24">
        <v>0</v>
      </c>
      <c r="E61" s="25">
        <v>0</v>
      </c>
    </row>
    <row r="62" spans="1:6" x14ac:dyDescent="0.2">
      <c r="A62" s="40" t="s">
        <v>63</v>
      </c>
      <c r="B62" s="39">
        <v>56</v>
      </c>
      <c r="C62" s="24">
        <v>0</v>
      </c>
      <c r="D62" s="24">
        <v>0</v>
      </c>
      <c r="E62" s="25">
        <v>0</v>
      </c>
    </row>
    <row r="63" spans="1:6" x14ac:dyDescent="0.2">
      <c r="A63" s="40" t="s">
        <v>64</v>
      </c>
      <c r="B63" s="23">
        <v>57</v>
      </c>
      <c r="C63" s="24">
        <v>0</v>
      </c>
      <c r="D63" s="24">
        <v>0</v>
      </c>
      <c r="E63" s="25">
        <v>0</v>
      </c>
      <c r="F63" s="44"/>
    </row>
    <row r="64" spans="1:6" ht="15.75" x14ac:dyDescent="0.25">
      <c r="A64" s="35" t="s">
        <v>65</v>
      </c>
      <c r="B64" s="38">
        <v>58</v>
      </c>
      <c r="C64" s="36">
        <f>C51+C54+C59</f>
        <v>27486137</v>
      </c>
      <c r="D64" s="36">
        <f>D51+D54+D59</f>
        <v>49467124</v>
      </c>
      <c r="E64" s="37">
        <f>E51+E54+E59</f>
        <v>4334633</v>
      </c>
    </row>
    <row r="65" spans="1:6" ht="15" x14ac:dyDescent="0.25">
      <c r="A65" s="22" t="s">
        <v>66</v>
      </c>
      <c r="B65" s="23">
        <v>59</v>
      </c>
      <c r="C65" s="24">
        <v>2000000</v>
      </c>
      <c r="D65" s="24">
        <v>2000000</v>
      </c>
      <c r="E65" s="25">
        <v>0</v>
      </c>
      <c r="F65" s="43"/>
    </row>
    <row r="66" spans="1:6" ht="15" x14ac:dyDescent="0.25">
      <c r="A66" s="22" t="s">
        <v>67</v>
      </c>
      <c r="B66" s="23">
        <v>60</v>
      </c>
      <c r="C66" s="24">
        <v>43582735</v>
      </c>
      <c r="D66" s="24">
        <v>56616190</v>
      </c>
      <c r="E66" s="25">
        <v>24630500</v>
      </c>
      <c r="F66" s="43"/>
    </row>
    <row r="67" spans="1:6" x14ac:dyDescent="0.2">
      <c r="A67" s="22" t="s">
        <v>68</v>
      </c>
      <c r="B67" s="39">
        <v>61</v>
      </c>
      <c r="C67" s="24">
        <v>394000</v>
      </c>
      <c r="D67" s="24">
        <v>2347824</v>
      </c>
      <c r="E67" s="25">
        <v>2347824</v>
      </c>
    </row>
    <row r="68" spans="1:6" x14ac:dyDescent="0.2">
      <c r="A68" s="45" t="s">
        <v>69</v>
      </c>
      <c r="B68" s="23">
        <v>62</v>
      </c>
      <c r="C68" s="24">
        <v>12413338</v>
      </c>
      <c r="D68" s="24">
        <v>7270148</v>
      </c>
      <c r="E68" s="25">
        <v>4973759</v>
      </c>
    </row>
    <row r="69" spans="1:6" ht="15.75" x14ac:dyDescent="0.25">
      <c r="A69" s="35" t="s">
        <v>70</v>
      </c>
      <c r="B69" s="23">
        <v>63</v>
      </c>
      <c r="C69" s="36">
        <f>SUM(C65:C68)</f>
        <v>58390073</v>
      </c>
      <c r="D69" s="36">
        <f>SUM(D65:D68)</f>
        <v>68234162</v>
      </c>
      <c r="E69" s="37">
        <f>SUM(E65:E68)</f>
        <v>31952083</v>
      </c>
    </row>
    <row r="70" spans="1:6" x14ac:dyDescent="0.2">
      <c r="A70" s="22" t="s">
        <v>71</v>
      </c>
      <c r="B70" s="23">
        <v>64</v>
      </c>
      <c r="C70" s="24">
        <v>83750370</v>
      </c>
      <c r="D70" s="24">
        <v>139283131</v>
      </c>
      <c r="E70" s="25">
        <v>113692705</v>
      </c>
      <c r="F70" s="46"/>
    </row>
    <row r="71" spans="1:6" x14ac:dyDescent="0.2">
      <c r="A71" s="22" t="s">
        <v>72</v>
      </c>
      <c r="B71" s="23">
        <v>65</v>
      </c>
      <c r="C71" s="24">
        <v>22612320</v>
      </c>
      <c r="D71" s="24">
        <v>37516878</v>
      </c>
      <c r="E71" s="25">
        <v>30580461</v>
      </c>
      <c r="F71" s="46"/>
    </row>
    <row r="72" spans="1:6" ht="15.75" x14ac:dyDescent="0.25">
      <c r="A72" s="35" t="s">
        <v>73</v>
      </c>
      <c r="B72" s="39">
        <v>66</v>
      </c>
      <c r="C72" s="36">
        <f>SUM(C70:C71)</f>
        <v>106362690</v>
      </c>
      <c r="D72" s="36">
        <f>SUM(D70:D71)</f>
        <v>176800009</v>
      </c>
      <c r="E72" s="37">
        <f>SUM(E70:E71)</f>
        <v>144273166</v>
      </c>
      <c r="F72" s="47"/>
    </row>
    <row r="73" spans="1:6" ht="15.75" x14ac:dyDescent="0.25">
      <c r="A73" s="35" t="s">
        <v>74</v>
      </c>
      <c r="B73" s="38">
        <v>67</v>
      </c>
      <c r="C73" s="36">
        <f>C17+C18+C44+C50+C64+C69+C72</f>
        <v>234614192</v>
      </c>
      <c r="D73" s="36">
        <f>D17+D18+D44+D50+D64+D69+D72</f>
        <v>363513758</v>
      </c>
      <c r="E73" s="37">
        <f>E17+E18+E44+E50+E64+E69+E72</f>
        <v>234964809</v>
      </c>
    </row>
    <row r="74" spans="1:6" x14ac:dyDescent="0.2">
      <c r="A74" s="22" t="s">
        <v>75</v>
      </c>
      <c r="B74" s="23">
        <v>68</v>
      </c>
      <c r="C74" s="24">
        <v>1587808</v>
      </c>
      <c r="D74" s="24">
        <v>5152602</v>
      </c>
      <c r="E74" s="25">
        <v>5152602</v>
      </c>
    </row>
    <row r="75" spans="1:6" x14ac:dyDescent="0.2">
      <c r="A75" s="22" t="s">
        <v>76</v>
      </c>
      <c r="B75" s="23">
        <v>69</v>
      </c>
      <c r="C75" s="24">
        <v>21828000</v>
      </c>
      <c r="D75" s="24">
        <v>20578516</v>
      </c>
      <c r="E75" s="25">
        <v>20578516</v>
      </c>
    </row>
    <row r="76" spans="1:6" ht="15.75" x14ac:dyDescent="0.25">
      <c r="A76" s="35" t="s">
        <v>77</v>
      </c>
      <c r="B76" s="38">
        <v>70</v>
      </c>
      <c r="C76" s="36">
        <f>SUM(C74:C75)</f>
        <v>23415808</v>
      </c>
      <c r="D76" s="36">
        <f>SUM(D74:D75)</f>
        <v>25731118</v>
      </c>
      <c r="E76" s="37">
        <f>SUM(E74:E75)</f>
        <v>25731118</v>
      </c>
    </row>
    <row r="77" spans="1:6" ht="15.75" x14ac:dyDescent="0.25">
      <c r="A77" s="35" t="s">
        <v>78</v>
      </c>
      <c r="B77" s="29">
        <v>71</v>
      </c>
      <c r="C77" s="36">
        <f>C76</f>
        <v>23415808</v>
      </c>
      <c r="D77" s="36">
        <f>D76</f>
        <v>25731118</v>
      </c>
      <c r="E77" s="37">
        <f>E76</f>
        <v>25731118</v>
      </c>
    </row>
    <row r="78" spans="1:6" ht="18" thickBot="1" x14ac:dyDescent="0.35">
      <c r="A78" s="48" t="s">
        <v>79</v>
      </c>
      <c r="B78" s="49">
        <v>72</v>
      </c>
      <c r="C78" s="50">
        <f>C73+C77</f>
        <v>258030000</v>
      </c>
      <c r="D78" s="50">
        <f>D73+D77</f>
        <v>389244876</v>
      </c>
      <c r="E78" s="51">
        <f>E73+E77</f>
        <v>260695927</v>
      </c>
    </row>
    <row r="80" spans="1:6" x14ac:dyDescent="0.2">
      <c r="A80" s="52"/>
    </row>
    <row r="81" spans="1:1" x14ac:dyDescent="0.2">
      <c r="A81" s="52"/>
    </row>
  </sheetData>
  <mergeCells count="2">
    <mergeCell ref="A1:E1"/>
    <mergeCell ref="A2:E2"/>
  </mergeCells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7. m. kiadások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Iroda-3266</dc:creator>
  <cp:lastModifiedBy>Iroda-3266</cp:lastModifiedBy>
  <dcterms:created xsi:type="dcterms:W3CDTF">2019-05-29T10:38:42Z</dcterms:created>
  <dcterms:modified xsi:type="dcterms:W3CDTF">2019-05-29T10:39:02Z</dcterms:modified>
</cp:coreProperties>
</file>