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stületire\Rendeltek, szabályzatok, stb\Hosszúvíz\költségvetés 2018\módosítás 2018.09.26\egységes\"/>
    </mc:Choice>
  </mc:AlternateContent>
  <xr:revisionPtr revIDLastSave="0" documentId="13_ncr:1_{D3C9DA78-F020-455B-800C-1C4729CF0A7B}" xr6:coauthVersionLast="36" xr6:coauthVersionMax="36" xr10:uidLastSave="{00000000-0000-0000-0000-000000000000}"/>
  <bookViews>
    <workbookView xWindow="0" yWindow="0" windowWidth="28800" windowHeight="11616" xr2:uid="{00000000-000D-0000-FFFF-FFFF00000000}"/>
  </bookViews>
  <sheets>
    <sheet name="2.melléklet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6" i="1" l="1"/>
  <c r="D116" i="1"/>
  <c r="E116" i="1"/>
  <c r="E117" i="1"/>
  <c r="C222" i="1" l="1"/>
  <c r="D222" i="1"/>
  <c r="E7" i="1"/>
  <c r="E8" i="1"/>
  <c r="E9" i="1"/>
  <c r="E10" i="1"/>
  <c r="E11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8" i="1"/>
  <c r="E39" i="1"/>
  <c r="E40" i="1"/>
  <c r="E41" i="1"/>
  <c r="E42" i="1"/>
  <c r="E43" i="1"/>
  <c r="E44" i="1"/>
  <c r="E45" i="1"/>
  <c r="E46" i="1"/>
  <c r="E47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3" i="1"/>
  <c r="E194" i="1"/>
  <c r="E195" i="1"/>
  <c r="E196" i="1"/>
  <c r="E197" i="1"/>
  <c r="E198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20" i="1"/>
  <c r="E221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6" i="1"/>
  <c r="C271" i="1"/>
  <c r="C261" i="1"/>
  <c r="C283" i="1" s="1"/>
  <c r="C245" i="1"/>
  <c r="C257" i="1" s="1"/>
  <c r="C235" i="1"/>
  <c r="C231" i="1"/>
  <c r="C228" i="1"/>
  <c r="C225" i="1"/>
  <c r="C223" i="1"/>
  <c r="C213" i="1"/>
  <c r="C199" i="1"/>
  <c r="C197" i="1"/>
  <c r="C157" i="1"/>
  <c r="C152" i="1"/>
  <c r="C147" i="1"/>
  <c r="C124" i="1"/>
  <c r="C109" i="1"/>
  <c r="C99" i="1"/>
  <c r="C89" i="1"/>
  <c r="C85" i="1"/>
  <c r="C98" i="1" s="1"/>
  <c r="C73" i="1"/>
  <c r="C62" i="1"/>
  <c r="C51" i="1"/>
  <c r="C84" i="1" s="1"/>
  <c r="C37" i="1"/>
  <c r="C26" i="1"/>
  <c r="C15" i="1"/>
  <c r="C12" i="1"/>
  <c r="C48" i="1" s="1"/>
  <c r="D271" i="1"/>
  <c r="D261" i="1"/>
  <c r="D283" i="1" s="1"/>
  <c r="D245" i="1"/>
  <c r="D235" i="1"/>
  <c r="D257" i="1" s="1"/>
  <c r="D228" i="1"/>
  <c r="D225" i="1"/>
  <c r="D223" i="1"/>
  <c r="D231" i="1" s="1"/>
  <c r="D213" i="1"/>
  <c r="D199" i="1"/>
  <c r="E199" i="1" s="1"/>
  <c r="D197" i="1"/>
  <c r="D157" i="1"/>
  <c r="D152" i="1"/>
  <c r="E152" i="1" s="1"/>
  <c r="D147" i="1"/>
  <c r="D124" i="1"/>
  <c r="D109" i="1"/>
  <c r="D99" i="1"/>
  <c r="D89" i="1"/>
  <c r="D85" i="1"/>
  <c r="D98" i="1" s="1"/>
  <c r="D73" i="1"/>
  <c r="D62" i="1"/>
  <c r="D51" i="1"/>
  <c r="D37" i="1"/>
  <c r="E37" i="1" s="1"/>
  <c r="D26" i="1"/>
  <c r="D15" i="1"/>
  <c r="D12" i="1"/>
  <c r="E219" i="1" l="1"/>
  <c r="E222" i="1"/>
  <c r="C175" i="1"/>
  <c r="D175" i="1"/>
  <c r="E175" i="1" s="1"/>
  <c r="D84" i="1"/>
  <c r="E84" i="1" s="1"/>
  <c r="D48" i="1"/>
  <c r="E48" i="1" s="1"/>
  <c r="E12" i="1"/>
  <c r="C192" i="1"/>
  <c r="C284" i="1" s="1"/>
  <c r="D192" i="1"/>
  <c r="E192" i="1" s="1"/>
  <c r="D284" i="1" l="1"/>
  <c r="E284" i="1" s="1"/>
</calcChain>
</file>

<file path=xl/sharedStrings.xml><?xml version="1.0" encoding="utf-8"?>
<sst xmlns="http://schemas.openxmlformats.org/spreadsheetml/2006/main" count="565" uniqueCount="565">
  <si>
    <t>Költségvetési bevételek B1-B7.</t>
  </si>
  <si>
    <t>#</t>
  </si>
  <si>
    <t>Megnevezés</t>
  </si>
  <si>
    <t>Eredeti előirányzat</t>
  </si>
  <si>
    <t>01</t>
  </si>
  <si>
    <t>Helyi önkormányzatok működésének általános támogatása        (B111)</t>
  </si>
  <si>
    <t>02</t>
  </si>
  <si>
    <t>Települési önkormányzatok egyes köznevelési feladatainak támogatása        (B112)</t>
  </si>
  <si>
    <t>03</t>
  </si>
  <si>
    <t>Települési önkormányzatok szociális, gyermekjóléti és gyermekétkeztetési feladatainak támogatása        (B113)</t>
  </si>
  <si>
    <t>04</t>
  </si>
  <si>
    <t>Települési önkormányzatok kulturális feladatainak támogatása        (B114)</t>
  </si>
  <si>
    <t>05</t>
  </si>
  <si>
    <t>Működési célú költségvetési támogatások és kiegészítő támogatások (B115)</t>
  </si>
  <si>
    <t>06</t>
  </si>
  <si>
    <t>Elszámolásból származó bevételek (B116)</t>
  </si>
  <si>
    <t>07</t>
  </si>
  <si>
    <t>Önkormányzatok működési támogatásai (=01+…+06)        (B11)</t>
  </si>
  <si>
    <t>08</t>
  </si>
  <si>
    <t>Elvonások és befizetések bevételei        (B12)</t>
  </si>
  <si>
    <t>09</t>
  </si>
  <si>
    <t>Működési célú garancia- és kezességvállalásból származó megtérülések államháztartáson belülről        (B13)</t>
  </si>
  <si>
    <t>10</t>
  </si>
  <si>
    <t>Működési célú visszatérítendő támogatások, kölcsönök visszatérülése államháztartáson belülről (=11+…+20)        (B14)</t>
  </si>
  <si>
    <t>11</t>
  </si>
  <si>
    <t>ebből: központi költségvetési szervek        (B14)</t>
  </si>
  <si>
    <t>12</t>
  </si>
  <si>
    <t>ebből: központi kezelésű előirányzatok        (B14)</t>
  </si>
  <si>
    <t>13</t>
  </si>
  <si>
    <t>ebből: fejezeti kezelésű előirányzatok EU-s programokra és azok hazai társfinanszírozása        (B14)</t>
  </si>
  <si>
    <t>14</t>
  </si>
  <si>
    <t>ebből: egyéb fejezeti kezelésű előirányzatok        (B14)</t>
  </si>
  <si>
    <t>15</t>
  </si>
  <si>
    <t>ebből: társadalombiztosítás pénzügyi alapjai        (B14)</t>
  </si>
  <si>
    <t>16</t>
  </si>
  <si>
    <t>ebből: elkülönített állami pénzalapok        (B14)</t>
  </si>
  <si>
    <t>17</t>
  </si>
  <si>
    <t>ebből: helyi önkormányzatok és költségvetési szerveik        (B14)</t>
  </si>
  <si>
    <t>18</t>
  </si>
  <si>
    <t>ebből: társulások és költségvetési szerveik        (B14)</t>
  </si>
  <si>
    <t>19</t>
  </si>
  <si>
    <t>ebből: nemzetiségi önkormányzatok és költségvetési szerveik        (B14)</t>
  </si>
  <si>
    <t>20</t>
  </si>
  <si>
    <t>ebből: térségi fejlesztési tanácsok és költségvetési szerveik        (B14)</t>
  </si>
  <si>
    <t>21</t>
  </si>
  <si>
    <t>Működési célú visszatérítendő támogatások, kölcsönök igénybevétele államháztartáson belülről (=22+…+31)        (B15)</t>
  </si>
  <si>
    <t>22</t>
  </si>
  <si>
    <t>ebből: központi költségvetési szervek        (B15)</t>
  </si>
  <si>
    <t>23</t>
  </si>
  <si>
    <t>ebből: központi kezelésű előirányzatok        (B15)</t>
  </si>
  <si>
    <t>24</t>
  </si>
  <si>
    <t>ebből: fejezeti kezelésű előirányzatok EU-s programokra és azok hazai társfinanszírozása        (B15)</t>
  </si>
  <si>
    <t>25</t>
  </si>
  <si>
    <t>ebből: egyéb fejezeti kezelésű előirányzatok        (B15)</t>
  </si>
  <si>
    <t>26</t>
  </si>
  <si>
    <t>ebből: társadalombiztosítás pénzügyi alapjai        (B15)</t>
  </si>
  <si>
    <t>27</t>
  </si>
  <si>
    <t>ebből: elkülönített állami pénzalapok        (B15)</t>
  </si>
  <si>
    <t>28</t>
  </si>
  <si>
    <t>ebből: helyi önkormányzatok és költségvetési szerveik        (B15)</t>
  </si>
  <si>
    <t>29</t>
  </si>
  <si>
    <t>ebből: társulások és költségvetési szerveik        (B15)</t>
  </si>
  <si>
    <t>30</t>
  </si>
  <si>
    <t>ebből: nemzetiségi önkormányzatok és költségvetési szerveik        (B15)</t>
  </si>
  <si>
    <t>31</t>
  </si>
  <si>
    <t>ebből: térségi fejlesztési tanácsok és költségvetési szerveik        (B15)</t>
  </si>
  <si>
    <t>32</t>
  </si>
  <si>
    <t>Egyéb működési célú támogatások bevételei államháztartáson belülről (=33+…+42)        (B16)</t>
  </si>
  <si>
    <t>33</t>
  </si>
  <si>
    <t>ebből: központi költségvetési szervek        (B16)</t>
  </si>
  <si>
    <t>34</t>
  </si>
  <si>
    <t>ebből: központi kezelésű előirányzatok        (B16)</t>
  </si>
  <si>
    <t>35</t>
  </si>
  <si>
    <t>ebből: fejezeti kezelésű előirányzatok EU-s programokra és azok hazai társfinanszírozása        (B16)</t>
  </si>
  <si>
    <t>36</t>
  </si>
  <si>
    <t>ebből: egyéb fejezeti kezelésű előirányzatok        (B16)</t>
  </si>
  <si>
    <t>37</t>
  </si>
  <si>
    <t>ebből: társadalombiztosítás pénzügyi alapjai        (B16)</t>
  </si>
  <si>
    <t>38</t>
  </si>
  <si>
    <t>ebből: elkülönített állami pénzalapok        (B16)</t>
  </si>
  <si>
    <t>39</t>
  </si>
  <si>
    <t>ebből: helyi önkormányzatok és költségvetési szerveik        (B16)</t>
  </si>
  <si>
    <t>40</t>
  </si>
  <si>
    <t>ebből: társulások és költségvetési szerveik        (B16)</t>
  </si>
  <si>
    <t>41</t>
  </si>
  <si>
    <t>ebből: nemzetiségi önkormányzatok és költségvetési szerveik        (B16)</t>
  </si>
  <si>
    <t>42</t>
  </si>
  <si>
    <t>ebből: térségi fejlesztési tanácsok és költségvetési szerveik        (B16)</t>
  </si>
  <si>
    <t>43</t>
  </si>
  <si>
    <t>Működési célú támogatások államháztartáson belülről (=07+...+10+21+32)        (B1)</t>
  </si>
  <si>
    <t>44</t>
  </si>
  <si>
    <t>Felhalmozási célú önkormányzati támogatások        (B21)</t>
  </si>
  <si>
    <t>45</t>
  </si>
  <si>
    <t>Felhalmozási célú garancia- és kezességvállalásból származó megtérülések államháztartáson belülről        (B22)</t>
  </si>
  <si>
    <t>46</t>
  </si>
  <si>
    <t>Felhalmozási célú visszatérítendő támogatások, kölcsönök visszatérülése államháztartáson belülről (=47+…+56)        (B23)</t>
  </si>
  <si>
    <t>47</t>
  </si>
  <si>
    <t>ebből: központi költségvetési szervek        (B23)</t>
  </si>
  <si>
    <t>48</t>
  </si>
  <si>
    <t>ebből: központi kezelésű előirányzatok        (B23)</t>
  </si>
  <si>
    <t>49</t>
  </si>
  <si>
    <t>ebből: fejezeti kezelésű előirányzatok EU-s programokra és azok hazai társfinanszírozása        (B23)</t>
  </si>
  <si>
    <t>50</t>
  </si>
  <si>
    <t>ebből: egyéb fejezeti kezelésű előirányzatok        (B23)</t>
  </si>
  <si>
    <t>51</t>
  </si>
  <si>
    <t>ebből: társadalombiztosítás pénzügyi alapjai        (B23)</t>
  </si>
  <si>
    <t>52</t>
  </si>
  <si>
    <t>ebből: elkülönített állami pénzalapok        (B23)</t>
  </si>
  <si>
    <t>53</t>
  </si>
  <si>
    <t>ebből: helyi önkormányzatok és költségvetési szerveik        (B23)</t>
  </si>
  <si>
    <t>54</t>
  </si>
  <si>
    <t>ebből: társulások és költségvetési szerveik        (B23)</t>
  </si>
  <si>
    <t>55</t>
  </si>
  <si>
    <t>ebből: nemzetiségi önkormányzatok és költségvetési szerveik        (B23)</t>
  </si>
  <si>
    <t>56</t>
  </si>
  <si>
    <t>ebből: térségi fejlesztési tanácsok és költségvetési szerveik        (B23)</t>
  </si>
  <si>
    <t>57</t>
  </si>
  <si>
    <t>Felhalmozási célú visszatérítendő támogatások, kölcsönök igénybevétele államháztartáson belülről (=58+…+67)        (B24)</t>
  </si>
  <si>
    <t>58</t>
  </si>
  <si>
    <t>ebből: központi költségvetési szervek        (B24)</t>
  </si>
  <si>
    <t>59</t>
  </si>
  <si>
    <t>ebből: központi kezelésű előirányzatok        (B24)</t>
  </si>
  <si>
    <t>60</t>
  </si>
  <si>
    <t>ebből: fejezeti kezelésű előirányzatok EU-s programokra és azok hazai társfinanszírozása        (B24)</t>
  </si>
  <si>
    <t>61</t>
  </si>
  <si>
    <t>ebből: egyéb fejezeti kezelésű előirányzatok        (B24)</t>
  </si>
  <si>
    <t>62</t>
  </si>
  <si>
    <t>ebből: társadalombiztosítás pénzügyi alapjai        (B24)</t>
  </si>
  <si>
    <t>63</t>
  </si>
  <si>
    <t>ebből: elkülönített állami pénzalapok        (B24)</t>
  </si>
  <si>
    <t>64</t>
  </si>
  <si>
    <t>ebből: helyi önkormányzatok és költségvetési szerveik        (B24)</t>
  </si>
  <si>
    <t>65</t>
  </si>
  <si>
    <t>ebből: társulások és költségvetési szerveik        (B24)</t>
  </si>
  <si>
    <t>66</t>
  </si>
  <si>
    <t>ebből: nemzetiségi önkormányzatok és költségvetési szerveik        (B24)</t>
  </si>
  <si>
    <t>67</t>
  </si>
  <si>
    <t>ebből: térségi fejlesztési tanácsok és költségvetési szerveik        (B24)</t>
  </si>
  <si>
    <t>68</t>
  </si>
  <si>
    <t>Egyéb felhalmozási célú támogatások bevételei államháztartáson belülről (=69+…+78)        (B25)</t>
  </si>
  <si>
    <t>69</t>
  </si>
  <si>
    <t>ebből: központi költségvetési szervek        (B25)</t>
  </si>
  <si>
    <t>70</t>
  </si>
  <si>
    <t>ebből: központi kezelésű előirányzatok        (B25)</t>
  </si>
  <si>
    <t>71</t>
  </si>
  <si>
    <t>ebből: fejezeti kezelésű előirányzatok EU-s programokra és azok hazai társfinanszírozása        (B25)</t>
  </si>
  <si>
    <t>72</t>
  </si>
  <si>
    <t>ebből: egyéb fejezeti kezelésű előirányzatok        (B25)</t>
  </si>
  <si>
    <t>73</t>
  </si>
  <si>
    <t>ebből: társadalombiztosítás pénzügyi alapjai        (B25)</t>
  </si>
  <si>
    <t>74</t>
  </si>
  <si>
    <t>ebből: elkülönített állami pénzalapok        (B25)</t>
  </si>
  <si>
    <t>75</t>
  </si>
  <si>
    <t>ebből: helyi önkormányzatok és költségvetési szerveik        (B25)</t>
  </si>
  <si>
    <t>76</t>
  </si>
  <si>
    <t>ebből: társulások és költségvetési szerveik        (B25)</t>
  </si>
  <si>
    <t>77</t>
  </si>
  <si>
    <t>ebből: nemzetiségi önkormányzatok és költségvetési szerveik        (B25)</t>
  </si>
  <si>
    <t>78</t>
  </si>
  <si>
    <t>ebből: térségi fejlesztési tanácsok és költségvetési szerveik        (B25)</t>
  </si>
  <si>
    <t>79</t>
  </si>
  <si>
    <t>Felhalmozási célú támogatások államháztartáson belülről (=44+45+46+57+68) (B2)</t>
  </si>
  <si>
    <t>80</t>
  </si>
  <si>
    <t>Magánszemélyek jövedelemadói (=81+82+83)        (B311)</t>
  </si>
  <si>
    <t>81</t>
  </si>
  <si>
    <t>ebből: személyi jövedelemadó        (B311)</t>
  </si>
  <si>
    <t>82</t>
  </si>
  <si>
    <t>ebből: magánszemély jogviszonyának megszűnéséhez kapcsolódó egyes jövedelmek különadója        (B311)</t>
  </si>
  <si>
    <t>83</t>
  </si>
  <si>
    <t>ebből: termőföld bérbeadásából származó jövedelem utáni személyi jövedelemadó        (B311)</t>
  </si>
  <si>
    <t>84</t>
  </si>
  <si>
    <t>Társaságok jövedelemadói (=85+…+92)        (B312)</t>
  </si>
  <si>
    <t>85</t>
  </si>
  <si>
    <t>ebből: társasági adó        (B312)</t>
  </si>
  <si>
    <t>86</t>
  </si>
  <si>
    <t>ebből: társas vállalkozások különadója        (B312)</t>
  </si>
  <si>
    <t>87</t>
  </si>
  <si>
    <t>ebből: hitelintézetek és pénzügyi vállalkozások különadója        (B312)</t>
  </si>
  <si>
    <t>88</t>
  </si>
  <si>
    <t>ebből: hiteintézeti járadék        (B312)</t>
  </si>
  <si>
    <t>89</t>
  </si>
  <si>
    <t>ebből: pénzügyi szervezetek különadója        (B312)</t>
  </si>
  <si>
    <t>90</t>
  </si>
  <si>
    <t>ebből: energiaellátók jövedelemadója        (B312)</t>
  </si>
  <si>
    <t>91</t>
  </si>
  <si>
    <t>ebből: kisvállalati adó        (B312)</t>
  </si>
  <si>
    <t>92</t>
  </si>
  <si>
    <t>ebből: kisadózó vállalkozások tételes adója        (B312)</t>
  </si>
  <si>
    <t>93</t>
  </si>
  <si>
    <t>Jövedelemadók (=80+84)        (B31)</t>
  </si>
  <si>
    <t>94</t>
  </si>
  <si>
    <t>Szociális hozzájárulási adó és járulékok (=95+…+103)        (B32)</t>
  </si>
  <si>
    <t>95</t>
  </si>
  <si>
    <t>ebből: szociális hozzájárulási adó        (B32)</t>
  </si>
  <si>
    <t>96</t>
  </si>
  <si>
    <t>ebből: nyugdíjjárulék, egészségbiztosítási járulék, ide értve a megállapodás alapján fizetők járulékait is        (B32)</t>
  </si>
  <si>
    <t>97</t>
  </si>
  <si>
    <t>ebből: korkedvezmény-biztosítási járulék        (B32)</t>
  </si>
  <si>
    <t>98</t>
  </si>
  <si>
    <t>ebből: egészségbiztosítási és munkaerőpiaci járulék        (B32)</t>
  </si>
  <si>
    <t>99</t>
  </si>
  <si>
    <t>ebből: egészségügyi szolgáltatási járulék        (B32)</t>
  </si>
  <si>
    <t>100</t>
  </si>
  <si>
    <t>ebből: egyszerűsített közteherviselési hozzájárulás        (B32)</t>
  </si>
  <si>
    <t>101</t>
  </si>
  <si>
    <t>ebből: biztosítotti nyugdíjjárulék, egészségbiztosítási járulék        (B32)</t>
  </si>
  <si>
    <t>102</t>
  </si>
  <si>
    <t>ebből: megállapodás alapján fizetők járulékai        (B32)</t>
  </si>
  <si>
    <t>103</t>
  </si>
  <si>
    <t>ebből: munkáltatói táppénz hozzájárulás        (B32)</t>
  </si>
  <si>
    <t>104</t>
  </si>
  <si>
    <t>Bérhez és foglalkoztatáshoz kapcsolódó adók (=105+…+108)        (B33)</t>
  </si>
  <si>
    <t>105</t>
  </si>
  <si>
    <t>ebből: szakképzési hozzájárulás        (B33)</t>
  </si>
  <si>
    <t>106</t>
  </si>
  <si>
    <t>ebből: rehabilitációs hozzájárulás        (B33)</t>
  </si>
  <si>
    <t>107</t>
  </si>
  <si>
    <t>ebből: egészségügyi hozzájárulás        (B33)</t>
  </si>
  <si>
    <t>108</t>
  </si>
  <si>
    <t>ebből: egyszerűsített foglalkoztatás utáni közterhek        (B33)</t>
  </si>
  <si>
    <t>109</t>
  </si>
  <si>
    <t>Vagyoni tipusú adók (=110+…+116)        (B34)</t>
  </si>
  <si>
    <t>110</t>
  </si>
  <si>
    <t>ebből: építményadó        (B34)</t>
  </si>
  <si>
    <t>111</t>
  </si>
  <si>
    <t>ebből: épület után fizetett idegenforgalmi adó        (B34)</t>
  </si>
  <si>
    <t>112</t>
  </si>
  <si>
    <t>ebből: magánszemélyek kommunális adója        (B34)</t>
  </si>
  <si>
    <t>113</t>
  </si>
  <si>
    <t>ebből: telekadó        (B34)</t>
  </si>
  <si>
    <t>114</t>
  </si>
  <si>
    <t>ebből: cégautóadó        (B34)</t>
  </si>
  <si>
    <t>115</t>
  </si>
  <si>
    <t>ebből: közművezetékek adója        (B34)</t>
  </si>
  <si>
    <t>116</t>
  </si>
  <si>
    <t>ebből: öröklési és ajándékozási illeték        (B34)</t>
  </si>
  <si>
    <t>117</t>
  </si>
  <si>
    <t>Értékesítési és forgalmi adók (=118+…+139) (B351)</t>
  </si>
  <si>
    <t>118</t>
  </si>
  <si>
    <t>ebből: általános forgalmi adó        (B351)</t>
  </si>
  <si>
    <t>119</t>
  </si>
  <si>
    <t>ebből: távközlési ágazatot terhelő különadó        (B351)</t>
  </si>
  <si>
    <t>120</t>
  </si>
  <si>
    <t>ebből: kiskereskedői ágazatot terhelő különadó        (B351)</t>
  </si>
  <si>
    <t>121</t>
  </si>
  <si>
    <t>ebből: energia ágazatot terhelő különadó        (B351)</t>
  </si>
  <si>
    <t>122</t>
  </si>
  <si>
    <t>ebből: bank- és biztosítási ágazatot terhelő különadó        (B351)</t>
  </si>
  <si>
    <t>123</t>
  </si>
  <si>
    <t>ebből: visszterhes vagyonátruházási illeték        (B351)</t>
  </si>
  <si>
    <t>124</t>
  </si>
  <si>
    <t>ebből: állandó jeleggel végzett iparűzési tevékenység után fizetett helyi iparűzési adó        (B351)</t>
  </si>
  <si>
    <t>125</t>
  </si>
  <si>
    <t>ebből: ideiglenes jeleggel végzett tevékenység után fizetett helyi iparűzési adó        (B351)</t>
  </si>
  <si>
    <t>126</t>
  </si>
  <si>
    <t>ebből: innovációs járulék        (B351)</t>
  </si>
  <si>
    <t>127</t>
  </si>
  <si>
    <t>ebből: egyszerűsített vállalkozási adó        (B351)</t>
  </si>
  <si>
    <t>128</t>
  </si>
  <si>
    <t>ebből: gyógyszer forgalmazási jogosultak befizetései [2006. évi XCVIII. tv. 36. § (1) bek.]        (B351)</t>
  </si>
  <si>
    <t>129</t>
  </si>
  <si>
    <t>ebből: gyógyszer nagykereskedést végzők befizetései [2006. évi XCVIII. tv. 36. § (2) bek.]        (B351)</t>
  </si>
  <si>
    <t>130</t>
  </si>
  <si>
    <t>ebből: gyógyszergyártók 10 %-os befizetési kötelezettsége (2006.évi XCVIII. tv. 40/A. §. (1) bekezdése) (B351)</t>
  </si>
  <si>
    <t>131</t>
  </si>
  <si>
    <t>ebből: gyógyszer és gyógyászati segédeszköz ismertetés utáni befizetések [2006. évi XCVIII. tv. 36. § (4) bek.]        (B351)</t>
  </si>
  <si>
    <t>132</t>
  </si>
  <si>
    <t>ebből: gyógyszertámogatás többletének sávos kockázatviseléséből származó bevételek [2006. évi XCVIII. tv. 42. § ]        (B351)</t>
  </si>
  <si>
    <t>133</t>
  </si>
  <si>
    <t>ebből: népegészségügyi termékadó        (B351)</t>
  </si>
  <si>
    <t>134</t>
  </si>
  <si>
    <t>ebből: dohányipari vállalkozások egészségügyi hozzájárulása (B351)</t>
  </si>
  <si>
    <t>135</t>
  </si>
  <si>
    <t>ebből: távközlési adó        (B351)</t>
  </si>
  <si>
    <t>136</t>
  </si>
  <si>
    <t>ebből: pénzügyi tranzakciós illeték        (B351)</t>
  </si>
  <si>
    <t>137</t>
  </si>
  <si>
    <t>ebből: biztosítási adó        (B351)</t>
  </si>
  <si>
    <t>138</t>
  </si>
  <si>
    <t>ebből: reklámadó (B351)</t>
  </si>
  <si>
    <t>139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</si>
  <si>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</si>
  <si>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140</t>
  </si>
  <si>
    <t>Fogyasztási adók  (=141+142+143) (B352)</t>
  </si>
  <si>
    <t>141</t>
  </si>
  <si>
    <t>ebből: jövedéki adó        (B352)</t>
  </si>
  <si>
    <t>142</t>
  </si>
  <si>
    <t>ebből: regisztrációs adó        (B352)</t>
  </si>
  <si>
    <t>143</t>
  </si>
  <si>
    <t>ebből: energiaadó        (B352)</t>
  </si>
  <si>
    <t>144</t>
  </si>
  <si>
    <t>Pénzügyi monopóliumok nyereségét terhelő adók        (B353)</t>
  </si>
  <si>
    <t>145</t>
  </si>
  <si>
    <t>Gépjárműadók (=146+…+149) (B354)</t>
  </si>
  <si>
    <t>146</t>
  </si>
  <si>
    <t>ebből: belföldi gépjárművek adójának a központi költségvetést megillető része        (B354)</t>
  </si>
  <si>
    <t>147</t>
  </si>
  <si>
    <t>ebből: belföldi gépjárművek adójának a helyi önkormányzatot megillető része        (B354)</t>
  </si>
  <si>
    <t>148</t>
  </si>
  <si>
    <t>ebből: külföldi gépjárművek adója        (B354)</t>
  </si>
  <si>
    <t>149</t>
  </si>
  <si>
    <t>ebből: gépjármű túlsúlydíj        (B354)</t>
  </si>
  <si>
    <t>150</t>
  </si>
  <si>
    <t>Egyéb áruhasználati és szolgáltatási adók  (=151+…+167) (B355)</t>
  </si>
  <si>
    <t>151</t>
  </si>
  <si>
    <t>ebből: kulturális adó        (B355)</t>
  </si>
  <si>
    <t>152</t>
  </si>
  <si>
    <t>ebből: baleseti adó        (B355)</t>
  </si>
  <si>
    <t>153</t>
  </si>
  <si>
    <t>ebből: nukleáris létesítmények Központi Nukleáris Pénzügyi Alapba történő kötelező befizetései        (B355)</t>
  </si>
  <si>
    <t>154</t>
  </si>
  <si>
    <t>ebből: környezetterhelési díj        (B355)</t>
  </si>
  <si>
    <t>155</t>
  </si>
  <si>
    <t>ebből: környezetvédelmi termékdíj        (B355)</t>
  </si>
  <si>
    <t>156</t>
  </si>
  <si>
    <t>ebből: bérfőzési szeszadó        (B355)</t>
  </si>
  <si>
    <t>157</t>
  </si>
  <si>
    <t>ebből: szerencsejáték szervezési díj        (B355)</t>
  </si>
  <si>
    <t>158</t>
  </si>
  <si>
    <t>ebből: tartózkodás után fizetett idegenforgalmi adó        (B355)</t>
  </si>
  <si>
    <t>159</t>
  </si>
  <si>
    <t>ebből: talajterhelési díj        (B355)</t>
  </si>
  <si>
    <t>160</t>
  </si>
  <si>
    <t>ebből: vizkészletjárulék        (B355)</t>
  </si>
  <si>
    <t>161</t>
  </si>
  <si>
    <t>ebből: állami vadászjegyek díjai        (B355)</t>
  </si>
  <si>
    <t>162</t>
  </si>
  <si>
    <t>ebből: erdővédelmi járulék        (B355)</t>
  </si>
  <si>
    <t>163</t>
  </si>
  <si>
    <t>ebből: földvédelmi járulék        (B355)</t>
  </si>
  <si>
    <t>164</t>
  </si>
  <si>
    <t>ebből: halászati haszonbérleti díj        (B355)</t>
  </si>
  <si>
    <t>165</t>
  </si>
  <si>
    <t>ebből: hulladéklerakási járulék        (B355)</t>
  </si>
  <si>
    <t>166</t>
  </si>
  <si>
    <t>ebből: a távhőszolgáltatásról más hőellátásra áttérő által felhasznált hőmennyiség és annak előállítása során a pozitív előjelű széndioxid kibocsátási különbözet után fizetendő díj (B355)</t>
  </si>
  <si>
    <t>167</t>
  </si>
  <si>
    <t>ebből: korábbi évek megszünt adónemei áthúzódó fizetéseiből befolyt bevételek        (B355)</t>
  </si>
  <si>
    <t>168</t>
  </si>
  <si>
    <t>Termékek és szolgáltatások adói (=117+140+144+145+150) (B35)</t>
  </si>
  <si>
    <t>169</t>
  </si>
  <si>
    <t>Egyéb közhatalmi bevételek (&gt;=170+…+184) (B36)</t>
  </si>
  <si>
    <t>170</t>
  </si>
  <si>
    <t>ebből: cégnyílvántartás bevételei        (B36)</t>
  </si>
  <si>
    <t>171</t>
  </si>
  <si>
    <t>ebből: eljárási illetékek        (B36)</t>
  </si>
  <si>
    <t>172</t>
  </si>
  <si>
    <t>ebből: igazgatási szolgáltatási díjak        (B36)</t>
  </si>
  <si>
    <t>173</t>
  </si>
  <si>
    <t>ebből: felügyeleti díjak        (B36)</t>
  </si>
  <si>
    <t>174</t>
  </si>
  <si>
    <t>ebből:ebrendészeti hozzájárulás        (B36)</t>
  </si>
  <si>
    <t>175</t>
  </si>
  <si>
    <t>ebből: mezőgazdasági termelést érintő időjárási és más természeti kockázatok kezeléséről szóló törvény szerinti kárenyhítési hozzájárulás        (B36)</t>
  </si>
  <si>
    <t>176</t>
  </si>
  <si>
    <t>ebből: környezetvédelmi bírság        (B36)</t>
  </si>
  <si>
    <t>177</t>
  </si>
  <si>
    <t>ebből: természetvédelmi bírság        (B36)</t>
  </si>
  <si>
    <t>178</t>
  </si>
  <si>
    <t>ebből: műemlékvédelmi bírság        (B36)</t>
  </si>
  <si>
    <t>179</t>
  </si>
  <si>
    <t>ebből: építésügyi bírság        (B36)</t>
  </si>
  <si>
    <t>180</t>
  </si>
  <si>
    <t>ebből: szabálysértési pénz- és helyszíni bírság és a közlekedési szabályszegések után kiszabott közigazgatási bírság helyi önkormányzatot megillető része        (B36)</t>
  </si>
  <si>
    <t>181</t>
  </si>
  <si>
    <t>ebből: egyéb bírság        (B36)</t>
  </si>
  <si>
    <t>182</t>
  </si>
  <si>
    <t>ebből: vagyoni típusú települési adók (B36)</t>
  </si>
  <si>
    <t>183</t>
  </si>
  <si>
    <t>ebből: jövedelmi típusú települési adók (B36)</t>
  </si>
  <si>
    <t>184</t>
  </si>
  <si>
    <t>ebből: egyéb települési adók (B36)</t>
  </si>
  <si>
    <t>185</t>
  </si>
  <si>
    <t>Közhatalmi bevételek (=93+94+104+109+168+169) (B3)</t>
  </si>
  <si>
    <t>186</t>
  </si>
  <si>
    <t>Készletértékesítés ellenértéke        (B401)</t>
  </si>
  <si>
    <t>187</t>
  </si>
  <si>
    <t>Szolgáltatások ellenértéke (&gt;=188+189) (B402)</t>
  </si>
  <si>
    <t>188</t>
  </si>
  <si>
    <t>ebből:tárgyi eszközök bérbeadásából származó bevétel        (B402)</t>
  </si>
  <si>
    <t>189</t>
  </si>
  <si>
    <t>ebből: utak használata ellenében beszedett használati díj, pótdíj, elektronikus útdíj        (B402)</t>
  </si>
  <si>
    <t>190</t>
  </si>
  <si>
    <t>Közvetített szolgáltatások ellenértéke  (&gt;=191) (B403)</t>
  </si>
  <si>
    <t>191</t>
  </si>
  <si>
    <t>ebből: államháztartáson belül        (B403)</t>
  </si>
  <si>
    <t>192</t>
  </si>
  <si>
    <t>Tulajdonosi bevételek (&gt;=193+…+198)  (B404)</t>
  </si>
  <si>
    <t>193</t>
  </si>
  <si>
    <t>ebből: vadászati jog bérbeadásból származó bevétel        (B404)</t>
  </si>
  <si>
    <t>194</t>
  </si>
  <si>
    <t>ebből: önkormányzati vagyon üzemeltetéséből, koncesszióból származó bevétel        (B404)</t>
  </si>
  <si>
    <t>195</t>
  </si>
  <si>
    <t>ebből: önkormányzati vagyon vagyonkezelésbe adásából származó bevétel        (B404)</t>
  </si>
  <si>
    <t>196</t>
  </si>
  <si>
    <t>ebből: állami többségi tulajdonú vállalkozástól kapott osztalék        (B404)</t>
  </si>
  <si>
    <t>197</t>
  </si>
  <si>
    <t>ebből: önkormányzati többségi tulajdonú vállalkozástól kapott osztalék        (B404)</t>
  </si>
  <si>
    <t>198</t>
  </si>
  <si>
    <t>ebből: egyéb részesedések után kapott osztalék        (B404)</t>
  </si>
  <si>
    <t>199</t>
  </si>
  <si>
    <t>Ellátási díjak        (B405)</t>
  </si>
  <si>
    <t>200</t>
  </si>
  <si>
    <t>Kiszámlázott általános forgalmi adó        (B406)</t>
  </si>
  <si>
    <t>201</t>
  </si>
  <si>
    <t>Általános forgalmi adó visszatérítése        (B407)</t>
  </si>
  <si>
    <t>202</t>
  </si>
  <si>
    <t>Kamatbevételek (&gt;=203+204+205) (B408)</t>
  </si>
  <si>
    <t>203</t>
  </si>
  <si>
    <t>ebből: államháztartáson belül        (B408)</t>
  </si>
  <si>
    <t>204</t>
  </si>
  <si>
    <t>ebből: befektetési jegyek kamatbevételei        (B408)</t>
  </si>
  <si>
    <t>205</t>
  </si>
  <si>
    <t>ebből: fedezeti ügyletek kamatbevételei        (B408)</t>
  </si>
  <si>
    <t>206</t>
  </si>
  <si>
    <t>Egyéb pénzügyi műveletek bevételei (&gt;=207+…+210) (B409)</t>
  </si>
  <si>
    <t>207</t>
  </si>
  <si>
    <t>ebből: részesedések értékesítéséhez kapcsolódó realizált nyereség        (B409)</t>
  </si>
  <si>
    <t>208</t>
  </si>
  <si>
    <t>ebből: hitelviszonyt megtestesítő értékpapírok értékesítési nyeresége        (B409)</t>
  </si>
  <si>
    <t>209</t>
  </si>
  <si>
    <t>ebből: hitelviszonyt megtestesítő értékpapírok kibocsátási nyeresége        (B409)</t>
  </si>
  <si>
    <t>210</t>
  </si>
  <si>
    <t>ebből: valuta és deviza eszközök realizált árfolyamnyeresége        (B409)</t>
  </si>
  <si>
    <t>211</t>
  </si>
  <si>
    <t>Biztosító által fizetett kártérítés (B410)</t>
  </si>
  <si>
    <t>212</t>
  </si>
  <si>
    <t>Egyéb működési bevételek (&gt;=213+214) (B411)</t>
  </si>
  <si>
    <t>213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</si>
  <si>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</si>
  <si>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214</t>
  </si>
  <si>
    <t>ebből: költségek visszatérítései (B411)</t>
  </si>
  <si>
    <t>215</t>
  </si>
  <si>
    <t>Működési bevételek (=186+187+190+192+199+…+202+206+211+212) (B4)</t>
  </si>
  <si>
    <t>216</t>
  </si>
  <si>
    <t>Immateriális javak értékesítése (&gt;=217) (B51)</t>
  </si>
  <si>
    <t>217</t>
  </si>
  <si>
    <t>ebből: kiotói egységek és kibocsátási egységek eladásából befolyt eladási ár (B51)</t>
  </si>
  <si>
    <t>218</t>
  </si>
  <si>
    <t>Ingatlanok értékesítése (&gt;=219) (B52)</t>
  </si>
  <si>
    <t>219</t>
  </si>
  <si>
    <t>ebből: termőföld-eladás bevételei (B52)</t>
  </si>
  <si>
    <t>220</t>
  </si>
  <si>
    <t>Egyéb tárgyi eszközök értékesítése (B53)</t>
  </si>
  <si>
    <t>221</t>
  </si>
  <si>
    <t>Részesedések értékesítése (&gt;=222) (B54)</t>
  </si>
  <si>
    <t>222</t>
  </si>
  <si>
    <t>ebből: privatizációból származó bevétel (B54)</t>
  </si>
  <si>
    <t>223</t>
  </si>
  <si>
    <t>Részesedések megszűnéséhez kapcsolódó bevételek (B55)</t>
  </si>
  <si>
    <t>224</t>
  </si>
  <si>
    <t>Felhalmozási bevételek (=216+218+220+221+223) (B5)</t>
  </si>
  <si>
    <t>225</t>
  </si>
  <si>
    <t>Működési célú garancia- és kezességvállalásból származó megtérülések államháztartáson kívülről (B61)</t>
  </si>
  <si>
    <t>226</t>
  </si>
  <si>
    <t>Működési célú visszatérítendő támogatások, kölcsönök visszatérülése az Európai Uniótól (B62)</t>
  </si>
  <si>
    <t>227</t>
  </si>
  <si>
    <t>Működési célú visszatérítendő támogatások, kölcsönök visszatérülése kormányoktól és más nemzetközi szervezetektől (B63)</t>
  </si>
  <si>
    <t>228</t>
  </si>
  <si>
    <t>Működési célú visszatérítendő támogatások, kölcsönök visszatérülése államháztartáson kívülről (=229+…+237) (B64)</t>
  </si>
  <si>
    <t>229</t>
  </si>
  <si>
    <t>ebből: egyházi jogi személyek (B64)</t>
  </si>
  <si>
    <t>230</t>
  </si>
  <si>
    <t>ebből: nonprofit gazdasági társaságok (B64)</t>
  </si>
  <si>
    <t>231</t>
  </si>
  <si>
    <t>ebből: egyéb civil szervezetek (B64)</t>
  </si>
  <si>
    <t>232</t>
  </si>
  <si>
    <t>ebből: háztartások (B64)</t>
  </si>
  <si>
    <t>233</t>
  </si>
  <si>
    <t>ebből: pénzügyi vállalkozások (B64)</t>
  </si>
  <si>
    <t>234</t>
  </si>
  <si>
    <t>ebből: állami többségi tulajdonú nem pénzügyi vállalkozások (B64)</t>
  </si>
  <si>
    <t>235</t>
  </si>
  <si>
    <t>ebből:önkormányzati többségi tulajdonú nem pénzügyi vállalkozások (B64)</t>
  </si>
  <si>
    <t>236</t>
  </si>
  <si>
    <t>ebből: egyéb vállalkozások (B64)</t>
  </si>
  <si>
    <t>237</t>
  </si>
  <si>
    <t>ebből: külföldi szervezetek, személyek (B64)</t>
  </si>
  <si>
    <t>238</t>
  </si>
  <si>
    <t>Egyéb működési célú átvett pénzeszközök (=239+…+249) (B65)</t>
  </si>
  <si>
    <t>239</t>
  </si>
  <si>
    <t>ebből: egyházi jogi személyek (B65)</t>
  </si>
  <si>
    <t>240</t>
  </si>
  <si>
    <t>ebből: nonprofit gazdasági társaságok (B65)</t>
  </si>
  <si>
    <t>241</t>
  </si>
  <si>
    <t>ebből: egyéb civil szervezetek (B65)</t>
  </si>
  <si>
    <t>242</t>
  </si>
  <si>
    <t>ebből: háztartások (B65)</t>
  </si>
  <si>
    <t>243</t>
  </si>
  <si>
    <t>ebből: pénzügyi vállalkozások (B65)</t>
  </si>
  <si>
    <t>244</t>
  </si>
  <si>
    <t>ebből: állami többségi tulajdonú nem pénzügyi vállalkozások (B65)</t>
  </si>
  <si>
    <t>245</t>
  </si>
  <si>
    <t>ebből:önkormányzati többségi tulajdonú nem pénzügyi vállalkozások (B65)</t>
  </si>
  <si>
    <t>246</t>
  </si>
  <si>
    <t>ebből: egyéb vállalkozások (B65)</t>
  </si>
  <si>
    <t>247</t>
  </si>
  <si>
    <t>ebből: Európai Unió  (B65)</t>
  </si>
  <si>
    <t>248</t>
  </si>
  <si>
    <t>ebből: kormányok és nemzetközi szervezetek (B65)</t>
  </si>
  <si>
    <t>249</t>
  </si>
  <si>
    <t>ebből: egyéb külföldiek (B65)</t>
  </si>
  <si>
    <t>250</t>
  </si>
  <si>
    <t>Működési célú átvett pénzeszközök (=225+...+228+238) (B6)</t>
  </si>
  <si>
    <t>251</t>
  </si>
  <si>
    <t>Felhalmozási célú garancia- és kezességvállalásból származó megtérülések államháztartáson kívülről (B71)</t>
  </si>
  <si>
    <t>252</t>
  </si>
  <si>
    <t>Felhalmozási célú visszatérítendő támogatások, kölcsönök visszatérülése az Európai Uniótól (B72)</t>
  </si>
  <si>
    <t>253</t>
  </si>
  <si>
    <t>Felhalmozási célú visszatérítendő támogatások, kölcsönök visszatérülése kormányoktól és más nemzetközi szervezetektől (B73)</t>
  </si>
  <si>
    <t>254</t>
  </si>
  <si>
    <t>Felhalmozási célú visszatérítendő támogatások, kölcsönök visszatérülése államháztartáson kívülről (=255+…+263) (B74)</t>
  </si>
  <si>
    <t>255</t>
  </si>
  <si>
    <t>ebből: egyházi jogi személyek (B74)</t>
  </si>
  <si>
    <t>256</t>
  </si>
  <si>
    <t>ebből: nonprofit gazdasági társaságok (B74)</t>
  </si>
  <si>
    <t>257</t>
  </si>
  <si>
    <t>ebből: egyéb civil szervezetek (B74)</t>
  </si>
  <si>
    <t>258</t>
  </si>
  <si>
    <t>ebből: háztartások (B74)</t>
  </si>
  <si>
    <t>259</t>
  </si>
  <si>
    <t>ebből: pénzügyi vállalkozások (B74)</t>
  </si>
  <si>
    <t>260</t>
  </si>
  <si>
    <t>ebből: állami többségi tulajdonú nem pénzügyi vállalkozások (B74)</t>
  </si>
  <si>
    <t>261</t>
  </si>
  <si>
    <t>ebből:önkormányzati többségi tulajdonú nem pénzügyi vállalkozások (B74)</t>
  </si>
  <si>
    <t>262</t>
  </si>
  <si>
    <t>ebből: egyéb vállalkozások (B74)</t>
  </si>
  <si>
    <t>263</t>
  </si>
  <si>
    <t>ebből: külföldi szervezetek, személyek (B74)</t>
  </si>
  <si>
    <t>264</t>
  </si>
  <si>
    <t>Egyéb felhalmozási célú átvett pénzeszközök (=265+…+275) (B75)</t>
  </si>
  <si>
    <t>265</t>
  </si>
  <si>
    <t>ebből: egyházi jogi személyek (B75)</t>
  </si>
  <si>
    <t>266</t>
  </si>
  <si>
    <t>ebből: nonprofit gazdasági társaságok (B75)</t>
  </si>
  <si>
    <t>267</t>
  </si>
  <si>
    <t>ebből: egyéb civil szervezetek (B75)</t>
  </si>
  <si>
    <t>268</t>
  </si>
  <si>
    <t>ebből: háztartások (B75)</t>
  </si>
  <si>
    <t>269</t>
  </si>
  <si>
    <t>ebből: pénzügyi vállalkozások (B75)</t>
  </si>
  <si>
    <t>270</t>
  </si>
  <si>
    <t>ebből: állami többségi tulajdonú nem pénzügyi vállalkozások (B75)</t>
  </si>
  <si>
    <t>271</t>
  </si>
  <si>
    <t>ebből:önkormányzati többségi tulajdonú nem pénzügyi vállalkozások (B75)</t>
  </si>
  <si>
    <t>272</t>
  </si>
  <si>
    <t>ebből: egyéb vállalkozások (B75)</t>
  </si>
  <si>
    <t>273</t>
  </si>
  <si>
    <t>ebből: Európai Unió  (B75)</t>
  </si>
  <si>
    <t>274</t>
  </si>
  <si>
    <t>ebből: kormányok és nemzetközi szervezetek (B75)</t>
  </si>
  <si>
    <t>275</t>
  </si>
  <si>
    <t>ebből: egyéb külföldiek (B75)</t>
  </si>
  <si>
    <t>276</t>
  </si>
  <si>
    <t>Felhalmozási célú átvett pénzeszközök (=251+…+254+264) (B7)</t>
  </si>
  <si>
    <t>277</t>
  </si>
  <si>
    <t>Költségvetési bevételek (=43+79+185+215+224+250+276) (B1-B7)</t>
  </si>
  <si>
    <t>Módosított előirányzat</t>
  </si>
  <si>
    <t>Eltérés</t>
  </si>
  <si>
    <t>Ft-ban</t>
  </si>
  <si>
    <r>
      <t>2. melléklet</t>
    </r>
    <r>
      <rPr>
        <vertAlign val="superscript"/>
        <sz val="11"/>
        <rFont val="Times New Roman"/>
        <family val="1"/>
        <charset val="238"/>
      </rPr>
      <t>4</t>
    </r>
  </si>
  <si>
    <t>az 1/2018. (II.15.) önkormányzati rendelethez</t>
  </si>
  <si>
    <t>Hatályos: 2018. szeptember 28. napjától.</t>
  </si>
  <si>
    <r>
      <rPr>
        <vertAlign val="superscript"/>
        <sz val="8"/>
        <rFont val="Times New Roman"/>
        <family val="1"/>
        <charset val="238"/>
      </rPr>
      <t>4</t>
    </r>
    <r>
      <rPr>
        <sz val="8"/>
        <rFont val="Times New Roman"/>
        <family val="1"/>
        <charset val="238"/>
      </rPr>
      <t xml:space="preserve"> A 6/2018. (IX.27.) önkormányzati rendelet 4. §-ának megfelelően megállapított szöveg.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</si>
</sst>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Arial CE"/>
      <charset val="238"/>
    </font>
    <font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Arial CE"/>
      <charset val="238"/>
    </font>
    <font>
      <i/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vertAlign val="superscript"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4"/>
  <sheetViews>
    <sheetView tabSelected="1" topLeftCell="A79" zoomScale="120" zoomScaleNormal="120" workbookViewId="0">
      <selection activeCell="B89" sqref="B89"/>
    </sheetView>
  </sheetViews>
  <sheetFormatPr defaultRowHeight="13.2" x14ac:dyDescent="0.25"/>
  <cols>
    <col min="1" max="1" width="4.6640625" style="26" bestFit="1" customWidth="1"/>
    <col min="2" max="2" width="57.88671875" style="1" customWidth="1"/>
    <col min="3" max="4" width="10.44140625" style="26" bestFit="1" customWidth="1"/>
    <col min="5" max="5" width="10.44140625" style="26" customWidth="1"/>
  </cols>
  <sheetData>
    <row r="1" spans="1:5" ht="16.8" x14ac:dyDescent="0.25">
      <c r="A1" s="37" t="s">
        <v>561</v>
      </c>
      <c r="B1" s="37"/>
      <c r="C1" s="37"/>
      <c r="D1" s="37"/>
      <c r="E1" s="37"/>
    </row>
    <row r="2" spans="1:5" ht="13.8" x14ac:dyDescent="0.25">
      <c r="A2" s="37" t="s">
        <v>562</v>
      </c>
      <c r="B2" s="37"/>
      <c r="C2" s="37"/>
      <c r="D2" s="37"/>
      <c r="E2" s="37"/>
    </row>
    <row r="3" spans="1:5" s="1" customFormat="1" ht="18" customHeight="1" x14ac:dyDescent="0.25">
      <c r="A3" s="38" t="s">
        <v>0</v>
      </c>
      <c r="B3" s="39"/>
      <c r="C3" s="39"/>
      <c r="D3" s="39"/>
      <c r="E3" s="39"/>
    </row>
    <row r="4" spans="1:5" s="1" customFormat="1" ht="18" customHeight="1" x14ac:dyDescent="0.25">
      <c r="A4" s="27"/>
      <c r="B4" s="28"/>
      <c r="C4" s="28"/>
      <c r="D4" s="28"/>
      <c r="E4" s="36" t="s">
        <v>560</v>
      </c>
    </row>
    <row r="5" spans="1:5" s="1" customFormat="1" ht="28.5" customHeight="1" x14ac:dyDescent="0.25">
      <c r="A5" s="29" t="s">
        <v>1</v>
      </c>
      <c r="B5" s="29" t="s">
        <v>2</v>
      </c>
      <c r="C5" s="29" t="s">
        <v>3</v>
      </c>
      <c r="D5" s="29" t="s">
        <v>558</v>
      </c>
      <c r="E5" s="29" t="s">
        <v>559</v>
      </c>
    </row>
    <row r="6" spans="1:5" s="1" customFormat="1" x14ac:dyDescent="0.25">
      <c r="A6" s="2" t="s">
        <v>4</v>
      </c>
      <c r="B6" s="3" t="s">
        <v>5</v>
      </c>
      <c r="C6" s="4">
        <v>8982343</v>
      </c>
      <c r="D6" s="4">
        <v>8982343</v>
      </c>
      <c r="E6" s="4">
        <f>D6-C6</f>
        <v>0</v>
      </c>
    </row>
    <row r="7" spans="1:5" s="1" customFormat="1" ht="26.4" x14ac:dyDescent="0.25">
      <c r="A7" s="2" t="s">
        <v>6</v>
      </c>
      <c r="B7" s="3" t="s">
        <v>7</v>
      </c>
      <c r="C7" s="4">
        <v>0</v>
      </c>
      <c r="D7" s="4">
        <v>0</v>
      </c>
      <c r="E7" s="4">
        <f t="shared" ref="E7:E70" si="0">D7-C7</f>
        <v>0</v>
      </c>
    </row>
    <row r="8" spans="1:5" s="1" customFormat="1" ht="26.4" x14ac:dyDescent="0.25">
      <c r="A8" s="2" t="s">
        <v>8</v>
      </c>
      <c r="B8" s="3" t="s">
        <v>9</v>
      </c>
      <c r="C8" s="4">
        <v>4071720</v>
      </c>
      <c r="D8" s="4">
        <v>4071720</v>
      </c>
      <c r="E8" s="4">
        <f t="shared" si="0"/>
        <v>0</v>
      </c>
    </row>
    <row r="9" spans="1:5" s="1" customFormat="1" x14ac:dyDescent="0.25">
      <c r="A9" s="2" t="s">
        <v>10</v>
      </c>
      <c r="B9" s="3" t="s">
        <v>11</v>
      </c>
      <c r="C9" s="4">
        <v>1800000</v>
      </c>
      <c r="D9" s="4">
        <v>1800000</v>
      </c>
      <c r="E9" s="4">
        <f t="shared" si="0"/>
        <v>0</v>
      </c>
    </row>
    <row r="10" spans="1:5" s="1" customFormat="1" ht="15.75" customHeight="1" x14ac:dyDescent="0.25">
      <c r="A10" s="2" t="s">
        <v>12</v>
      </c>
      <c r="B10" s="3" t="s">
        <v>13</v>
      </c>
      <c r="C10" s="4">
        <v>0</v>
      </c>
      <c r="D10" s="4">
        <v>176677</v>
      </c>
      <c r="E10" s="4">
        <f t="shared" si="0"/>
        <v>176677</v>
      </c>
    </row>
    <row r="11" spans="1:5" s="1" customFormat="1" x14ac:dyDescent="0.25">
      <c r="A11" s="2" t="s">
        <v>14</v>
      </c>
      <c r="B11" s="3" t="s">
        <v>15</v>
      </c>
      <c r="C11" s="4">
        <v>0</v>
      </c>
      <c r="D11" s="4">
        <v>0</v>
      </c>
      <c r="E11" s="4">
        <f t="shared" si="0"/>
        <v>0</v>
      </c>
    </row>
    <row r="12" spans="1:5" s="8" customFormat="1" ht="14.25" customHeight="1" x14ac:dyDescent="0.25">
      <c r="A12" s="5" t="s">
        <v>16</v>
      </c>
      <c r="B12" s="6" t="s">
        <v>17</v>
      </c>
      <c r="C12" s="7">
        <f>SUM(C6:C11)</f>
        <v>14854063</v>
      </c>
      <c r="D12" s="7">
        <f>SUM(D6:D11)</f>
        <v>15030740</v>
      </c>
      <c r="E12" s="7">
        <f t="shared" si="0"/>
        <v>176677</v>
      </c>
    </row>
    <row r="13" spans="1:5" s="1" customFormat="1" hidden="1" x14ac:dyDescent="0.25">
      <c r="A13" s="2" t="s">
        <v>18</v>
      </c>
      <c r="B13" s="3" t="s">
        <v>19</v>
      </c>
      <c r="C13" s="4">
        <v>0</v>
      </c>
      <c r="D13" s="4">
        <v>0</v>
      </c>
      <c r="E13" s="4">
        <f t="shared" si="0"/>
        <v>0</v>
      </c>
    </row>
    <row r="14" spans="1:5" s="1" customFormat="1" ht="24" hidden="1" x14ac:dyDescent="0.25">
      <c r="A14" s="2" t="s">
        <v>20</v>
      </c>
      <c r="B14" s="9" t="s">
        <v>21</v>
      </c>
      <c r="C14" s="4">
        <v>0</v>
      </c>
      <c r="D14" s="4">
        <v>0</v>
      </c>
      <c r="E14" s="4">
        <f t="shared" si="0"/>
        <v>0</v>
      </c>
    </row>
    <row r="15" spans="1:5" s="8" customFormat="1" ht="24" hidden="1" customHeight="1" x14ac:dyDescent="0.25">
      <c r="A15" s="10" t="s">
        <v>22</v>
      </c>
      <c r="B15" s="11" t="s">
        <v>23</v>
      </c>
      <c r="C15" s="12">
        <f>SUM(C16:C25)</f>
        <v>0</v>
      </c>
      <c r="D15" s="12">
        <f>SUM(D16:D25)</f>
        <v>0</v>
      </c>
      <c r="E15" s="4">
        <f t="shared" si="0"/>
        <v>0</v>
      </c>
    </row>
    <row r="16" spans="1:5" s="1" customFormat="1" ht="1.5" hidden="1" customHeight="1" x14ac:dyDescent="0.25">
      <c r="A16" s="2" t="s">
        <v>24</v>
      </c>
      <c r="B16" s="3" t="s">
        <v>25</v>
      </c>
      <c r="C16" s="4">
        <v>0</v>
      </c>
      <c r="D16" s="4">
        <v>0</v>
      </c>
      <c r="E16" s="4">
        <f t="shared" si="0"/>
        <v>0</v>
      </c>
    </row>
    <row r="17" spans="1:5" s="1" customFormat="1" hidden="1" x14ac:dyDescent="0.25">
      <c r="A17" s="2" t="s">
        <v>26</v>
      </c>
      <c r="B17" s="3" t="s">
        <v>27</v>
      </c>
      <c r="C17" s="4">
        <v>0</v>
      </c>
      <c r="D17" s="4">
        <v>0</v>
      </c>
      <c r="E17" s="4">
        <f t="shared" si="0"/>
        <v>0</v>
      </c>
    </row>
    <row r="18" spans="1:5" s="1" customFormat="1" ht="26.4" hidden="1" x14ac:dyDescent="0.25">
      <c r="A18" s="2" t="s">
        <v>28</v>
      </c>
      <c r="B18" s="3" t="s">
        <v>29</v>
      </c>
      <c r="C18" s="4">
        <v>0</v>
      </c>
      <c r="D18" s="4">
        <v>0</v>
      </c>
      <c r="E18" s="4">
        <f t="shared" si="0"/>
        <v>0</v>
      </c>
    </row>
    <row r="19" spans="1:5" s="1" customFormat="1" hidden="1" x14ac:dyDescent="0.25">
      <c r="A19" s="2" t="s">
        <v>30</v>
      </c>
      <c r="B19" s="3" t="s">
        <v>31</v>
      </c>
      <c r="C19" s="4">
        <v>0</v>
      </c>
      <c r="D19" s="4">
        <v>0</v>
      </c>
      <c r="E19" s="4">
        <f t="shared" si="0"/>
        <v>0</v>
      </c>
    </row>
    <row r="20" spans="1:5" s="1" customFormat="1" hidden="1" x14ac:dyDescent="0.25">
      <c r="A20" s="2" t="s">
        <v>32</v>
      </c>
      <c r="B20" s="3" t="s">
        <v>33</v>
      </c>
      <c r="C20" s="4">
        <v>0</v>
      </c>
      <c r="D20" s="4">
        <v>0</v>
      </c>
      <c r="E20" s="4">
        <f t="shared" si="0"/>
        <v>0</v>
      </c>
    </row>
    <row r="21" spans="1:5" s="1" customFormat="1" hidden="1" x14ac:dyDescent="0.25">
      <c r="A21" s="2" t="s">
        <v>34</v>
      </c>
      <c r="B21" s="3" t="s">
        <v>35</v>
      </c>
      <c r="C21" s="4">
        <v>0</v>
      </c>
      <c r="D21" s="4">
        <v>0</v>
      </c>
      <c r="E21" s="4">
        <f t="shared" si="0"/>
        <v>0</v>
      </c>
    </row>
    <row r="22" spans="1:5" s="1" customFormat="1" hidden="1" x14ac:dyDescent="0.25">
      <c r="A22" s="2" t="s">
        <v>36</v>
      </c>
      <c r="B22" s="3" t="s">
        <v>37</v>
      </c>
      <c r="C22" s="4">
        <v>0</v>
      </c>
      <c r="D22" s="4">
        <v>0</v>
      </c>
      <c r="E22" s="4">
        <f t="shared" si="0"/>
        <v>0</v>
      </c>
    </row>
    <row r="23" spans="1:5" s="1" customFormat="1" hidden="1" x14ac:dyDescent="0.25">
      <c r="A23" s="2" t="s">
        <v>38</v>
      </c>
      <c r="B23" s="3" t="s">
        <v>39</v>
      </c>
      <c r="C23" s="4">
        <v>0</v>
      </c>
      <c r="D23" s="4">
        <v>0</v>
      </c>
      <c r="E23" s="4">
        <f t="shared" si="0"/>
        <v>0</v>
      </c>
    </row>
    <row r="24" spans="1:5" s="1" customFormat="1" hidden="1" x14ac:dyDescent="0.25">
      <c r="A24" s="2" t="s">
        <v>40</v>
      </c>
      <c r="B24" s="3" t="s">
        <v>41</v>
      </c>
      <c r="C24" s="4">
        <v>0</v>
      </c>
      <c r="D24" s="4">
        <v>0</v>
      </c>
      <c r="E24" s="4">
        <f t="shared" si="0"/>
        <v>0</v>
      </c>
    </row>
    <row r="25" spans="1:5" s="1" customFormat="1" hidden="1" x14ac:dyDescent="0.25">
      <c r="A25" s="2" t="s">
        <v>42</v>
      </c>
      <c r="B25" s="3" t="s">
        <v>43</v>
      </c>
      <c r="C25" s="4">
        <v>0</v>
      </c>
      <c r="D25" s="4">
        <v>0</v>
      </c>
      <c r="E25" s="4">
        <f t="shared" si="0"/>
        <v>0</v>
      </c>
    </row>
    <row r="26" spans="1:5" s="8" customFormat="1" ht="26.4" hidden="1" x14ac:dyDescent="0.25">
      <c r="A26" s="10" t="s">
        <v>44</v>
      </c>
      <c r="B26" s="11" t="s">
        <v>45</v>
      </c>
      <c r="C26" s="12">
        <f>SUM(C27:C36)</f>
        <v>0</v>
      </c>
      <c r="D26" s="12">
        <f>SUM(D27:D36)</f>
        <v>0</v>
      </c>
      <c r="E26" s="4">
        <f t="shared" si="0"/>
        <v>0</v>
      </c>
    </row>
    <row r="27" spans="1:5" s="1" customFormat="1" ht="0.75" hidden="1" customHeight="1" x14ac:dyDescent="0.25">
      <c r="A27" s="2" t="s">
        <v>46</v>
      </c>
      <c r="B27" s="3" t="s">
        <v>47</v>
      </c>
      <c r="C27" s="4">
        <v>0</v>
      </c>
      <c r="D27" s="4">
        <v>0</v>
      </c>
      <c r="E27" s="4">
        <f t="shared" si="0"/>
        <v>0</v>
      </c>
    </row>
    <row r="28" spans="1:5" s="1" customFormat="1" hidden="1" x14ac:dyDescent="0.25">
      <c r="A28" s="2" t="s">
        <v>48</v>
      </c>
      <c r="B28" s="3" t="s">
        <v>49</v>
      </c>
      <c r="C28" s="4">
        <v>0</v>
      </c>
      <c r="D28" s="4">
        <v>0</v>
      </c>
      <c r="E28" s="4">
        <f t="shared" si="0"/>
        <v>0</v>
      </c>
    </row>
    <row r="29" spans="1:5" s="1" customFormat="1" ht="26.4" hidden="1" x14ac:dyDescent="0.25">
      <c r="A29" s="2" t="s">
        <v>50</v>
      </c>
      <c r="B29" s="3" t="s">
        <v>51</v>
      </c>
      <c r="C29" s="4">
        <v>0</v>
      </c>
      <c r="D29" s="4">
        <v>0</v>
      </c>
      <c r="E29" s="4">
        <f t="shared" si="0"/>
        <v>0</v>
      </c>
    </row>
    <row r="30" spans="1:5" s="1" customFormat="1" hidden="1" x14ac:dyDescent="0.25">
      <c r="A30" s="2" t="s">
        <v>52</v>
      </c>
      <c r="B30" s="3" t="s">
        <v>53</v>
      </c>
      <c r="C30" s="4">
        <v>0</v>
      </c>
      <c r="D30" s="4">
        <v>0</v>
      </c>
      <c r="E30" s="4">
        <f t="shared" si="0"/>
        <v>0</v>
      </c>
    </row>
    <row r="31" spans="1:5" s="1" customFormat="1" hidden="1" x14ac:dyDescent="0.25">
      <c r="A31" s="2" t="s">
        <v>54</v>
      </c>
      <c r="B31" s="3" t="s">
        <v>55</v>
      </c>
      <c r="C31" s="4">
        <v>0</v>
      </c>
      <c r="D31" s="4">
        <v>0</v>
      </c>
      <c r="E31" s="4">
        <f t="shared" si="0"/>
        <v>0</v>
      </c>
    </row>
    <row r="32" spans="1:5" s="1" customFormat="1" hidden="1" x14ac:dyDescent="0.25">
      <c r="A32" s="2" t="s">
        <v>56</v>
      </c>
      <c r="B32" s="3" t="s">
        <v>57</v>
      </c>
      <c r="C32" s="4">
        <v>0</v>
      </c>
      <c r="D32" s="4">
        <v>0</v>
      </c>
      <c r="E32" s="4">
        <f t="shared" si="0"/>
        <v>0</v>
      </c>
    </row>
    <row r="33" spans="1:5" s="1" customFormat="1" hidden="1" x14ac:dyDescent="0.25">
      <c r="A33" s="2" t="s">
        <v>58</v>
      </c>
      <c r="B33" s="3" t="s">
        <v>59</v>
      </c>
      <c r="C33" s="4">
        <v>0</v>
      </c>
      <c r="D33" s="4">
        <v>0</v>
      </c>
      <c r="E33" s="4">
        <f t="shared" si="0"/>
        <v>0</v>
      </c>
    </row>
    <row r="34" spans="1:5" s="1" customFormat="1" hidden="1" x14ac:dyDescent="0.25">
      <c r="A34" s="2" t="s">
        <v>60</v>
      </c>
      <c r="B34" s="3" t="s">
        <v>61</v>
      </c>
      <c r="C34" s="4">
        <v>0</v>
      </c>
      <c r="D34" s="4">
        <v>0</v>
      </c>
      <c r="E34" s="4">
        <f t="shared" si="0"/>
        <v>0</v>
      </c>
    </row>
    <row r="35" spans="1:5" s="1" customFormat="1" hidden="1" x14ac:dyDescent="0.25">
      <c r="A35" s="2" t="s">
        <v>62</v>
      </c>
      <c r="B35" s="3" t="s">
        <v>63</v>
      </c>
      <c r="C35" s="4">
        <v>0</v>
      </c>
      <c r="D35" s="4">
        <v>0</v>
      </c>
      <c r="E35" s="4">
        <f t="shared" si="0"/>
        <v>0</v>
      </c>
    </row>
    <row r="36" spans="1:5" s="1" customFormat="1" hidden="1" x14ac:dyDescent="0.25">
      <c r="A36" s="2" t="s">
        <v>64</v>
      </c>
      <c r="B36" s="3" t="s">
        <v>65</v>
      </c>
      <c r="C36" s="4">
        <v>0</v>
      </c>
      <c r="D36" s="4">
        <v>0</v>
      </c>
      <c r="E36" s="4">
        <f t="shared" si="0"/>
        <v>0</v>
      </c>
    </row>
    <row r="37" spans="1:5" s="8" customFormat="1" ht="27.6" x14ac:dyDescent="0.25">
      <c r="A37" s="13" t="s">
        <v>66</v>
      </c>
      <c r="B37" s="14" t="s">
        <v>67</v>
      </c>
      <c r="C37" s="15">
        <f>SUM(C38:C47)</f>
        <v>2690937</v>
      </c>
      <c r="D37" s="15">
        <f>SUM(D38:D47)</f>
        <v>7890937</v>
      </c>
      <c r="E37" s="16">
        <f t="shared" si="0"/>
        <v>5200000</v>
      </c>
    </row>
    <row r="38" spans="1:5" s="1" customFormat="1" x14ac:dyDescent="0.25">
      <c r="A38" s="2" t="s">
        <v>68</v>
      </c>
      <c r="B38" s="3" t="s">
        <v>69</v>
      </c>
      <c r="C38" s="4">
        <v>0</v>
      </c>
      <c r="D38" s="4">
        <v>0</v>
      </c>
      <c r="E38" s="4">
        <f t="shared" si="0"/>
        <v>0</v>
      </c>
    </row>
    <row r="39" spans="1:5" s="1" customFormat="1" x14ac:dyDescent="0.25">
      <c r="A39" s="2" t="s">
        <v>70</v>
      </c>
      <c r="B39" s="3" t="s">
        <v>71</v>
      </c>
      <c r="C39" s="4">
        <v>0</v>
      </c>
      <c r="D39" s="4">
        <v>0</v>
      </c>
      <c r="E39" s="4">
        <f t="shared" si="0"/>
        <v>0</v>
      </c>
    </row>
    <row r="40" spans="1:5" s="1" customFormat="1" ht="24" x14ac:dyDescent="0.25">
      <c r="A40" s="2" t="s">
        <v>72</v>
      </c>
      <c r="B40" s="9" t="s">
        <v>73</v>
      </c>
      <c r="C40" s="4">
        <v>0</v>
      </c>
      <c r="D40" s="4">
        <v>0</v>
      </c>
      <c r="E40" s="4">
        <f t="shared" si="0"/>
        <v>0</v>
      </c>
    </row>
    <row r="41" spans="1:5" s="1" customFormat="1" x14ac:dyDescent="0.25">
      <c r="A41" s="2" t="s">
        <v>74</v>
      </c>
      <c r="B41" s="3" t="s">
        <v>75</v>
      </c>
      <c r="C41" s="4">
        <v>0</v>
      </c>
      <c r="D41" s="4">
        <v>0</v>
      </c>
      <c r="E41" s="4">
        <f t="shared" si="0"/>
        <v>0</v>
      </c>
    </row>
    <row r="42" spans="1:5" s="1" customFormat="1" x14ac:dyDescent="0.25">
      <c r="A42" s="2" t="s">
        <v>76</v>
      </c>
      <c r="B42" s="3" t="s">
        <v>77</v>
      </c>
      <c r="C42" s="4">
        <v>0</v>
      </c>
      <c r="D42" s="4">
        <v>0</v>
      </c>
      <c r="E42" s="4">
        <f t="shared" si="0"/>
        <v>0</v>
      </c>
    </row>
    <row r="43" spans="1:5" s="1" customFormat="1" x14ac:dyDescent="0.25">
      <c r="A43" s="2" t="s">
        <v>78</v>
      </c>
      <c r="B43" s="3" t="s">
        <v>79</v>
      </c>
      <c r="C43" s="4">
        <v>2690937</v>
      </c>
      <c r="D43" s="4">
        <v>7890937</v>
      </c>
      <c r="E43" s="4">
        <f t="shared" si="0"/>
        <v>5200000</v>
      </c>
    </row>
    <row r="44" spans="1:5" s="1" customFormat="1" x14ac:dyDescent="0.25">
      <c r="A44" s="2" t="s">
        <v>80</v>
      </c>
      <c r="B44" s="3" t="s">
        <v>81</v>
      </c>
      <c r="C44" s="4">
        <v>0</v>
      </c>
      <c r="D44" s="4">
        <v>0</v>
      </c>
      <c r="E44" s="4">
        <f t="shared" si="0"/>
        <v>0</v>
      </c>
    </row>
    <row r="45" spans="1:5" s="1" customFormat="1" x14ac:dyDescent="0.25">
      <c r="A45" s="2" t="s">
        <v>82</v>
      </c>
      <c r="B45" s="3" t="s">
        <v>83</v>
      </c>
      <c r="C45" s="4">
        <v>0</v>
      </c>
      <c r="D45" s="4">
        <v>0</v>
      </c>
      <c r="E45" s="4">
        <f t="shared" si="0"/>
        <v>0</v>
      </c>
    </row>
    <row r="46" spans="1:5" s="1" customFormat="1" x14ac:dyDescent="0.25">
      <c r="A46" s="2" t="s">
        <v>84</v>
      </c>
      <c r="B46" s="3" t="s">
        <v>85</v>
      </c>
      <c r="C46" s="4">
        <v>0</v>
      </c>
      <c r="D46" s="4">
        <v>0</v>
      </c>
      <c r="E46" s="4">
        <f t="shared" si="0"/>
        <v>0</v>
      </c>
    </row>
    <row r="47" spans="1:5" s="1" customFormat="1" x14ac:dyDescent="0.25">
      <c r="A47" s="2" t="s">
        <v>86</v>
      </c>
      <c r="B47" s="3" t="s">
        <v>87</v>
      </c>
      <c r="C47" s="4">
        <v>0</v>
      </c>
      <c r="D47" s="4">
        <v>0</v>
      </c>
      <c r="E47" s="4">
        <f t="shared" si="0"/>
        <v>0</v>
      </c>
    </row>
    <row r="48" spans="1:5" s="8" customFormat="1" ht="12.75" customHeight="1" x14ac:dyDescent="0.25">
      <c r="A48" s="5" t="s">
        <v>88</v>
      </c>
      <c r="B48" s="6" t="s">
        <v>89</v>
      </c>
      <c r="C48" s="7">
        <f>C12+C13+C14+C15+C26+C37</f>
        <v>17545000</v>
      </c>
      <c r="D48" s="7">
        <f>D12+D13+D14+D15+D26+D37</f>
        <v>22921677</v>
      </c>
      <c r="E48" s="7">
        <f t="shared" si="0"/>
        <v>5376677</v>
      </c>
    </row>
    <row r="49" spans="1:5" s="1" customFormat="1" x14ac:dyDescent="0.25">
      <c r="A49" s="2" t="s">
        <v>90</v>
      </c>
      <c r="B49" s="3" t="s">
        <v>91</v>
      </c>
      <c r="C49" s="4">
        <v>500000</v>
      </c>
      <c r="D49" s="4">
        <v>500000</v>
      </c>
      <c r="E49" s="4">
        <f t="shared" si="0"/>
        <v>0</v>
      </c>
    </row>
    <row r="50" spans="1:5" s="1" customFormat="1" ht="26.4" x14ac:dyDescent="0.25">
      <c r="A50" s="2" t="s">
        <v>92</v>
      </c>
      <c r="B50" s="3" t="s">
        <v>93</v>
      </c>
      <c r="C50" s="4">
        <v>0</v>
      </c>
      <c r="D50" s="4">
        <v>0</v>
      </c>
      <c r="E50" s="4">
        <f t="shared" si="0"/>
        <v>0</v>
      </c>
    </row>
    <row r="51" spans="1:5" s="8" customFormat="1" ht="26.4" x14ac:dyDescent="0.25">
      <c r="A51" s="10" t="s">
        <v>94</v>
      </c>
      <c r="B51" s="11" t="s">
        <v>95</v>
      </c>
      <c r="C51" s="12">
        <f>SUM(C52:C61)</f>
        <v>0</v>
      </c>
      <c r="D51" s="12">
        <f>SUM(D52:D61)</f>
        <v>0</v>
      </c>
      <c r="E51" s="4">
        <f t="shared" si="0"/>
        <v>0</v>
      </c>
    </row>
    <row r="52" spans="1:5" s="1" customFormat="1" hidden="1" x14ac:dyDescent="0.25">
      <c r="A52" s="2" t="s">
        <v>96</v>
      </c>
      <c r="B52" s="3" t="s">
        <v>97</v>
      </c>
      <c r="C52" s="4">
        <v>0</v>
      </c>
      <c r="D52" s="4">
        <v>0</v>
      </c>
      <c r="E52" s="4">
        <f t="shared" si="0"/>
        <v>0</v>
      </c>
    </row>
    <row r="53" spans="1:5" s="1" customFormat="1" hidden="1" x14ac:dyDescent="0.25">
      <c r="A53" s="2" t="s">
        <v>98</v>
      </c>
      <c r="B53" s="3" t="s">
        <v>99</v>
      </c>
      <c r="C53" s="4">
        <v>0</v>
      </c>
      <c r="D53" s="4">
        <v>0</v>
      </c>
      <c r="E53" s="4">
        <f t="shared" si="0"/>
        <v>0</v>
      </c>
    </row>
    <row r="54" spans="1:5" s="1" customFormat="1" ht="26.4" hidden="1" x14ac:dyDescent="0.25">
      <c r="A54" s="2" t="s">
        <v>100</v>
      </c>
      <c r="B54" s="3" t="s">
        <v>101</v>
      </c>
      <c r="C54" s="4">
        <v>0</v>
      </c>
      <c r="D54" s="4">
        <v>0</v>
      </c>
      <c r="E54" s="4">
        <f t="shared" si="0"/>
        <v>0</v>
      </c>
    </row>
    <row r="55" spans="1:5" s="1" customFormat="1" hidden="1" x14ac:dyDescent="0.25">
      <c r="A55" s="2" t="s">
        <v>102</v>
      </c>
      <c r="B55" s="3" t="s">
        <v>103</v>
      </c>
      <c r="C55" s="4">
        <v>0</v>
      </c>
      <c r="D55" s="4">
        <v>0</v>
      </c>
      <c r="E55" s="4">
        <f t="shared" si="0"/>
        <v>0</v>
      </c>
    </row>
    <row r="56" spans="1:5" s="1" customFormat="1" hidden="1" x14ac:dyDescent="0.25">
      <c r="A56" s="2" t="s">
        <v>104</v>
      </c>
      <c r="B56" s="3" t="s">
        <v>105</v>
      </c>
      <c r="C56" s="4">
        <v>0</v>
      </c>
      <c r="D56" s="4">
        <v>0</v>
      </c>
      <c r="E56" s="4">
        <f t="shared" si="0"/>
        <v>0</v>
      </c>
    </row>
    <row r="57" spans="1:5" s="1" customFormat="1" hidden="1" x14ac:dyDescent="0.25">
      <c r="A57" s="2" t="s">
        <v>106</v>
      </c>
      <c r="B57" s="3" t="s">
        <v>107</v>
      </c>
      <c r="C57" s="4">
        <v>0</v>
      </c>
      <c r="D57" s="4">
        <v>0</v>
      </c>
      <c r="E57" s="4">
        <f t="shared" si="0"/>
        <v>0</v>
      </c>
    </row>
    <row r="58" spans="1:5" s="1" customFormat="1" hidden="1" x14ac:dyDescent="0.25">
      <c r="A58" s="2" t="s">
        <v>108</v>
      </c>
      <c r="B58" s="3" t="s">
        <v>109</v>
      </c>
      <c r="C58" s="4">
        <v>0</v>
      </c>
      <c r="D58" s="4">
        <v>0</v>
      </c>
      <c r="E58" s="4">
        <f t="shared" si="0"/>
        <v>0</v>
      </c>
    </row>
    <row r="59" spans="1:5" s="1" customFormat="1" hidden="1" x14ac:dyDescent="0.25">
      <c r="A59" s="2" t="s">
        <v>110</v>
      </c>
      <c r="B59" s="3" t="s">
        <v>111</v>
      </c>
      <c r="C59" s="4">
        <v>0</v>
      </c>
      <c r="D59" s="4">
        <v>0</v>
      </c>
      <c r="E59" s="4">
        <f t="shared" si="0"/>
        <v>0</v>
      </c>
    </row>
    <row r="60" spans="1:5" s="1" customFormat="1" hidden="1" x14ac:dyDescent="0.25">
      <c r="A60" s="2" t="s">
        <v>112</v>
      </c>
      <c r="B60" s="3" t="s">
        <v>113</v>
      </c>
      <c r="C60" s="4">
        <v>0</v>
      </c>
      <c r="D60" s="4">
        <v>0</v>
      </c>
      <c r="E60" s="4">
        <f t="shared" si="0"/>
        <v>0</v>
      </c>
    </row>
    <row r="61" spans="1:5" s="1" customFormat="1" hidden="1" x14ac:dyDescent="0.25">
      <c r="A61" s="2" t="s">
        <v>114</v>
      </c>
      <c r="B61" s="3" t="s">
        <v>115</v>
      </c>
      <c r="C61" s="4">
        <v>0</v>
      </c>
      <c r="D61" s="4">
        <v>0</v>
      </c>
      <c r="E61" s="4">
        <f t="shared" si="0"/>
        <v>0</v>
      </c>
    </row>
    <row r="62" spans="1:5" s="8" customFormat="1" ht="26.4" x14ac:dyDescent="0.25">
      <c r="A62" s="10" t="s">
        <v>116</v>
      </c>
      <c r="B62" s="11" t="s">
        <v>117</v>
      </c>
      <c r="C62" s="12">
        <f>SUM(C63:C72)</f>
        <v>0</v>
      </c>
      <c r="D62" s="12">
        <f>SUM(D63:D72)</f>
        <v>0</v>
      </c>
      <c r="E62" s="4">
        <f t="shared" si="0"/>
        <v>0</v>
      </c>
    </row>
    <row r="63" spans="1:5" s="1" customFormat="1" hidden="1" x14ac:dyDescent="0.25">
      <c r="A63" s="2" t="s">
        <v>118</v>
      </c>
      <c r="B63" s="3" t="s">
        <v>119</v>
      </c>
      <c r="C63" s="4">
        <v>0</v>
      </c>
      <c r="D63" s="4">
        <v>0</v>
      </c>
      <c r="E63" s="4">
        <f t="shared" si="0"/>
        <v>0</v>
      </c>
    </row>
    <row r="64" spans="1:5" s="1" customFormat="1" hidden="1" x14ac:dyDescent="0.25">
      <c r="A64" s="2" t="s">
        <v>120</v>
      </c>
      <c r="B64" s="3" t="s">
        <v>121</v>
      </c>
      <c r="C64" s="4">
        <v>0</v>
      </c>
      <c r="D64" s="4">
        <v>0</v>
      </c>
      <c r="E64" s="4">
        <f t="shared" si="0"/>
        <v>0</v>
      </c>
    </row>
    <row r="65" spans="1:5" s="1" customFormat="1" ht="26.4" hidden="1" x14ac:dyDescent="0.25">
      <c r="A65" s="2" t="s">
        <v>122</v>
      </c>
      <c r="B65" s="3" t="s">
        <v>123</v>
      </c>
      <c r="C65" s="4">
        <v>0</v>
      </c>
      <c r="D65" s="4">
        <v>0</v>
      </c>
      <c r="E65" s="4">
        <f t="shared" si="0"/>
        <v>0</v>
      </c>
    </row>
    <row r="66" spans="1:5" s="1" customFormat="1" hidden="1" x14ac:dyDescent="0.25">
      <c r="A66" s="2" t="s">
        <v>124</v>
      </c>
      <c r="B66" s="3" t="s">
        <v>125</v>
      </c>
      <c r="C66" s="4">
        <v>0</v>
      </c>
      <c r="D66" s="4">
        <v>0</v>
      </c>
      <c r="E66" s="4">
        <f t="shared" si="0"/>
        <v>0</v>
      </c>
    </row>
    <row r="67" spans="1:5" s="1" customFormat="1" hidden="1" x14ac:dyDescent="0.25">
      <c r="A67" s="2" t="s">
        <v>126</v>
      </c>
      <c r="B67" s="3" t="s">
        <v>127</v>
      </c>
      <c r="C67" s="4">
        <v>0</v>
      </c>
      <c r="D67" s="4">
        <v>0</v>
      </c>
      <c r="E67" s="4">
        <f t="shared" si="0"/>
        <v>0</v>
      </c>
    </row>
    <row r="68" spans="1:5" s="1" customFormat="1" hidden="1" x14ac:dyDescent="0.25">
      <c r="A68" s="2" t="s">
        <v>128</v>
      </c>
      <c r="B68" s="3" t="s">
        <v>129</v>
      </c>
      <c r="C68" s="4">
        <v>0</v>
      </c>
      <c r="D68" s="4">
        <v>0</v>
      </c>
      <c r="E68" s="4">
        <f t="shared" si="0"/>
        <v>0</v>
      </c>
    </row>
    <row r="69" spans="1:5" s="1" customFormat="1" hidden="1" x14ac:dyDescent="0.25">
      <c r="A69" s="2" t="s">
        <v>130</v>
      </c>
      <c r="B69" s="3" t="s">
        <v>131</v>
      </c>
      <c r="C69" s="4">
        <v>0</v>
      </c>
      <c r="D69" s="4">
        <v>0</v>
      </c>
      <c r="E69" s="4">
        <f t="shared" si="0"/>
        <v>0</v>
      </c>
    </row>
    <row r="70" spans="1:5" s="1" customFormat="1" hidden="1" x14ac:dyDescent="0.25">
      <c r="A70" s="2" t="s">
        <v>132</v>
      </c>
      <c r="B70" s="3" t="s">
        <v>133</v>
      </c>
      <c r="C70" s="4">
        <v>0</v>
      </c>
      <c r="D70" s="4">
        <v>0</v>
      </c>
      <c r="E70" s="4">
        <f t="shared" si="0"/>
        <v>0</v>
      </c>
    </row>
    <row r="71" spans="1:5" s="1" customFormat="1" hidden="1" x14ac:dyDescent="0.25">
      <c r="A71" s="2" t="s">
        <v>134</v>
      </c>
      <c r="B71" s="3" t="s">
        <v>135</v>
      </c>
      <c r="C71" s="4">
        <v>0</v>
      </c>
      <c r="D71" s="4">
        <v>0</v>
      </c>
      <c r="E71" s="4">
        <f t="shared" ref="E71:E136" si="1">D71-C71</f>
        <v>0</v>
      </c>
    </row>
    <row r="72" spans="1:5" s="1" customFormat="1" hidden="1" x14ac:dyDescent="0.25">
      <c r="A72" s="2" t="s">
        <v>136</v>
      </c>
      <c r="B72" s="3" t="s">
        <v>137</v>
      </c>
      <c r="C72" s="4">
        <v>0</v>
      </c>
      <c r="D72" s="4">
        <v>0</v>
      </c>
      <c r="E72" s="4">
        <f t="shared" si="1"/>
        <v>0</v>
      </c>
    </row>
    <row r="73" spans="1:5" s="8" customFormat="1" ht="27.6" x14ac:dyDescent="0.25">
      <c r="A73" s="13" t="s">
        <v>138</v>
      </c>
      <c r="B73" s="14" t="s">
        <v>139</v>
      </c>
      <c r="C73" s="16">
        <f>SUM(C74:C83)</f>
        <v>3000000</v>
      </c>
      <c r="D73" s="16">
        <f>SUM(D74:D83)</f>
        <v>3470165</v>
      </c>
      <c r="E73" s="16">
        <f t="shared" si="1"/>
        <v>470165</v>
      </c>
    </row>
    <row r="74" spans="1:5" s="1" customFormat="1" x14ac:dyDescent="0.25">
      <c r="A74" s="2" t="s">
        <v>140</v>
      </c>
      <c r="B74" s="3" t="s">
        <v>141</v>
      </c>
      <c r="C74" s="4">
        <v>0</v>
      </c>
      <c r="D74" s="4">
        <v>0</v>
      </c>
      <c r="E74" s="4">
        <f t="shared" si="1"/>
        <v>0</v>
      </c>
    </row>
    <row r="75" spans="1:5" s="1" customFormat="1" x14ac:dyDescent="0.25">
      <c r="A75" s="2" t="s">
        <v>142</v>
      </c>
      <c r="B75" s="3" t="s">
        <v>143</v>
      </c>
      <c r="C75" s="4">
        <v>0</v>
      </c>
      <c r="D75" s="4">
        <v>0</v>
      </c>
      <c r="E75" s="4">
        <f t="shared" si="1"/>
        <v>0</v>
      </c>
    </row>
    <row r="76" spans="1:5" s="1" customFormat="1" ht="24" hidden="1" x14ac:dyDescent="0.25">
      <c r="A76" s="2" t="s">
        <v>144</v>
      </c>
      <c r="B76" s="9" t="s">
        <v>145</v>
      </c>
      <c r="C76" s="4">
        <v>0</v>
      </c>
      <c r="D76" s="4">
        <v>0</v>
      </c>
      <c r="E76" s="4">
        <f t="shared" si="1"/>
        <v>0</v>
      </c>
    </row>
    <row r="77" spans="1:5" s="1" customFormat="1" x14ac:dyDescent="0.25">
      <c r="A77" s="2" t="s">
        <v>146</v>
      </c>
      <c r="B77" s="3" t="s">
        <v>147</v>
      </c>
      <c r="C77" s="4">
        <v>3000000</v>
      </c>
      <c r="D77" s="4">
        <v>0</v>
      </c>
      <c r="E77" s="4">
        <f t="shared" si="1"/>
        <v>-3000000</v>
      </c>
    </row>
    <row r="78" spans="1:5" s="1" customFormat="1" x14ac:dyDescent="0.25">
      <c r="A78" s="2" t="s">
        <v>148</v>
      </c>
      <c r="B78" s="3" t="s">
        <v>149</v>
      </c>
      <c r="C78" s="4">
        <v>0</v>
      </c>
      <c r="D78" s="4">
        <v>0</v>
      </c>
      <c r="E78" s="4">
        <f t="shared" si="1"/>
        <v>0</v>
      </c>
    </row>
    <row r="79" spans="1:5" s="1" customFormat="1" x14ac:dyDescent="0.25">
      <c r="A79" s="2" t="s">
        <v>150</v>
      </c>
      <c r="B79" s="3" t="s">
        <v>151</v>
      </c>
      <c r="C79" s="4">
        <v>0</v>
      </c>
      <c r="D79" s="4">
        <v>3470165</v>
      </c>
      <c r="E79" s="4">
        <f t="shared" si="1"/>
        <v>3470165</v>
      </c>
    </row>
    <row r="80" spans="1:5" s="1" customFormat="1" hidden="1" x14ac:dyDescent="0.25">
      <c r="A80" s="2" t="s">
        <v>152</v>
      </c>
      <c r="B80" s="3" t="s">
        <v>153</v>
      </c>
      <c r="C80" s="4">
        <v>0</v>
      </c>
      <c r="D80" s="4">
        <v>0</v>
      </c>
      <c r="E80" s="4">
        <f t="shared" si="1"/>
        <v>0</v>
      </c>
    </row>
    <row r="81" spans="1:5" s="1" customFormat="1" hidden="1" x14ac:dyDescent="0.25">
      <c r="A81" s="2" t="s">
        <v>154</v>
      </c>
      <c r="B81" s="3" t="s">
        <v>155</v>
      </c>
      <c r="C81" s="4">
        <v>0</v>
      </c>
      <c r="D81" s="4">
        <v>0</v>
      </c>
      <c r="E81" s="4">
        <f t="shared" si="1"/>
        <v>0</v>
      </c>
    </row>
    <row r="82" spans="1:5" s="1" customFormat="1" hidden="1" x14ac:dyDescent="0.25">
      <c r="A82" s="2" t="s">
        <v>156</v>
      </c>
      <c r="B82" s="3" t="s">
        <v>157</v>
      </c>
      <c r="C82" s="4">
        <v>0</v>
      </c>
      <c r="D82" s="4">
        <v>0</v>
      </c>
      <c r="E82" s="4">
        <f t="shared" si="1"/>
        <v>0</v>
      </c>
    </row>
    <row r="83" spans="1:5" s="1" customFormat="1" hidden="1" x14ac:dyDescent="0.25">
      <c r="A83" s="2" t="s">
        <v>158</v>
      </c>
      <c r="B83" s="3" t="s">
        <v>159</v>
      </c>
      <c r="C83" s="4">
        <v>0</v>
      </c>
      <c r="D83" s="4">
        <v>0</v>
      </c>
      <c r="E83" s="4">
        <f t="shared" si="1"/>
        <v>0</v>
      </c>
    </row>
    <row r="84" spans="1:5" s="8" customFormat="1" ht="13.5" customHeight="1" x14ac:dyDescent="0.25">
      <c r="A84" s="5" t="s">
        <v>160</v>
      </c>
      <c r="B84" s="6" t="s">
        <v>161</v>
      </c>
      <c r="C84" s="7">
        <f>C49+C50+C51+C62+C73</f>
        <v>3500000</v>
      </c>
      <c r="D84" s="7">
        <f>D49+D50+D51+D62+D73</f>
        <v>3970165</v>
      </c>
      <c r="E84" s="7">
        <f t="shared" si="1"/>
        <v>470165</v>
      </c>
    </row>
    <row r="85" spans="1:5" s="8" customFormat="1" x14ac:dyDescent="0.25">
      <c r="A85" s="10" t="s">
        <v>162</v>
      </c>
      <c r="B85" s="11" t="s">
        <v>163</v>
      </c>
      <c r="C85" s="12">
        <f>SUM(C86:C88)</f>
        <v>0</v>
      </c>
      <c r="D85" s="12">
        <f>SUM(D86:D88)</f>
        <v>0</v>
      </c>
      <c r="E85" s="4">
        <f t="shared" si="1"/>
        <v>0</v>
      </c>
    </row>
    <row r="86" spans="1:5" s="1" customFormat="1" hidden="1" x14ac:dyDescent="0.25">
      <c r="A86" s="2" t="s">
        <v>164</v>
      </c>
      <c r="B86" s="3" t="s">
        <v>165</v>
      </c>
      <c r="C86" s="4">
        <v>0</v>
      </c>
      <c r="D86" s="4">
        <v>0</v>
      </c>
      <c r="E86" s="4">
        <f t="shared" si="1"/>
        <v>0</v>
      </c>
    </row>
    <row r="87" spans="1:5" s="1" customFormat="1" ht="26.4" hidden="1" x14ac:dyDescent="0.25">
      <c r="A87" s="2" t="s">
        <v>166</v>
      </c>
      <c r="B87" s="3" t="s">
        <v>167</v>
      </c>
      <c r="C87" s="4">
        <v>0</v>
      </c>
      <c r="D87" s="4">
        <v>0</v>
      </c>
      <c r="E87" s="4">
        <f t="shared" si="1"/>
        <v>0</v>
      </c>
    </row>
    <row r="88" spans="1:5" s="1" customFormat="1" ht="26.4" hidden="1" x14ac:dyDescent="0.25">
      <c r="A88" s="2" t="s">
        <v>168</v>
      </c>
      <c r="B88" s="3" t="s">
        <v>169</v>
      </c>
      <c r="C88" s="4">
        <v>0</v>
      </c>
      <c r="D88" s="4">
        <v>0</v>
      </c>
      <c r="E88" s="4">
        <f t="shared" si="1"/>
        <v>0</v>
      </c>
    </row>
    <row r="89" spans="1:5" s="8" customFormat="1" ht="12" customHeight="1" x14ac:dyDescent="0.25">
      <c r="A89" s="10" t="s">
        <v>170</v>
      </c>
      <c r="B89" s="11" t="s">
        <v>171</v>
      </c>
      <c r="C89" s="12">
        <f>SUM(C90:C97)</f>
        <v>0</v>
      </c>
      <c r="D89" s="12">
        <f>SUM(D90:D97)</f>
        <v>0</v>
      </c>
      <c r="E89" s="4">
        <f t="shared" si="1"/>
        <v>0</v>
      </c>
    </row>
    <row r="90" spans="1:5" s="1" customFormat="1" ht="0.75" hidden="1" customHeight="1" x14ac:dyDescent="0.25">
      <c r="A90" s="2" t="s">
        <v>172</v>
      </c>
      <c r="B90" s="3" t="s">
        <v>173</v>
      </c>
      <c r="C90" s="4">
        <v>0</v>
      </c>
      <c r="D90" s="4">
        <v>0</v>
      </c>
      <c r="E90" s="4">
        <f t="shared" si="1"/>
        <v>0</v>
      </c>
    </row>
    <row r="91" spans="1:5" s="1" customFormat="1" hidden="1" x14ac:dyDescent="0.25">
      <c r="A91" s="2" t="s">
        <v>174</v>
      </c>
      <c r="B91" s="3" t="s">
        <v>175</v>
      </c>
      <c r="C91" s="4">
        <v>0</v>
      </c>
      <c r="D91" s="4">
        <v>0</v>
      </c>
      <c r="E91" s="4">
        <f t="shared" si="1"/>
        <v>0</v>
      </c>
    </row>
    <row r="92" spans="1:5" s="1" customFormat="1" hidden="1" x14ac:dyDescent="0.25">
      <c r="A92" s="2" t="s">
        <v>176</v>
      </c>
      <c r="B92" s="3" t="s">
        <v>177</v>
      </c>
      <c r="C92" s="4">
        <v>0</v>
      </c>
      <c r="D92" s="4">
        <v>0</v>
      </c>
      <c r="E92" s="4">
        <f t="shared" si="1"/>
        <v>0</v>
      </c>
    </row>
    <row r="93" spans="1:5" s="1" customFormat="1" hidden="1" x14ac:dyDescent="0.25">
      <c r="A93" s="2" t="s">
        <v>178</v>
      </c>
      <c r="B93" s="3" t="s">
        <v>179</v>
      </c>
      <c r="C93" s="4">
        <v>0</v>
      </c>
      <c r="D93" s="4">
        <v>0</v>
      </c>
      <c r="E93" s="4">
        <f t="shared" si="1"/>
        <v>0</v>
      </c>
    </row>
    <row r="94" spans="1:5" s="1" customFormat="1" hidden="1" x14ac:dyDescent="0.25">
      <c r="A94" s="2" t="s">
        <v>180</v>
      </c>
      <c r="B94" s="3" t="s">
        <v>181</v>
      </c>
      <c r="C94" s="4">
        <v>0</v>
      </c>
      <c r="D94" s="4">
        <v>0</v>
      </c>
      <c r="E94" s="4">
        <f t="shared" si="1"/>
        <v>0</v>
      </c>
    </row>
    <row r="95" spans="1:5" s="1" customFormat="1" hidden="1" x14ac:dyDescent="0.25">
      <c r="A95" s="2" t="s">
        <v>182</v>
      </c>
      <c r="B95" s="3" t="s">
        <v>183</v>
      </c>
      <c r="C95" s="4">
        <v>0</v>
      </c>
      <c r="D95" s="4">
        <v>0</v>
      </c>
      <c r="E95" s="4">
        <f t="shared" si="1"/>
        <v>0</v>
      </c>
    </row>
    <row r="96" spans="1:5" s="1" customFormat="1" hidden="1" x14ac:dyDescent="0.25">
      <c r="A96" s="2" t="s">
        <v>184</v>
      </c>
      <c r="B96" s="3" t="s">
        <v>185</v>
      </c>
      <c r="C96" s="4">
        <v>0</v>
      </c>
      <c r="D96" s="4">
        <v>0</v>
      </c>
      <c r="E96" s="4">
        <f t="shared" si="1"/>
        <v>0</v>
      </c>
    </row>
    <row r="97" spans="1:5" s="1" customFormat="1" hidden="1" x14ac:dyDescent="0.25">
      <c r="A97" s="2" t="s">
        <v>186</v>
      </c>
      <c r="B97" s="3" t="s">
        <v>187</v>
      </c>
      <c r="C97" s="4">
        <v>0</v>
      </c>
      <c r="D97" s="4">
        <v>0</v>
      </c>
      <c r="E97" s="4">
        <f t="shared" si="1"/>
        <v>0</v>
      </c>
    </row>
    <row r="98" spans="1:5" s="8" customFormat="1" ht="15.75" customHeight="1" x14ac:dyDescent="0.25">
      <c r="A98" s="17" t="s">
        <v>188</v>
      </c>
      <c r="B98" s="18" t="s">
        <v>189</v>
      </c>
      <c r="C98" s="19">
        <f>C85+C89</f>
        <v>0</v>
      </c>
      <c r="D98" s="19">
        <f>D85+D89</f>
        <v>0</v>
      </c>
      <c r="E98" s="4">
        <f t="shared" si="1"/>
        <v>0</v>
      </c>
    </row>
    <row r="99" spans="1:5" s="8" customFormat="1" ht="12" customHeight="1" x14ac:dyDescent="0.25">
      <c r="A99" s="10" t="s">
        <v>190</v>
      </c>
      <c r="B99" s="11" t="s">
        <v>191</v>
      </c>
      <c r="C99" s="12">
        <f>SUM(C100:C108)</f>
        <v>0</v>
      </c>
      <c r="D99" s="12">
        <f>SUM(D100:D108)</f>
        <v>0</v>
      </c>
      <c r="E99" s="4">
        <f t="shared" si="1"/>
        <v>0</v>
      </c>
    </row>
    <row r="100" spans="1:5" s="1" customFormat="1" ht="0.75" hidden="1" customHeight="1" x14ac:dyDescent="0.25">
      <c r="A100" s="2" t="s">
        <v>192</v>
      </c>
      <c r="B100" s="3" t="s">
        <v>193</v>
      </c>
      <c r="C100" s="4">
        <v>0</v>
      </c>
      <c r="D100" s="4">
        <v>0</v>
      </c>
      <c r="E100" s="4">
        <f t="shared" si="1"/>
        <v>0</v>
      </c>
    </row>
    <row r="101" spans="1:5" s="1" customFormat="1" ht="26.4" hidden="1" x14ac:dyDescent="0.25">
      <c r="A101" s="2" t="s">
        <v>194</v>
      </c>
      <c r="B101" s="3" t="s">
        <v>195</v>
      </c>
      <c r="C101" s="4">
        <v>0</v>
      </c>
      <c r="D101" s="4">
        <v>0</v>
      </c>
      <c r="E101" s="4">
        <f t="shared" si="1"/>
        <v>0</v>
      </c>
    </row>
    <row r="102" spans="1:5" s="1" customFormat="1" hidden="1" x14ac:dyDescent="0.25">
      <c r="A102" s="2" t="s">
        <v>196</v>
      </c>
      <c r="B102" s="3" t="s">
        <v>197</v>
      </c>
      <c r="C102" s="4">
        <v>0</v>
      </c>
      <c r="D102" s="4">
        <v>0</v>
      </c>
      <c r="E102" s="4">
        <f t="shared" si="1"/>
        <v>0</v>
      </c>
    </row>
    <row r="103" spans="1:5" s="1" customFormat="1" hidden="1" x14ac:dyDescent="0.25">
      <c r="A103" s="2" t="s">
        <v>198</v>
      </c>
      <c r="B103" s="3" t="s">
        <v>199</v>
      </c>
      <c r="C103" s="4">
        <v>0</v>
      </c>
      <c r="D103" s="4">
        <v>0</v>
      </c>
      <c r="E103" s="4">
        <f t="shared" si="1"/>
        <v>0</v>
      </c>
    </row>
    <row r="104" spans="1:5" s="1" customFormat="1" hidden="1" x14ac:dyDescent="0.25">
      <c r="A104" s="2" t="s">
        <v>200</v>
      </c>
      <c r="B104" s="3" t="s">
        <v>201</v>
      </c>
      <c r="C104" s="4">
        <v>0</v>
      </c>
      <c r="D104" s="4">
        <v>0</v>
      </c>
      <c r="E104" s="4">
        <f t="shared" si="1"/>
        <v>0</v>
      </c>
    </row>
    <row r="105" spans="1:5" s="1" customFormat="1" hidden="1" x14ac:dyDescent="0.25">
      <c r="A105" s="2" t="s">
        <v>202</v>
      </c>
      <c r="B105" s="3" t="s">
        <v>203</v>
      </c>
      <c r="C105" s="4">
        <v>0</v>
      </c>
      <c r="D105" s="4">
        <v>0</v>
      </c>
      <c r="E105" s="4">
        <f t="shared" si="1"/>
        <v>0</v>
      </c>
    </row>
    <row r="106" spans="1:5" s="1" customFormat="1" hidden="1" x14ac:dyDescent="0.25">
      <c r="A106" s="2" t="s">
        <v>204</v>
      </c>
      <c r="B106" s="3" t="s">
        <v>205</v>
      </c>
      <c r="C106" s="4">
        <v>0</v>
      </c>
      <c r="D106" s="4">
        <v>0</v>
      </c>
      <c r="E106" s="4">
        <f t="shared" si="1"/>
        <v>0</v>
      </c>
    </row>
    <row r="107" spans="1:5" s="1" customFormat="1" hidden="1" x14ac:dyDescent="0.25">
      <c r="A107" s="2" t="s">
        <v>206</v>
      </c>
      <c r="B107" s="3" t="s">
        <v>207</v>
      </c>
      <c r="C107" s="4">
        <v>0</v>
      </c>
      <c r="D107" s="4">
        <v>0</v>
      </c>
      <c r="E107" s="4">
        <f t="shared" si="1"/>
        <v>0</v>
      </c>
    </row>
    <row r="108" spans="1:5" s="1" customFormat="1" hidden="1" x14ac:dyDescent="0.25">
      <c r="A108" s="2" t="s">
        <v>208</v>
      </c>
      <c r="B108" s="3" t="s">
        <v>209</v>
      </c>
      <c r="C108" s="4">
        <v>0</v>
      </c>
      <c r="D108" s="4">
        <v>0</v>
      </c>
      <c r="E108" s="4">
        <f t="shared" si="1"/>
        <v>0</v>
      </c>
    </row>
    <row r="109" spans="1:5" s="8" customFormat="1" ht="12" customHeight="1" x14ac:dyDescent="0.25">
      <c r="A109" s="10" t="s">
        <v>210</v>
      </c>
      <c r="B109" s="11" t="s">
        <v>211</v>
      </c>
      <c r="C109" s="12">
        <f>SUM(C110:C113)</f>
        <v>0</v>
      </c>
      <c r="D109" s="12">
        <f>SUM(D110:D113)</f>
        <v>0</v>
      </c>
      <c r="E109" s="4">
        <f t="shared" si="1"/>
        <v>0</v>
      </c>
    </row>
    <row r="110" spans="1:5" s="1" customFormat="1" ht="0.75" hidden="1" customHeight="1" x14ac:dyDescent="0.25">
      <c r="A110" s="2" t="s">
        <v>212</v>
      </c>
      <c r="B110" s="3" t="s">
        <v>213</v>
      </c>
      <c r="C110" s="4">
        <v>0</v>
      </c>
      <c r="D110" s="4">
        <v>0</v>
      </c>
      <c r="E110" s="4">
        <f t="shared" si="1"/>
        <v>0</v>
      </c>
    </row>
    <row r="111" spans="1:5" s="1" customFormat="1" hidden="1" x14ac:dyDescent="0.25">
      <c r="A111" s="2" t="s">
        <v>214</v>
      </c>
      <c r="B111" s="3" t="s">
        <v>215</v>
      </c>
      <c r="C111" s="4">
        <v>0</v>
      </c>
      <c r="D111" s="4">
        <v>0</v>
      </c>
      <c r="E111" s="4">
        <f t="shared" si="1"/>
        <v>0</v>
      </c>
    </row>
    <row r="112" spans="1:5" s="1" customFormat="1" hidden="1" x14ac:dyDescent="0.25">
      <c r="A112" s="2" t="s">
        <v>216</v>
      </c>
      <c r="B112" s="3" t="s">
        <v>217</v>
      </c>
      <c r="C112" s="4">
        <v>0</v>
      </c>
      <c r="D112" s="4">
        <v>0</v>
      </c>
      <c r="E112" s="4">
        <f t="shared" si="1"/>
        <v>0</v>
      </c>
    </row>
    <row r="113" spans="1:5" s="1" customFormat="1" hidden="1" x14ac:dyDescent="0.25">
      <c r="A113" s="40" t="s">
        <v>218</v>
      </c>
      <c r="B113" s="41" t="s">
        <v>219</v>
      </c>
      <c r="C113" s="42">
        <v>0</v>
      </c>
      <c r="D113" s="42">
        <v>0</v>
      </c>
      <c r="E113" s="42">
        <f t="shared" si="1"/>
        <v>0</v>
      </c>
    </row>
    <row r="114" spans="1:5" s="1" customFormat="1" x14ac:dyDescent="0.25">
      <c r="A114" s="43" t="s">
        <v>564</v>
      </c>
      <c r="B114" s="43"/>
      <c r="C114" s="43"/>
      <c r="D114" s="43"/>
      <c r="E114" s="43"/>
    </row>
    <row r="115" spans="1:5" s="1" customFormat="1" x14ac:dyDescent="0.25">
      <c r="A115" s="43" t="s">
        <v>563</v>
      </c>
      <c r="B115" s="43"/>
      <c r="C115" s="43"/>
      <c r="D115" s="43"/>
      <c r="E115" s="43"/>
    </row>
    <row r="116" spans="1:5" s="8" customFormat="1" ht="13.8" x14ac:dyDescent="0.25">
      <c r="A116" s="13" t="s">
        <v>220</v>
      </c>
      <c r="B116" s="14" t="s">
        <v>221</v>
      </c>
      <c r="C116" s="16">
        <f>SUM(C117:C123)</f>
        <v>930000</v>
      </c>
      <c r="D116" s="16">
        <f>SUM(D117:D123)</f>
        <v>952172</v>
      </c>
      <c r="E116" s="16">
        <f t="shared" si="1"/>
        <v>22172</v>
      </c>
    </row>
    <row r="117" spans="1:5" s="1" customFormat="1" x14ac:dyDescent="0.25">
      <c r="A117" s="2" t="s">
        <v>222</v>
      </c>
      <c r="B117" s="3" t="s">
        <v>223</v>
      </c>
      <c r="C117" s="20">
        <v>0</v>
      </c>
      <c r="D117" s="20">
        <v>0</v>
      </c>
      <c r="E117" s="4">
        <f t="shared" si="1"/>
        <v>0</v>
      </c>
    </row>
    <row r="118" spans="1:5" s="1" customFormat="1" hidden="1" x14ac:dyDescent="0.25">
      <c r="A118" s="2" t="s">
        <v>224</v>
      </c>
      <c r="B118" s="3" t="s">
        <v>225</v>
      </c>
      <c r="C118" s="20">
        <v>0</v>
      </c>
      <c r="D118" s="20">
        <v>0</v>
      </c>
      <c r="E118" s="4">
        <f t="shared" si="1"/>
        <v>0</v>
      </c>
    </row>
    <row r="119" spans="1:5" s="1" customFormat="1" x14ac:dyDescent="0.25">
      <c r="A119" s="2" t="s">
        <v>226</v>
      </c>
      <c r="B119" s="3" t="s">
        <v>227</v>
      </c>
      <c r="C119" s="20">
        <v>730000</v>
      </c>
      <c r="D119" s="20">
        <v>752172</v>
      </c>
      <c r="E119" s="4">
        <f t="shared" si="1"/>
        <v>22172</v>
      </c>
    </row>
    <row r="120" spans="1:5" s="1" customFormat="1" ht="11.25" customHeight="1" x14ac:dyDescent="0.25">
      <c r="A120" s="2" t="s">
        <v>228</v>
      </c>
      <c r="B120" s="3" t="s">
        <v>229</v>
      </c>
      <c r="C120" s="4">
        <v>200000</v>
      </c>
      <c r="D120" s="4">
        <v>200000</v>
      </c>
      <c r="E120" s="4">
        <f t="shared" si="1"/>
        <v>0</v>
      </c>
    </row>
    <row r="121" spans="1:5" s="1" customFormat="1" hidden="1" x14ac:dyDescent="0.25">
      <c r="A121" s="2" t="s">
        <v>230</v>
      </c>
      <c r="B121" s="3" t="s">
        <v>231</v>
      </c>
      <c r="C121" s="4">
        <v>0</v>
      </c>
      <c r="D121" s="4">
        <v>0</v>
      </c>
      <c r="E121" s="4">
        <f t="shared" si="1"/>
        <v>0</v>
      </c>
    </row>
    <row r="122" spans="1:5" s="1" customFormat="1" hidden="1" x14ac:dyDescent="0.25">
      <c r="A122" s="2" t="s">
        <v>232</v>
      </c>
      <c r="B122" s="3" t="s">
        <v>233</v>
      </c>
      <c r="C122" s="4">
        <v>0</v>
      </c>
      <c r="D122" s="4">
        <v>0</v>
      </c>
      <c r="E122" s="4">
        <f t="shared" si="1"/>
        <v>0</v>
      </c>
    </row>
    <row r="123" spans="1:5" s="1" customFormat="1" hidden="1" x14ac:dyDescent="0.25">
      <c r="A123" s="2" t="s">
        <v>234</v>
      </c>
      <c r="B123" s="3" t="s">
        <v>235</v>
      </c>
      <c r="C123" s="4">
        <v>0</v>
      </c>
      <c r="D123" s="4">
        <v>0</v>
      </c>
      <c r="E123" s="4">
        <f t="shared" si="1"/>
        <v>0</v>
      </c>
    </row>
    <row r="124" spans="1:5" s="8" customFormat="1" x14ac:dyDescent="0.25">
      <c r="A124" s="10" t="s">
        <v>236</v>
      </c>
      <c r="B124" s="11" t="s">
        <v>237</v>
      </c>
      <c r="C124" s="12">
        <f>SUM(C125:C146)</f>
        <v>0</v>
      </c>
      <c r="D124" s="12">
        <f>SUM(D125:D146)</f>
        <v>0</v>
      </c>
      <c r="E124" s="4">
        <f t="shared" si="1"/>
        <v>0</v>
      </c>
    </row>
    <row r="125" spans="1:5" s="1" customFormat="1" hidden="1" x14ac:dyDescent="0.25">
      <c r="A125" s="2" t="s">
        <v>238</v>
      </c>
      <c r="B125" s="3" t="s">
        <v>239</v>
      </c>
      <c r="C125" s="4">
        <v>0</v>
      </c>
      <c r="D125" s="4">
        <v>0</v>
      </c>
      <c r="E125" s="4">
        <f t="shared" si="1"/>
        <v>0</v>
      </c>
    </row>
    <row r="126" spans="1:5" s="1" customFormat="1" hidden="1" x14ac:dyDescent="0.25">
      <c r="A126" s="2" t="s">
        <v>240</v>
      </c>
      <c r="B126" s="3" t="s">
        <v>241</v>
      </c>
      <c r="C126" s="4">
        <v>0</v>
      </c>
      <c r="D126" s="4">
        <v>0</v>
      </c>
      <c r="E126" s="4">
        <f t="shared" si="1"/>
        <v>0</v>
      </c>
    </row>
    <row r="127" spans="1:5" s="1" customFormat="1" hidden="1" x14ac:dyDescent="0.25">
      <c r="A127" s="2" t="s">
        <v>242</v>
      </c>
      <c r="B127" s="3" t="s">
        <v>243</v>
      </c>
      <c r="C127" s="4">
        <v>0</v>
      </c>
      <c r="D127" s="4">
        <v>0</v>
      </c>
      <c r="E127" s="4">
        <f t="shared" si="1"/>
        <v>0</v>
      </c>
    </row>
    <row r="128" spans="1:5" s="1" customFormat="1" hidden="1" x14ac:dyDescent="0.25">
      <c r="A128" s="2" t="s">
        <v>244</v>
      </c>
      <c r="B128" s="3" t="s">
        <v>245</v>
      </c>
      <c r="C128" s="4">
        <v>0</v>
      </c>
      <c r="D128" s="4">
        <v>0</v>
      </c>
      <c r="E128" s="4">
        <f t="shared" si="1"/>
        <v>0</v>
      </c>
    </row>
    <row r="129" spans="1:5" s="1" customFormat="1" hidden="1" x14ac:dyDescent="0.25">
      <c r="A129" s="2" t="s">
        <v>246</v>
      </c>
      <c r="B129" s="3" t="s">
        <v>247</v>
      </c>
      <c r="C129" s="4">
        <v>0</v>
      </c>
      <c r="D129" s="4">
        <v>0</v>
      </c>
      <c r="E129" s="4">
        <f t="shared" si="1"/>
        <v>0</v>
      </c>
    </row>
    <row r="130" spans="1:5" s="1" customFormat="1" hidden="1" x14ac:dyDescent="0.25">
      <c r="A130" s="2" t="s">
        <v>248</v>
      </c>
      <c r="B130" s="3" t="s">
        <v>249</v>
      </c>
      <c r="C130" s="4">
        <v>0</v>
      </c>
      <c r="D130" s="4">
        <v>0</v>
      </c>
      <c r="E130" s="4">
        <f t="shared" si="1"/>
        <v>0</v>
      </c>
    </row>
    <row r="131" spans="1:5" s="1" customFormat="1" ht="24" hidden="1" x14ac:dyDescent="0.25">
      <c r="A131" s="2" t="s">
        <v>250</v>
      </c>
      <c r="B131" s="9" t="s">
        <v>251</v>
      </c>
      <c r="C131" s="4">
        <v>0</v>
      </c>
      <c r="D131" s="4">
        <v>0</v>
      </c>
      <c r="E131" s="4">
        <f t="shared" si="1"/>
        <v>0</v>
      </c>
    </row>
    <row r="132" spans="1:5" s="1" customFormat="1" ht="1.5" hidden="1" customHeight="1" x14ac:dyDescent="0.25">
      <c r="A132" s="2" t="s">
        <v>252</v>
      </c>
      <c r="B132" s="3" t="s">
        <v>253</v>
      </c>
      <c r="C132" s="4">
        <v>0</v>
      </c>
      <c r="D132" s="4">
        <v>0</v>
      </c>
      <c r="E132" s="4">
        <f t="shared" si="1"/>
        <v>0</v>
      </c>
    </row>
    <row r="133" spans="1:5" s="1" customFormat="1" hidden="1" x14ac:dyDescent="0.25">
      <c r="A133" s="2" t="s">
        <v>254</v>
      </c>
      <c r="B133" s="3" t="s">
        <v>255</v>
      </c>
      <c r="C133" s="4">
        <v>0</v>
      </c>
      <c r="D133" s="4">
        <v>0</v>
      </c>
      <c r="E133" s="4">
        <f t="shared" si="1"/>
        <v>0</v>
      </c>
    </row>
    <row r="134" spans="1:5" s="1" customFormat="1" hidden="1" x14ac:dyDescent="0.25">
      <c r="A134" s="2" t="s">
        <v>256</v>
      </c>
      <c r="B134" s="3" t="s">
        <v>257</v>
      </c>
      <c r="C134" s="4">
        <v>0</v>
      </c>
      <c r="D134" s="4">
        <v>0</v>
      </c>
      <c r="E134" s="4">
        <f t="shared" si="1"/>
        <v>0</v>
      </c>
    </row>
    <row r="135" spans="1:5" s="1" customFormat="1" ht="26.4" hidden="1" x14ac:dyDescent="0.25">
      <c r="A135" s="2" t="s">
        <v>258</v>
      </c>
      <c r="B135" s="3" t="s">
        <v>259</v>
      </c>
      <c r="C135" s="4">
        <v>0</v>
      </c>
      <c r="D135" s="4">
        <v>0</v>
      </c>
      <c r="E135" s="4">
        <f t="shared" si="1"/>
        <v>0</v>
      </c>
    </row>
    <row r="136" spans="1:5" s="1" customFormat="1" ht="26.4" hidden="1" x14ac:dyDescent="0.25">
      <c r="A136" s="2" t="s">
        <v>260</v>
      </c>
      <c r="B136" s="3" t="s">
        <v>261</v>
      </c>
      <c r="C136" s="4">
        <v>0</v>
      </c>
      <c r="D136" s="4">
        <v>0</v>
      </c>
      <c r="E136" s="4">
        <f t="shared" si="1"/>
        <v>0</v>
      </c>
    </row>
    <row r="137" spans="1:5" s="1" customFormat="1" ht="26.4" hidden="1" x14ac:dyDescent="0.25">
      <c r="A137" s="2" t="s">
        <v>262</v>
      </c>
      <c r="B137" s="3" t="s">
        <v>263</v>
      </c>
      <c r="C137" s="4">
        <v>0</v>
      </c>
      <c r="D137" s="4">
        <v>0</v>
      </c>
      <c r="E137" s="4">
        <f t="shared" ref="E137:E200" si="2">D137-C137</f>
        <v>0</v>
      </c>
    </row>
    <row r="138" spans="1:5" s="1" customFormat="1" ht="26.4" hidden="1" x14ac:dyDescent="0.25">
      <c r="A138" s="2" t="s">
        <v>264</v>
      </c>
      <c r="B138" s="3" t="s">
        <v>265</v>
      </c>
      <c r="C138" s="4">
        <v>0</v>
      </c>
      <c r="D138" s="4">
        <v>0</v>
      </c>
      <c r="E138" s="4">
        <f t="shared" si="2"/>
        <v>0</v>
      </c>
    </row>
    <row r="139" spans="1:5" s="1" customFormat="1" ht="26.4" hidden="1" x14ac:dyDescent="0.25">
      <c r="A139" s="2" t="s">
        <v>266</v>
      </c>
      <c r="B139" s="3" t="s">
        <v>267</v>
      </c>
      <c r="C139" s="4">
        <v>0</v>
      </c>
      <c r="D139" s="4">
        <v>0</v>
      </c>
      <c r="E139" s="4">
        <f t="shared" si="2"/>
        <v>0</v>
      </c>
    </row>
    <row r="140" spans="1:5" s="1" customFormat="1" hidden="1" x14ac:dyDescent="0.25">
      <c r="A140" s="2" t="s">
        <v>268</v>
      </c>
      <c r="B140" s="3" t="s">
        <v>269</v>
      </c>
      <c r="C140" s="4">
        <v>0</v>
      </c>
      <c r="D140" s="4">
        <v>0</v>
      </c>
      <c r="E140" s="4">
        <f t="shared" si="2"/>
        <v>0</v>
      </c>
    </row>
    <row r="141" spans="1:5" s="1" customFormat="1" hidden="1" x14ac:dyDescent="0.25">
      <c r="A141" s="2" t="s">
        <v>270</v>
      </c>
      <c r="B141" s="3" t="s">
        <v>271</v>
      </c>
      <c r="C141" s="4">
        <v>0</v>
      </c>
      <c r="D141" s="4">
        <v>0</v>
      </c>
      <c r="E141" s="4">
        <f t="shared" si="2"/>
        <v>0</v>
      </c>
    </row>
    <row r="142" spans="1:5" s="1" customFormat="1" hidden="1" x14ac:dyDescent="0.25">
      <c r="A142" s="2" t="s">
        <v>272</v>
      </c>
      <c r="B142" s="3" t="s">
        <v>273</v>
      </c>
      <c r="C142" s="4">
        <v>0</v>
      </c>
      <c r="D142" s="4">
        <v>0</v>
      </c>
      <c r="E142" s="4">
        <f t="shared" si="2"/>
        <v>0</v>
      </c>
    </row>
    <row r="143" spans="1:5" s="1" customFormat="1" hidden="1" x14ac:dyDescent="0.25">
      <c r="A143" s="2" t="s">
        <v>274</v>
      </c>
      <c r="B143" s="3" t="s">
        <v>275</v>
      </c>
      <c r="C143" s="4">
        <v>0</v>
      </c>
      <c r="D143" s="4">
        <v>0</v>
      </c>
      <c r="E143" s="4">
        <f t="shared" si="2"/>
        <v>0</v>
      </c>
    </row>
    <row r="144" spans="1:5" s="1" customFormat="1" hidden="1" x14ac:dyDescent="0.25">
      <c r="A144" s="2" t="s">
        <v>276</v>
      </c>
      <c r="B144" s="3" t="s">
        <v>277</v>
      </c>
      <c r="C144" s="4">
        <v>0</v>
      </c>
      <c r="D144" s="4">
        <v>0</v>
      </c>
      <c r="E144" s="4">
        <f t="shared" si="2"/>
        <v>0</v>
      </c>
    </row>
    <row r="145" spans="1:5" s="1" customFormat="1" hidden="1" x14ac:dyDescent="0.25">
      <c r="A145" s="2" t="s">
        <v>278</v>
      </c>
      <c r="B145" s="3" t="s">
        <v>279</v>
      </c>
      <c r="C145" s="4">
        <v>0</v>
      </c>
      <c r="D145" s="4">
        <v>0</v>
      </c>
      <c r="E145" s="4">
        <f t="shared" si="2"/>
        <v>0</v>
      </c>
    </row>
    <row r="146" spans="1:5" s="1" customFormat="1" ht="39.6" hidden="1" x14ac:dyDescent="0.25">
      <c r="A146" s="2" t="s">
        <v>280</v>
      </c>
      <c r="B146" s="3" t="s">
        <v>281</v>
      </c>
      <c r="C146" s="4">
        <v>0</v>
      </c>
      <c r="D146" s="4">
        <v>0</v>
      </c>
      <c r="E146" s="4">
        <f t="shared" si="2"/>
        <v>0</v>
      </c>
    </row>
    <row r="147" spans="1:5" s="8" customFormat="1" x14ac:dyDescent="0.25">
      <c r="A147" s="10" t="s">
        <v>282</v>
      </c>
      <c r="B147" s="11" t="s">
        <v>283</v>
      </c>
      <c r="C147" s="12">
        <f>SUM(C148:C150)</f>
        <v>0</v>
      </c>
      <c r="D147" s="12">
        <f>SUM(D148:D150)</f>
        <v>0</v>
      </c>
      <c r="E147" s="4">
        <f t="shared" si="2"/>
        <v>0</v>
      </c>
    </row>
    <row r="148" spans="1:5" s="1" customFormat="1" hidden="1" x14ac:dyDescent="0.25">
      <c r="A148" s="2" t="s">
        <v>284</v>
      </c>
      <c r="B148" s="3" t="s">
        <v>285</v>
      </c>
      <c r="C148" s="4">
        <v>0</v>
      </c>
      <c r="D148" s="4">
        <v>0</v>
      </c>
      <c r="E148" s="4">
        <f t="shared" si="2"/>
        <v>0</v>
      </c>
    </row>
    <row r="149" spans="1:5" s="1" customFormat="1" hidden="1" x14ac:dyDescent="0.25">
      <c r="A149" s="2" t="s">
        <v>286</v>
      </c>
      <c r="B149" s="3" t="s">
        <v>287</v>
      </c>
      <c r="C149" s="4">
        <v>0</v>
      </c>
      <c r="D149" s="4">
        <v>0</v>
      </c>
      <c r="E149" s="4">
        <f t="shared" si="2"/>
        <v>0</v>
      </c>
    </row>
    <row r="150" spans="1:5" s="1" customFormat="1" hidden="1" x14ac:dyDescent="0.25">
      <c r="A150" s="2" t="s">
        <v>288</v>
      </c>
      <c r="B150" s="3" t="s">
        <v>289</v>
      </c>
      <c r="C150" s="4">
        <v>0</v>
      </c>
      <c r="D150" s="4">
        <v>0</v>
      </c>
      <c r="E150" s="4">
        <f t="shared" si="2"/>
        <v>0</v>
      </c>
    </row>
    <row r="151" spans="1:5" s="1" customFormat="1" hidden="1" x14ac:dyDescent="0.25">
      <c r="A151" s="2" t="s">
        <v>290</v>
      </c>
      <c r="B151" s="3" t="s">
        <v>291</v>
      </c>
      <c r="C151" s="4">
        <v>0</v>
      </c>
      <c r="D151" s="4">
        <v>0</v>
      </c>
      <c r="E151" s="4">
        <f t="shared" si="2"/>
        <v>0</v>
      </c>
    </row>
    <row r="152" spans="1:5" s="8" customFormat="1" ht="13.8" x14ac:dyDescent="0.25">
      <c r="A152" s="13" t="s">
        <v>292</v>
      </c>
      <c r="B152" s="14" t="s">
        <v>293</v>
      </c>
      <c r="C152" s="16">
        <f>C153+C154+C155+C156</f>
        <v>80000</v>
      </c>
      <c r="D152" s="16">
        <f>D153+D154+D155+D156</f>
        <v>100000</v>
      </c>
      <c r="E152" s="16">
        <f t="shared" si="2"/>
        <v>20000</v>
      </c>
    </row>
    <row r="153" spans="1:5" s="1" customFormat="1" ht="26.4" hidden="1" x14ac:dyDescent="0.25">
      <c r="A153" s="2" t="s">
        <v>294</v>
      </c>
      <c r="B153" s="3" t="s">
        <v>295</v>
      </c>
      <c r="C153" s="4">
        <v>0</v>
      </c>
      <c r="D153" s="4">
        <v>0</v>
      </c>
      <c r="E153" s="4">
        <f t="shared" si="2"/>
        <v>0</v>
      </c>
    </row>
    <row r="154" spans="1:5" s="1" customFormat="1" ht="26.4" x14ac:dyDescent="0.25">
      <c r="A154" s="2" t="s">
        <v>296</v>
      </c>
      <c r="B154" s="3" t="s">
        <v>297</v>
      </c>
      <c r="C154" s="20">
        <v>80000</v>
      </c>
      <c r="D154" s="20">
        <v>100000</v>
      </c>
      <c r="E154" s="4">
        <f t="shared" si="2"/>
        <v>20000</v>
      </c>
    </row>
    <row r="155" spans="1:5" s="1" customFormat="1" hidden="1" x14ac:dyDescent="0.25">
      <c r="A155" s="2" t="s">
        <v>298</v>
      </c>
      <c r="B155" s="3" t="s">
        <v>299</v>
      </c>
      <c r="C155" s="4">
        <v>0</v>
      </c>
      <c r="D155" s="4">
        <v>0</v>
      </c>
      <c r="E155" s="4">
        <f t="shared" si="2"/>
        <v>0</v>
      </c>
    </row>
    <row r="156" spans="1:5" s="1" customFormat="1" hidden="1" x14ac:dyDescent="0.25">
      <c r="A156" s="2" t="s">
        <v>300</v>
      </c>
      <c r="B156" s="3" t="s">
        <v>301</v>
      </c>
      <c r="C156" s="4">
        <v>0</v>
      </c>
      <c r="D156" s="4">
        <v>0</v>
      </c>
      <c r="E156" s="4">
        <f t="shared" si="2"/>
        <v>0</v>
      </c>
    </row>
    <row r="157" spans="1:5" s="8" customFormat="1" ht="13.8" x14ac:dyDescent="0.25">
      <c r="A157" s="13" t="s">
        <v>302</v>
      </c>
      <c r="B157" s="14" t="s">
        <v>303</v>
      </c>
      <c r="C157" s="16">
        <f>SUM(C158:C174)</f>
        <v>0</v>
      </c>
      <c r="D157" s="16">
        <f>SUM(D158:D174)</f>
        <v>0</v>
      </c>
      <c r="E157" s="4">
        <f t="shared" si="2"/>
        <v>0</v>
      </c>
    </row>
    <row r="158" spans="1:5" s="1" customFormat="1" hidden="1" x14ac:dyDescent="0.25">
      <c r="A158" s="2" t="s">
        <v>304</v>
      </c>
      <c r="B158" s="3" t="s">
        <v>305</v>
      </c>
      <c r="C158" s="4">
        <v>0</v>
      </c>
      <c r="D158" s="4">
        <v>0</v>
      </c>
      <c r="E158" s="4">
        <f t="shared" si="2"/>
        <v>0</v>
      </c>
    </row>
    <row r="159" spans="1:5" s="1" customFormat="1" hidden="1" x14ac:dyDescent="0.25">
      <c r="A159" s="2" t="s">
        <v>306</v>
      </c>
      <c r="B159" s="3" t="s">
        <v>307</v>
      </c>
      <c r="C159" s="4">
        <v>0</v>
      </c>
      <c r="D159" s="4">
        <v>0</v>
      </c>
      <c r="E159" s="4">
        <f t="shared" si="2"/>
        <v>0</v>
      </c>
    </row>
    <row r="160" spans="1:5" s="1" customFormat="1" ht="15.75" hidden="1" customHeight="1" x14ac:dyDescent="0.25">
      <c r="A160" s="2" t="s">
        <v>308</v>
      </c>
      <c r="B160" s="21" t="s">
        <v>309</v>
      </c>
      <c r="C160" s="4">
        <v>0</v>
      </c>
      <c r="D160" s="4">
        <v>0</v>
      </c>
      <c r="E160" s="4">
        <f t="shared" si="2"/>
        <v>0</v>
      </c>
    </row>
    <row r="161" spans="1:5" s="1" customFormat="1" hidden="1" x14ac:dyDescent="0.25">
      <c r="A161" s="2" t="s">
        <v>310</v>
      </c>
      <c r="B161" s="3" t="s">
        <v>311</v>
      </c>
      <c r="C161" s="4">
        <v>0</v>
      </c>
      <c r="D161" s="4">
        <v>0</v>
      </c>
      <c r="E161" s="4">
        <f t="shared" si="2"/>
        <v>0</v>
      </c>
    </row>
    <row r="162" spans="1:5" s="1" customFormat="1" hidden="1" x14ac:dyDescent="0.25">
      <c r="A162" s="2" t="s">
        <v>312</v>
      </c>
      <c r="B162" s="3" t="s">
        <v>313</v>
      </c>
      <c r="C162" s="4">
        <v>0</v>
      </c>
      <c r="D162" s="4">
        <v>0</v>
      </c>
      <c r="E162" s="4">
        <f t="shared" si="2"/>
        <v>0</v>
      </c>
    </row>
    <row r="163" spans="1:5" s="1" customFormat="1" hidden="1" x14ac:dyDescent="0.25">
      <c r="A163" s="2" t="s">
        <v>314</v>
      </c>
      <c r="B163" s="3" t="s">
        <v>315</v>
      </c>
      <c r="C163" s="4">
        <v>0</v>
      </c>
      <c r="D163" s="4">
        <v>0</v>
      </c>
      <c r="E163" s="4">
        <f t="shared" si="2"/>
        <v>0</v>
      </c>
    </row>
    <row r="164" spans="1:5" s="1" customFormat="1" hidden="1" x14ac:dyDescent="0.25">
      <c r="A164" s="2" t="s">
        <v>316</v>
      </c>
      <c r="B164" s="3" t="s">
        <v>317</v>
      </c>
      <c r="C164" s="4">
        <v>0</v>
      </c>
      <c r="D164" s="4">
        <v>0</v>
      </c>
      <c r="E164" s="4">
        <f t="shared" si="2"/>
        <v>0</v>
      </c>
    </row>
    <row r="165" spans="1:5" s="1" customFormat="1" hidden="1" x14ac:dyDescent="0.25">
      <c r="A165" s="2" t="s">
        <v>318</v>
      </c>
      <c r="B165" s="3" t="s">
        <v>319</v>
      </c>
      <c r="C165" s="4">
        <v>0</v>
      </c>
      <c r="D165" s="4">
        <v>0</v>
      </c>
      <c r="E165" s="4">
        <f t="shared" si="2"/>
        <v>0</v>
      </c>
    </row>
    <row r="166" spans="1:5" s="1" customFormat="1" hidden="1" x14ac:dyDescent="0.25">
      <c r="A166" s="2" t="s">
        <v>320</v>
      </c>
      <c r="B166" s="3" t="s">
        <v>321</v>
      </c>
      <c r="C166" s="4">
        <v>0</v>
      </c>
      <c r="D166" s="4">
        <v>0</v>
      </c>
      <c r="E166" s="4">
        <f t="shared" si="2"/>
        <v>0</v>
      </c>
    </row>
    <row r="167" spans="1:5" s="1" customFormat="1" hidden="1" x14ac:dyDescent="0.25">
      <c r="A167" s="2" t="s">
        <v>322</v>
      </c>
      <c r="B167" s="3" t="s">
        <v>323</v>
      </c>
      <c r="C167" s="4">
        <v>0</v>
      </c>
      <c r="D167" s="4">
        <v>0</v>
      </c>
      <c r="E167" s="4">
        <f t="shared" si="2"/>
        <v>0</v>
      </c>
    </row>
    <row r="168" spans="1:5" s="1" customFormat="1" hidden="1" x14ac:dyDescent="0.25">
      <c r="A168" s="2" t="s">
        <v>324</v>
      </c>
      <c r="B168" s="3" t="s">
        <v>325</v>
      </c>
      <c r="C168" s="4">
        <v>0</v>
      </c>
      <c r="D168" s="4">
        <v>0</v>
      </c>
      <c r="E168" s="4">
        <f t="shared" si="2"/>
        <v>0</v>
      </c>
    </row>
    <row r="169" spans="1:5" s="1" customFormat="1" hidden="1" x14ac:dyDescent="0.25">
      <c r="A169" s="2" t="s">
        <v>326</v>
      </c>
      <c r="B169" s="3" t="s">
        <v>327</v>
      </c>
      <c r="C169" s="4">
        <v>0</v>
      </c>
      <c r="D169" s="4">
        <v>0</v>
      </c>
      <c r="E169" s="4">
        <f t="shared" si="2"/>
        <v>0</v>
      </c>
    </row>
    <row r="170" spans="1:5" s="1" customFormat="1" hidden="1" x14ac:dyDescent="0.25">
      <c r="A170" s="2" t="s">
        <v>328</v>
      </c>
      <c r="B170" s="3" t="s">
        <v>329</v>
      </c>
      <c r="C170" s="4">
        <v>0</v>
      </c>
      <c r="D170" s="4">
        <v>0</v>
      </c>
      <c r="E170" s="4">
        <f t="shared" si="2"/>
        <v>0</v>
      </c>
    </row>
    <row r="171" spans="1:5" s="1" customFormat="1" hidden="1" x14ac:dyDescent="0.25">
      <c r="A171" s="2" t="s">
        <v>330</v>
      </c>
      <c r="B171" s="3" t="s">
        <v>331</v>
      </c>
      <c r="C171" s="4">
        <v>0</v>
      </c>
      <c r="D171" s="4">
        <v>0</v>
      </c>
      <c r="E171" s="4">
        <f t="shared" si="2"/>
        <v>0</v>
      </c>
    </row>
    <row r="172" spans="1:5" s="1" customFormat="1" hidden="1" x14ac:dyDescent="0.25">
      <c r="A172" s="2" t="s">
        <v>332</v>
      </c>
      <c r="B172" s="3" t="s">
        <v>333</v>
      </c>
      <c r="C172" s="4">
        <v>0</v>
      </c>
      <c r="D172" s="4">
        <v>0</v>
      </c>
      <c r="E172" s="4">
        <f t="shared" si="2"/>
        <v>0</v>
      </c>
    </row>
    <row r="173" spans="1:5" s="1" customFormat="1" ht="20.399999999999999" hidden="1" x14ac:dyDescent="0.25">
      <c r="A173" s="2" t="s">
        <v>334</v>
      </c>
      <c r="B173" s="21" t="s">
        <v>335</v>
      </c>
      <c r="C173" s="4">
        <v>0</v>
      </c>
      <c r="D173" s="4">
        <v>0</v>
      </c>
      <c r="E173" s="4">
        <f t="shared" si="2"/>
        <v>0</v>
      </c>
    </row>
    <row r="174" spans="1:5" s="1" customFormat="1" ht="15.75" hidden="1" customHeight="1" x14ac:dyDescent="0.25">
      <c r="A174" s="2" t="s">
        <v>336</v>
      </c>
      <c r="B174" s="3" t="s">
        <v>337</v>
      </c>
      <c r="C174" s="4">
        <v>0</v>
      </c>
      <c r="D174" s="4">
        <v>0</v>
      </c>
      <c r="E174" s="4">
        <f t="shared" si="2"/>
        <v>0</v>
      </c>
    </row>
    <row r="175" spans="1:5" s="8" customFormat="1" ht="13.8" x14ac:dyDescent="0.25">
      <c r="A175" s="22" t="s">
        <v>338</v>
      </c>
      <c r="B175" s="23" t="s">
        <v>339</v>
      </c>
      <c r="C175" s="15">
        <f>C124+C147+C151+C152+C157</f>
        <v>80000</v>
      </c>
      <c r="D175" s="15">
        <f>D124+D147+D151+D152+D157</f>
        <v>100000</v>
      </c>
      <c r="E175" s="16">
        <f t="shared" si="2"/>
        <v>20000</v>
      </c>
    </row>
    <row r="176" spans="1:5" s="8" customFormat="1" ht="13.8" x14ac:dyDescent="0.25">
      <c r="A176" s="13" t="s">
        <v>340</v>
      </c>
      <c r="B176" s="14" t="s">
        <v>341</v>
      </c>
      <c r="C176" s="16">
        <v>10000</v>
      </c>
      <c r="D176" s="16">
        <v>210000</v>
      </c>
      <c r="E176" s="16">
        <f t="shared" si="2"/>
        <v>200000</v>
      </c>
    </row>
    <row r="177" spans="1:5" s="1" customFormat="1" hidden="1" x14ac:dyDescent="0.25">
      <c r="A177" s="2" t="s">
        <v>342</v>
      </c>
      <c r="B177" s="3" t="s">
        <v>343</v>
      </c>
      <c r="C177" s="4">
        <v>0</v>
      </c>
      <c r="D177" s="4">
        <v>0</v>
      </c>
      <c r="E177" s="4">
        <f t="shared" si="2"/>
        <v>0</v>
      </c>
    </row>
    <row r="178" spans="1:5" s="1" customFormat="1" hidden="1" x14ac:dyDescent="0.25">
      <c r="A178" s="2" t="s">
        <v>344</v>
      </c>
      <c r="B178" s="3" t="s">
        <v>345</v>
      </c>
      <c r="C178" s="4">
        <v>0</v>
      </c>
      <c r="D178" s="4">
        <v>0</v>
      </c>
      <c r="E178" s="4">
        <f t="shared" si="2"/>
        <v>0</v>
      </c>
    </row>
    <row r="179" spans="1:5" s="1" customFormat="1" hidden="1" x14ac:dyDescent="0.25">
      <c r="A179" s="2" t="s">
        <v>346</v>
      </c>
      <c r="B179" s="3" t="s">
        <v>347</v>
      </c>
      <c r="C179" s="4">
        <v>0</v>
      </c>
      <c r="D179" s="4">
        <v>0</v>
      </c>
      <c r="E179" s="4">
        <f t="shared" si="2"/>
        <v>0</v>
      </c>
    </row>
    <row r="180" spans="1:5" s="1" customFormat="1" hidden="1" x14ac:dyDescent="0.25">
      <c r="A180" s="2" t="s">
        <v>348</v>
      </c>
      <c r="B180" s="3" t="s">
        <v>349</v>
      </c>
      <c r="C180" s="4">
        <v>0</v>
      </c>
      <c r="D180" s="4">
        <v>0</v>
      </c>
      <c r="E180" s="4">
        <f t="shared" si="2"/>
        <v>0</v>
      </c>
    </row>
    <row r="181" spans="1:5" s="1" customFormat="1" hidden="1" x14ac:dyDescent="0.25">
      <c r="A181" s="2" t="s">
        <v>350</v>
      </c>
      <c r="B181" s="3" t="s">
        <v>351</v>
      </c>
      <c r="C181" s="4">
        <v>0</v>
      </c>
      <c r="D181" s="4">
        <v>0</v>
      </c>
      <c r="E181" s="4">
        <f t="shared" si="2"/>
        <v>0</v>
      </c>
    </row>
    <row r="182" spans="1:5" s="1" customFormat="1" ht="24" hidden="1" x14ac:dyDescent="0.25">
      <c r="A182" s="2" t="s">
        <v>352</v>
      </c>
      <c r="B182" s="9" t="s">
        <v>353</v>
      </c>
      <c r="C182" s="4">
        <v>0</v>
      </c>
      <c r="D182" s="4">
        <v>0</v>
      </c>
      <c r="E182" s="4">
        <f t="shared" si="2"/>
        <v>0</v>
      </c>
    </row>
    <row r="183" spans="1:5" s="1" customFormat="1" hidden="1" x14ac:dyDescent="0.25">
      <c r="A183" s="2" t="s">
        <v>354</v>
      </c>
      <c r="B183" s="3" t="s">
        <v>355</v>
      </c>
      <c r="C183" s="4">
        <v>0</v>
      </c>
      <c r="D183" s="4">
        <v>0</v>
      </c>
      <c r="E183" s="4">
        <f t="shared" si="2"/>
        <v>0</v>
      </c>
    </row>
    <row r="184" spans="1:5" s="1" customFormat="1" hidden="1" x14ac:dyDescent="0.25">
      <c r="A184" s="2" t="s">
        <v>356</v>
      </c>
      <c r="B184" s="3" t="s">
        <v>357</v>
      </c>
      <c r="C184" s="4">
        <v>0</v>
      </c>
      <c r="D184" s="4">
        <v>0</v>
      </c>
      <c r="E184" s="4">
        <f t="shared" si="2"/>
        <v>0</v>
      </c>
    </row>
    <row r="185" spans="1:5" s="1" customFormat="1" hidden="1" x14ac:dyDescent="0.25">
      <c r="A185" s="2" t="s">
        <v>358</v>
      </c>
      <c r="B185" s="3" t="s">
        <v>359</v>
      </c>
      <c r="C185" s="4">
        <v>0</v>
      </c>
      <c r="D185" s="4">
        <v>0</v>
      </c>
      <c r="E185" s="4">
        <f t="shared" si="2"/>
        <v>0</v>
      </c>
    </row>
    <row r="186" spans="1:5" s="1" customFormat="1" hidden="1" x14ac:dyDescent="0.25">
      <c r="A186" s="2" t="s">
        <v>360</v>
      </c>
      <c r="B186" s="3" t="s">
        <v>361</v>
      </c>
      <c r="C186" s="4">
        <v>0</v>
      </c>
      <c r="D186" s="4">
        <v>0</v>
      </c>
      <c r="E186" s="4">
        <f t="shared" si="2"/>
        <v>0</v>
      </c>
    </row>
    <row r="187" spans="1:5" s="1" customFormat="1" ht="39.6" hidden="1" x14ac:dyDescent="0.25">
      <c r="A187" s="2" t="s">
        <v>362</v>
      </c>
      <c r="B187" s="3" t="s">
        <v>363</v>
      </c>
      <c r="C187" s="4">
        <v>0</v>
      </c>
      <c r="D187" s="4">
        <v>0</v>
      </c>
      <c r="E187" s="4">
        <f t="shared" si="2"/>
        <v>0</v>
      </c>
    </row>
    <row r="188" spans="1:5" s="1" customFormat="1" hidden="1" x14ac:dyDescent="0.25">
      <c r="A188" s="2" t="s">
        <v>364</v>
      </c>
      <c r="B188" s="3" t="s">
        <v>365</v>
      </c>
      <c r="C188" s="4">
        <v>0</v>
      </c>
      <c r="D188" s="4">
        <v>0</v>
      </c>
      <c r="E188" s="4">
        <f t="shared" si="2"/>
        <v>0</v>
      </c>
    </row>
    <row r="189" spans="1:5" s="1" customFormat="1" hidden="1" x14ac:dyDescent="0.25">
      <c r="A189" s="2" t="s">
        <v>366</v>
      </c>
      <c r="B189" s="3" t="s">
        <v>367</v>
      </c>
      <c r="C189" s="4">
        <v>0</v>
      </c>
      <c r="D189" s="4">
        <v>0</v>
      </c>
      <c r="E189" s="4">
        <f t="shared" si="2"/>
        <v>0</v>
      </c>
    </row>
    <row r="190" spans="1:5" s="1" customFormat="1" hidden="1" x14ac:dyDescent="0.25">
      <c r="A190" s="2" t="s">
        <v>368</v>
      </c>
      <c r="B190" s="3" t="s">
        <v>369</v>
      </c>
      <c r="C190" s="4">
        <v>0</v>
      </c>
      <c r="D190" s="4">
        <v>0</v>
      </c>
      <c r="E190" s="4">
        <f t="shared" si="2"/>
        <v>0</v>
      </c>
    </row>
    <row r="191" spans="1:5" s="1" customFormat="1" hidden="1" x14ac:dyDescent="0.25">
      <c r="A191" s="2" t="s">
        <v>370</v>
      </c>
      <c r="B191" s="3" t="s">
        <v>371</v>
      </c>
      <c r="C191" s="4">
        <v>0</v>
      </c>
      <c r="D191" s="4">
        <v>0</v>
      </c>
      <c r="E191" s="4">
        <f t="shared" si="2"/>
        <v>0</v>
      </c>
    </row>
    <row r="192" spans="1:5" s="8" customFormat="1" ht="13.8" x14ac:dyDescent="0.25">
      <c r="A192" s="5" t="s">
        <v>372</v>
      </c>
      <c r="B192" s="6" t="s">
        <v>373</v>
      </c>
      <c r="C192" s="7">
        <f>C98+C99+C109+C116+C175+C176</f>
        <v>1020000</v>
      </c>
      <c r="D192" s="7">
        <f>D98+D99+D109+D116+D175+D176</f>
        <v>1262172</v>
      </c>
      <c r="E192" s="7">
        <f t="shared" si="2"/>
        <v>242172</v>
      </c>
    </row>
    <row r="193" spans="1:5" s="1" customFormat="1" x14ac:dyDescent="0.25">
      <c r="A193" s="2" t="s">
        <v>374</v>
      </c>
      <c r="B193" s="3" t="s">
        <v>375</v>
      </c>
      <c r="C193" s="20">
        <v>85000</v>
      </c>
      <c r="D193" s="20">
        <v>345000</v>
      </c>
      <c r="E193" s="4">
        <f t="shared" si="2"/>
        <v>260000</v>
      </c>
    </row>
    <row r="194" spans="1:5" s="8" customFormat="1" x14ac:dyDescent="0.25">
      <c r="A194" s="10" t="s">
        <v>376</v>
      </c>
      <c r="B194" s="11" t="s">
        <v>377</v>
      </c>
      <c r="C194" s="19">
        <v>430000</v>
      </c>
      <c r="D194" s="19">
        <v>780000</v>
      </c>
      <c r="E194" s="4">
        <f t="shared" si="2"/>
        <v>350000</v>
      </c>
    </row>
    <row r="195" spans="1:5" s="1" customFormat="1" x14ac:dyDescent="0.25">
      <c r="A195" s="2" t="s">
        <v>378</v>
      </c>
      <c r="B195" s="3" t="s">
        <v>379</v>
      </c>
      <c r="C195" s="20">
        <v>0</v>
      </c>
      <c r="D195" s="20">
        <v>0</v>
      </c>
      <c r="E195" s="4">
        <f t="shared" si="2"/>
        <v>0</v>
      </c>
    </row>
    <row r="196" spans="1:5" s="1" customFormat="1" ht="0.75" hidden="1" customHeight="1" x14ac:dyDescent="0.25">
      <c r="A196" s="2" t="s">
        <v>380</v>
      </c>
      <c r="B196" s="3" t="s">
        <v>381</v>
      </c>
      <c r="C196" s="20">
        <v>0</v>
      </c>
      <c r="D196" s="20">
        <v>0</v>
      </c>
      <c r="E196" s="4">
        <f t="shared" si="2"/>
        <v>0</v>
      </c>
    </row>
    <row r="197" spans="1:5" s="8" customFormat="1" x14ac:dyDescent="0.25">
      <c r="A197" s="10" t="s">
        <v>382</v>
      </c>
      <c r="B197" s="11" t="s">
        <v>383</v>
      </c>
      <c r="C197" s="19">
        <f>SUM(C198)</f>
        <v>0</v>
      </c>
      <c r="D197" s="19">
        <f>SUM(D198)</f>
        <v>0</v>
      </c>
      <c r="E197" s="4">
        <f t="shared" si="2"/>
        <v>0</v>
      </c>
    </row>
    <row r="198" spans="1:5" s="1" customFormat="1" x14ac:dyDescent="0.25">
      <c r="A198" s="2" t="s">
        <v>384</v>
      </c>
      <c r="B198" s="3" t="s">
        <v>385</v>
      </c>
      <c r="C198" s="20">
        <v>0</v>
      </c>
      <c r="D198" s="20">
        <v>0</v>
      </c>
      <c r="E198" s="4">
        <f t="shared" si="2"/>
        <v>0</v>
      </c>
    </row>
    <row r="199" spans="1:5" s="8" customFormat="1" ht="13.8" x14ac:dyDescent="0.25">
      <c r="A199" s="13" t="s">
        <v>386</v>
      </c>
      <c r="B199" s="14" t="s">
        <v>387</v>
      </c>
      <c r="C199" s="15">
        <f>SUM(C200:C205)</f>
        <v>0</v>
      </c>
      <c r="D199" s="15">
        <f>SUM(D200:D205)</f>
        <v>90000</v>
      </c>
      <c r="E199" s="16">
        <f t="shared" si="2"/>
        <v>90000</v>
      </c>
    </row>
    <row r="200" spans="1:5" s="1" customFormat="1" hidden="1" x14ac:dyDescent="0.25">
      <c r="A200" s="2" t="s">
        <v>388</v>
      </c>
      <c r="B200" s="3" t="s">
        <v>389</v>
      </c>
      <c r="C200" s="20">
        <v>0</v>
      </c>
      <c r="D200" s="20">
        <v>0</v>
      </c>
      <c r="E200" s="4">
        <f t="shared" si="2"/>
        <v>0</v>
      </c>
    </row>
    <row r="201" spans="1:5" s="1" customFormat="1" ht="26.4" x14ac:dyDescent="0.25">
      <c r="A201" s="2" t="s">
        <v>390</v>
      </c>
      <c r="B201" s="3" t="s">
        <v>391</v>
      </c>
      <c r="C201" s="20">
        <v>0</v>
      </c>
      <c r="D201" s="20">
        <v>90000</v>
      </c>
      <c r="E201" s="4">
        <f t="shared" ref="E201:E264" si="3">D201-C201</f>
        <v>90000</v>
      </c>
    </row>
    <row r="202" spans="1:5" s="1" customFormat="1" ht="26.4" hidden="1" x14ac:dyDescent="0.25">
      <c r="A202" s="2" t="s">
        <v>392</v>
      </c>
      <c r="B202" s="3" t="s">
        <v>393</v>
      </c>
      <c r="C202" s="20">
        <v>0</v>
      </c>
      <c r="D202" s="20">
        <v>0</v>
      </c>
      <c r="E202" s="4">
        <f t="shared" si="3"/>
        <v>0</v>
      </c>
    </row>
    <row r="203" spans="1:5" s="1" customFormat="1" hidden="1" x14ac:dyDescent="0.25">
      <c r="A203" s="2" t="s">
        <v>394</v>
      </c>
      <c r="B203" s="3" t="s">
        <v>395</v>
      </c>
      <c r="C203" s="20">
        <v>0</v>
      </c>
      <c r="D203" s="20">
        <v>0</v>
      </c>
      <c r="E203" s="4">
        <f t="shared" si="3"/>
        <v>0</v>
      </c>
    </row>
    <row r="204" spans="1:5" s="1" customFormat="1" ht="26.4" hidden="1" x14ac:dyDescent="0.25">
      <c r="A204" s="2" t="s">
        <v>396</v>
      </c>
      <c r="B204" s="3" t="s">
        <v>397</v>
      </c>
      <c r="C204" s="4">
        <v>0</v>
      </c>
      <c r="D204" s="4">
        <v>0</v>
      </c>
      <c r="E204" s="4">
        <f t="shared" si="3"/>
        <v>0</v>
      </c>
    </row>
    <row r="205" spans="1:5" s="1" customFormat="1" hidden="1" x14ac:dyDescent="0.25">
      <c r="A205" s="2" t="s">
        <v>398</v>
      </c>
      <c r="B205" s="3" t="s">
        <v>399</v>
      </c>
      <c r="C205" s="4">
        <v>0</v>
      </c>
      <c r="D205" s="4">
        <v>0</v>
      </c>
      <c r="E205" s="4">
        <f t="shared" si="3"/>
        <v>0</v>
      </c>
    </row>
    <row r="206" spans="1:5" s="24" customFormat="1" x14ac:dyDescent="0.25">
      <c r="A206" s="2" t="s">
        <v>400</v>
      </c>
      <c r="B206" s="3" t="s">
        <v>401</v>
      </c>
      <c r="C206" s="4">
        <v>150000</v>
      </c>
      <c r="D206" s="4">
        <v>150000</v>
      </c>
      <c r="E206" s="4">
        <f t="shared" si="3"/>
        <v>0</v>
      </c>
    </row>
    <row r="207" spans="1:5" s="1" customFormat="1" x14ac:dyDescent="0.25">
      <c r="A207" s="2" t="s">
        <v>402</v>
      </c>
      <c r="B207" s="3" t="s">
        <v>403</v>
      </c>
      <c r="C207" s="4">
        <v>0</v>
      </c>
      <c r="D207" s="4">
        <v>0</v>
      </c>
      <c r="E207" s="4">
        <f t="shared" si="3"/>
        <v>0</v>
      </c>
    </row>
    <row r="208" spans="1:5" s="1" customFormat="1" x14ac:dyDescent="0.25">
      <c r="A208" s="2" t="s">
        <v>404</v>
      </c>
      <c r="B208" s="3" t="s">
        <v>405</v>
      </c>
      <c r="C208" s="4">
        <v>0</v>
      </c>
      <c r="D208" s="4">
        <v>0</v>
      </c>
      <c r="E208" s="4">
        <f t="shared" si="3"/>
        <v>0</v>
      </c>
    </row>
    <row r="209" spans="1:5" s="8" customFormat="1" ht="13.8" x14ac:dyDescent="0.25">
      <c r="A209" s="13" t="s">
        <v>406</v>
      </c>
      <c r="B209" s="14" t="s">
        <v>407</v>
      </c>
      <c r="C209" s="16">
        <v>3000</v>
      </c>
      <c r="D209" s="16">
        <v>3000</v>
      </c>
      <c r="E209" s="16">
        <f t="shared" si="3"/>
        <v>0</v>
      </c>
    </row>
    <row r="210" spans="1:5" s="1" customFormat="1" ht="0.75" hidden="1" customHeight="1" x14ac:dyDescent="0.25">
      <c r="A210" s="2" t="s">
        <v>408</v>
      </c>
      <c r="B210" s="3" t="s">
        <v>409</v>
      </c>
      <c r="C210" s="4">
        <v>0</v>
      </c>
      <c r="D210" s="4">
        <v>0</v>
      </c>
      <c r="E210" s="4">
        <f t="shared" si="3"/>
        <v>0</v>
      </c>
    </row>
    <row r="211" spans="1:5" s="1" customFormat="1" hidden="1" x14ac:dyDescent="0.25">
      <c r="A211" s="2" t="s">
        <v>410</v>
      </c>
      <c r="B211" s="3" t="s">
        <v>411</v>
      </c>
      <c r="C211" s="4">
        <v>0</v>
      </c>
      <c r="D211" s="4">
        <v>0</v>
      </c>
      <c r="E211" s="4">
        <f t="shared" si="3"/>
        <v>0</v>
      </c>
    </row>
    <row r="212" spans="1:5" s="1" customFormat="1" hidden="1" x14ac:dyDescent="0.25">
      <c r="A212" s="2" t="s">
        <v>412</v>
      </c>
      <c r="B212" s="3" t="s">
        <v>413</v>
      </c>
      <c r="C212" s="4">
        <v>0</v>
      </c>
      <c r="D212" s="4">
        <v>0</v>
      </c>
      <c r="E212" s="4">
        <f t="shared" si="3"/>
        <v>0</v>
      </c>
    </row>
    <row r="213" spans="1:5" s="8" customFormat="1" x14ac:dyDescent="0.25">
      <c r="A213" s="10" t="s">
        <v>414</v>
      </c>
      <c r="B213" s="11" t="s">
        <v>415</v>
      </c>
      <c r="C213" s="12">
        <f>SUM(C214:C217)</f>
        <v>0</v>
      </c>
      <c r="D213" s="12">
        <f>SUM(D214:D217)</f>
        <v>0</v>
      </c>
      <c r="E213" s="4">
        <f t="shared" si="3"/>
        <v>0</v>
      </c>
    </row>
    <row r="214" spans="1:5" s="1" customFormat="1" ht="26.4" hidden="1" x14ac:dyDescent="0.25">
      <c r="A214" s="2" t="s">
        <v>416</v>
      </c>
      <c r="B214" s="3" t="s">
        <v>417</v>
      </c>
      <c r="C214" s="4">
        <v>0</v>
      </c>
      <c r="D214" s="4">
        <v>0</v>
      </c>
      <c r="E214" s="4">
        <f t="shared" si="3"/>
        <v>0</v>
      </c>
    </row>
    <row r="215" spans="1:5" s="1" customFormat="1" ht="26.4" hidden="1" x14ac:dyDescent="0.25">
      <c r="A215" s="2" t="s">
        <v>418</v>
      </c>
      <c r="B215" s="3" t="s">
        <v>419</v>
      </c>
      <c r="C215" s="4">
        <v>0</v>
      </c>
      <c r="D215" s="4">
        <v>0</v>
      </c>
      <c r="E215" s="4">
        <f t="shared" si="3"/>
        <v>0</v>
      </c>
    </row>
    <row r="216" spans="1:5" s="1" customFormat="1" ht="26.4" hidden="1" x14ac:dyDescent="0.25">
      <c r="A216" s="2" t="s">
        <v>420</v>
      </c>
      <c r="B216" s="3" t="s">
        <v>421</v>
      </c>
      <c r="C216" s="4">
        <v>0</v>
      </c>
      <c r="D216" s="4">
        <v>0</v>
      </c>
      <c r="E216" s="4">
        <f t="shared" si="3"/>
        <v>0</v>
      </c>
    </row>
    <row r="217" spans="1:5" s="1" customFormat="1" hidden="1" x14ac:dyDescent="0.25">
      <c r="A217" s="2" t="s">
        <v>422</v>
      </c>
      <c r="B217" s="3" t="s">
        <v>423</v>
      </c>
      <c r="C217" s="4">
        <v>0</v>
      </c>
      <c r="D217" s="4">
        <v>0</v>
      </c>
      <c r="E217" s="4">
        <f t="shared" si="3"/>
        <v>0</v>
      </c>
    </row>
    <row r="218" spans="1:5" s="1" customFormat="1" x14ac:dyDescent="0.25">
      <c r="A218" s="2" t="s">
        <v>424</v>
      </c>
      <c r="B218" s="3" t="s">
        <v>425</v>
      </c>
      <c r="C218" s="4">
        <v>0</v>
      </c>
      <c r="D218" s="4">
        <v>0</v>
      </c>
      <c r="E218" s="4">
        <f t="shared" si="3"/>
        <v>0</v>
      </c>
    </row>
    <row r="219" spans="1:5" s="8" customFormat="1" x14ac:dyDescent="0.25">
      <c r="A219" s="10" t="s">
        <v>426</v>
      </c>
      <c r="B219" s="11" t="s">
        <v>427</v>
      </c>
      <c r="C219" s="12">
        <v>0</v>
      </c>
      <c r="D219" s="12">
        <v>5000</v>
      </c>
      <c r="E219" s="4">
        <f t="shared" si="3"/>
        <v>5000</v>
      </c>
    </row>
    <row r="220" spans="1:5" s="1" customFormat="1" ht="36" hidden="1" x14ac:dyDescent="0.25">
      <c r="A220" s="2" t="s">
        <v>428</v>
      </c>
      <c r="B220" s="9" t="s">
        <v>429</v>
      </c>
      <c r="C220" s="4">
        <v>0</v>
      </c>
      <c r="D220" s="4">
        <v>0</v>
      </c>
      <c r="E220" s="4">
        <f t="shared" si="3"/>
        <v>0</v>
      </c>
    </row>
    <row r="221" spans="1:5" s="1" customFormat="1" hidden="1" x14ac:dyDescent="0.25">
      <c r="A221" s="2" t="s">
        <v>430</v>
      </c>
      <c r="B221" s="3" t="s">
        <v>431</v>
      </c>
      <c r="C221" s="4">
        <v>0</v>
      </c>
      <c r="D221" s="4">
        <v>0</v>
      </c>
      <c r="E221" s="4">
        <f t="shared" si="3"/>
        <v>0</v>
      </c>
    </row>
    <row r="222" spans="1:5" s="8" customFormat="1" ht="27.6" x14ac:dyDescent="0.25">
      <c r="A222" s="5" t="s">
        <v>432</v>
      </c>
      <c r="B222" s="6" t="s">
        <v>433</v>
      </c>
      <c r="C222" s="7">
        <f>C193+C194+C197+C199+C206+C207+C208+C209+C213+C219+C218</f>
        <v>668000</v>
      </c>
      <c r="D222" s="7">
        <f>D193+D194+D197+D199+D206+D207+D208+D209+D213+D219+D218</f>
        <v>1373000</v>
      </c>
      <c r="E222" s="7">
        <f t="shared" si="3"/>
        <v>705000</v>
      </c>
    </row>
    <row r="223" spans="1:5" s="8" customFormat="1" ht="13.8" hidden="1" x14ac:dyDescent="0.25">
      <c r="A223" s="30" t="s">
        <v>434</v>
      </c>
      <c r="B223" s="31" t="s">
        <v>435</v>
      </c>
      <c r="C223" s="32">
        <f>SUM(C224)</f>
        <v>0</v>
      </c>
      <c r="D223" s="32">
        <f>SUM(D224)</f>
        <v>0</v>
      </c>
      <c r="E223" s="7">
        <f t="shared" si="3"/>
        <v>0</v>
      </c>
    </row>
    <row r="224" spans="1:5" s="1" customFormat="1" ht="26.4" hidden="1" x14ac:dyDescent="0.25">
      <c r="A224" s="33" t="s">
        <v>436</v>
      </c>
      <c r="B224" s="34" t="s">
        <v>437</v>
      </c>
      <c r="C224" s="35">
        <v>0</v>
      </c>
      <c r="D224" s="35">
        <v>0</v>
      </c>
      <c r="E224" s="7">
        <f t="shared" si="3"/>
        <v>0</v>
      </c>
    </row>
    <row r="225" spans="1:5" s="8" customFormat="1" ht="13.8" hidden="1" x14ac:dyDescent="0.25">
      <c r="A225" s="30" t="s">
        <v>438</v>
      </c>
      <c r="B225" s="31" t="s">
        <v>439</v>
      </c>
      <c r="C225" s="32">
        <f>SUM(C226)</f>
        <v>0</v>
      </c>
      <c r="D225" s="32">
        <f>SUM(D226)</f>
        <v>0</v>
      </c>
      <c r="E225" s="7">
        <f t="shared" si="3"/>
        <v>0</v>
      </c>
    </row>
    <row r="226" spans="1:5" s="1" customFormat="1" ht="13.8" hidden="1" x14ac:dyDescent="0.25">
      <c r="A226" s="33" t="s">
        <v>440</v>
      </c>
      <c r="B226" s="34" t="s">
        <v>441</v>
      </c>
      <c r="C226" s="35">
        <v>0</v>
      </c>
      <c r="D226" s="35">
        <v>0</v>
      </c>
      <c r="E226" s="7">
        <f t="shared" si="3"/>
        <v>0</v>
      </c>
    </row>
    <row r="227" spans="1:5" s="1" customFormat="1" ht="13.8" hidden="1" x14ac:dyDescent="0.25">
      <c r="A227" s="33" t="s">
        <v>442</v>
      </c>
      <c r="B227" s="34" t="s">
        <v>443</v>
      </c>
      <c r="C227" s="35">
        <v>0</v>
      </c>
      <c r="D227" s="35">
        <v>0</v>
      </c>
      <c r="E227" s="7">
        <f t="shared" si="3"/>
        <v>0</v>
      </c>
    </row>
    <row r="228" spans="1:5" s="8" customFormat="1" ht="13.8" hidden="1" x14ac:dyDescent="0.25">
      <c r="A228" s="30" t="s">
        <v>444</v>
      </c>
      <c r="B228" s="31" t="s">
        <v>445</v>
      </c>
      <c r="C228" s="32">
        <f>SUM(C229)</f>
        <v>0</v>
      </c>
      <c r="D228" s="32">
        <f>SUM(D229)</f>
        <v>0</v>
      </c>
      <c r="E228" s="7">
        <f t="shared" si="3"/>
        <v>0</v>
      </c>
    </row>
    <row r="229" spans="1:5" s="1" customFormat="1" ht="13.8" hidden="1" x14ac:dyDescent="0.25">
      <c r="A229" s="33" t="s">
        <v>446</v>
      </c>
      <c r="B229" s="34" t="s">
        <v>447</v>
      </c>
      <c r="C229" s="35">
        <v>0</v>
      </c>
      <c r="D229" s="35">
        <v>0</v>
      </c>
      <c r="E229" s="7">
        <f t="shared" si="3"/>
        <v>0</v>
      </c>
    </row>
    <row r="230" spans="1:5" s="1" customFormat="1" ht="13.8" hidden="1" x14ac:dyDescent="0.25">
      <c r="A230" s="33" t="s">
        <v>448</v>
      </c>
      <c r="B230" s="34" t="s">
        <v>449</v>
      </c>
      <c r="C230" s="35">
        <v>0</v>
      </c>
      <c r="D230" s="35">
        <v>0</v>
      </c>
      <c r="E230" s="7">
        <f t="shared" si="3"/>
        <v>0</v>
      </c>
    </row>
    <row r="231" spans="1:5" s="25" customFormat="1" ht="13.8" x14ac:dyDescent="0.25">
      <c r="A231" s="5" t="s">
        <v>450</v>
      </c>
      <c r="B231" s="6" t="s">
        <v>451</v>
      </c>
      <c r="C231" s="7">
        <f>C223+C225+C227+C228+C230</f>
        <v>0</v>
      </c>
      <c r="D231" s="7">
        <f>D223+D225+D227+D228+D230</f>
        <v>0</v>
      </c>
      <c r="E231" s="7">
        <f t="shared" si="3"/>
        <v>0</v>
      </c>
    </row>
    <row r="232" spans="1:5" s="1" customFormat="1" ht="15" hidden="1" customHeight="1" x14ac:dyDescent="0.25">
      <c r="A232" s="2" t="s">
        <v>452</v>
      </c>
      <c r="B232" s="9" t="s">
        <v>453</v>
      </c>
      <c r="C232" s="4">
        <v>0</v>
      </c>
      <c r="D232" s="4">
        <v>0</v>
      </c>
      <c r="E232" s="4">
        <f t="shared" si="3"/>
        <v>0</v>
      </c>
    </row>
    <row r="233" spans="1:5" s="1" customFormat="1" ht="24" hidden="1" x14ac:dyDescent="0.25">
      <c r="A233" s="2" t="s">
        <v>454</v>
      </c>
      <c r="B233" s="9" t="s">
        <v>455</v>
      </c>
      <c r="C233" s="4">
        <v>0</v>
      </c>
      <c r="D233" s="4">
        <v>0</v>
      </c>
      <c r="E233" s="4">
        <f t="shared" si="3"/>
        <v>0</v>
      </c>
    </row>
    <row r="234" spans="1:5" s="1" customFormat="1" ht="22.5" hidden="1" customHeight="1" x14ac:dyDescent="0.25">
      <c r="A234" s="2" t="s">
        <v>456</v>
      </c>
      <c r="B234" s="9" t="s">
        <v>457</v>
      </c>
      <c r="C234" s="4">
        <v>0</v>
      </c>
      <c r="D234" s="4">
        <v>0</v>
      </c>
      <c r="E234" s="4">
        <f t="shared" si="3"/>
        <v>0</v>
      </c>
    </row>
    <row r="235" spans="1:5" s="8" customFormat="1" ht="23.25" customHeight="1" x14ac:dyDescent="0.25">
      <c r="A235" s="10" t="s">
        <v>458</v>
      </c>
      <c r="B235" s="11" t="s">
        <v>459</v>
      </c>
      <c r="C235" s="12">
        <f>C239</f>
        <v>50000</v>
      </c>
      <c r="D235" s="12">
        <f>D239</f>
        <v>50000</v>
      </c>
      <c r="E235" s="4">
        <f t="shared" si="3"/>
        <v>0</v>
      </c>
    </row>
    <row r="236" spans="1:5" s="1" customFormat="1" ht="13.5" hidden="1" customHeight="1" x14ac:dyDescent="0.25">
      <c r="A236" s="2" t="s">
        <v>460</v>
      </c>
      <c r="B236" s="3" t="s">
        <v>461</v>
      </c>
      <c r="C236" s="4">
        <v>0</v>
      </c>
      <c r="D236" s="4">
        <v>0</v>
      </c>
      <c r="E236" s="4">
        <f t="shared" si="3"/>
        <v>0</v>
      </c>
    </row>
    <row r="237" spans="1:5" s="1" customFormat="1" hidden="1" x14ac:dyDescent="0.25">
      <c r="A237" s="2" t="s">
        <v>462</v>
      </c>
      <c r="B237" s="3" t="s">
        <v>463</v>
      </c>
      <c r="C237" s="4">
        <v>0</v>
      </c>
      <c r="D237" s="4">
        <v>0</v>
      </c>
      <c r="E237" s="4">
        <f t="shared" si="3"/>
        <v>0</v>
      </c>
    </row>
    <row r="238" spans="1:5" s="1" customFormat="1" hidden="1" x14ac:dyDescent="0.25">
      <c r="A238" s="2" t="s">
        <v>464</v>
      </c>
      <c r="B238" s="3" t="s">
        <v>465</v>
      </c>
      <c r="C238" s="4">
        <v>0</v>
      </c>
      <c r="D238" s="4">
        <v>0</v>
      </c>
      <c r="E238" s="4">
        <f t="shared" si="3"/>
        <v>0</v>
      </c>
    </row>
    <row r="239" spans="1:5" s="1" customFormat="1" x14ac:dyDescent="0.25">
      <c r="A239" s="2" t="s">
        <v>466</v>
      </c>
      <c r="B239" s="3" t="s">
        <v>467</v>
      </c>
      <c r="C239" s="4">
        <v>50000</v>
      </c>
      <c r="D239" s="4">
        <v>50000</v>
      </c>
      <c r="E239" s="4">
        <f t="shared" si="3"/>
        <v>0</v>
      </c>
    </row>
    <row r="240" spans="1:5" s="1" customFormat="1" hidden="1" x14ac:dyDescent="0.25">
      <c r="A240" s="2" t="s">
        <v>468</v>
      </c>
      <c r="B240" s="3" t="s">
        <v>469</v>
      </c>
      <c r="C240" s="4">
        <v>0</v>
      </c>
      <c r="D240" s="4">
        <v>0</v>
      </c>
      <c r="E240" s="4">
        <f t="shared" si="3"/>
        <v>0</v>
      </c>
    </row>
    <row r="241" spans="1:5" s="1" customFormat="1" hidden="1" x14ac:dyDescent="0.25">
      <c r="A241" s="2" t="s">
        <v>470</v>
      </c>
      <c r="B241" s="3" t="s">
        <v>471</v>
      </c>
      <c r="C241" s="4">
        <v>0</v>
      </c>
      <c r="D241" s="4">
        <v>0</v>
      </c>
      <c r="E241" s="4">
        <f t="shared" si="3"/>
        <v>0</v>
      </c>
    </row>
    <row r="242" spans="1:5" s="1" customFormat="1" ht="26.4" hidden="1" x14ac:dyDescent="0.25">
      <c r="A242" s="2" t="s">
        <v>472</v>
      </c>
      <c r="B242" s="3" t="s">
        <v>473</v>
      </c>
      <c r="C242" s="4">
        <v>0</v>
      </c>
      <c r="D242" s="4">
        <v>0</v>
      </c>
      <c r="E242" s="4">
        <f t="shared" si="3"/>
        <v>0</v>
      </c>
    </row>
    <row r="243" spans="1:5" s="1" customFormat="1" hidden="1" x14ac:dyDescent="0.25">
      <c r="A243" s="2" t="s">
        <v>474</v>
      </c>
      <c r="B243" s="3" t="s">
        <v>475</v>
      </c>
      <c r="C243" s="4">
        <v>0</v>
      </c>
      <c r="D243" s="4">
        <v>0</v>
      </c>
      <c r="E243" s="4">
        <f t="shared" si="3"/>
        <v>0</v>
      </c>
    </row>
    <row r="244" spans="1:5" s="1" customFormat="1" hidden="1" x14ac:dyDescent="0.25">
      <c r="A244" s="2" t="s">
        <v>476</v>
      </c>
      <c r="B244" s="3" t="s">
        <v>477</v>
      </c>
      <c r="C244" s="4">
        <v>0</v>
      </c>
      <c r="D244" s="4">
        <v>0</v>
      </c>
      <c r="E244" s="4">
        <f t="shared" si="3"/>
        <v>0</v>
      </c>
    </row>
    <row r="245" spans="1:5" s="8" customFormat="1" ht="12" customHeight="1" x14ac:dyDescent="0.25">
      <c r="A245" s="10" t="s">
        <v>478</v>
      </c>
      <c r="B245" s="11" t="s">
        <v>479</v>
      </c>
      <c r="C245" s="12">
        <f>SUM(C246:C256)</f>
        <v>0</v>
      </c>
      <c r="D245" s="12">
        <f>SUM(D246:D256)</f>
        <v>0</v>
      </c>
      <c r="E245" s="4">
        <f t="shared" si="3"/>
        <v>0</v>
      </c>
    </row>
    <row r="246" spans="1:5" s="1" customFormat="1" ht="0.75" hidden="1" customHeight="1" x14ac:dyDescent="0.25">
      <c r="A246" s="2" t="s">
        <v>480</v>
      </c>
      <c r="B246" s="3" t="s">
        <v>481</v>
      </c>
      <c r="C246" s="4">
        <v>0</v>
      </c>
      <c r="D246" s="4">
        <v>0</v>
      </c>
      <c r="E246" s="4">
        <f t="shared" si="3"/>
        <v>0</v>
      </c>
    </row>
    <row r="247" spans="1:5" s="1" customFormat="1" hidden="1" x14ac:dyDescent="0.25">
      <c r="A247" s="2" t="s">
        <v>482</v>
      </c>
      <c r="B247" s="3" t="s">
        <v>483</v>
      </c>
      <c r="C247" s="4">
        <v>0</v>
      </c>
      <c r="D247" s="4">
        <v>0</v>
      </c>
      <c r="E247" s="4">
        <f t="shared" si="3"/>
        <v>0</v>
      </c>
    </row>
    <row r="248" spans="1:5" s="1" customFormat="1" hidden="1" x14ac:dyDescent="0.25">
      <c r="A248" s="2" t="s">
        <v>484</v>
      </c>
      <c r="B248" s="3" t="s">
        <v>485</v>
      </c>
      <c r="C248" s="4">
        <v>0</v>
      </c>
      <c r="D248" s="4">
        <v>0</v>
      </c>
      <c r="E248" s="4">
        <f t="shared" si="3"/>
        <v>0</v>
      </c>
    </row>
    <row r="249" spans="1:5" s="1" customFormat="1" hidden="1" x14ac:dyDescent="0.25">
      <c r="A249" s="2" t="s">
        <v>486</v>
      </c>
      <c r="B249" s="3" t="s">
        <v>487</v>
      </c>
      <c r="C249" s="4">
        <v>0</v>
      </c>
      <c r="D249" s="4">
        <v>0</v>
      </c>
      <c r="E249" s="4">
        <f t="shared" si="3"/>
        <v>0</v>
      </c>
    </row>
    <row r="250" spans="1:5" s="1" customFormat="1" hidden="1" x14ac:dyDescent="0.25">
      <c r="A250" s="2" t="s">
        <v>488</v>
      </c>
      <c r="B250" s="3" t="s">
        <v>489</v>
      </c>
      <c r="C250" s="4">
        <v>0</v>
      </c>
      <c r="D250" s="4">
        <v>0</v>
      </c>
      <c r="E250" s="4">
        <f t="shared" si="3"/>
        <v>0</v>
      </c>
    </row>
    <row r="251" spans="1:5" s="1" customFormat="1" hidden="1" x14ac:dyDescent="0.25">
      <c r="A251" s="2" t="s">
        <v>490</v>
      </c>
      <c r="B251" s="3" t="s">
        <v>491</v>
      </c>
      <c r="C251" s="4">
        <v>0</v>
      </c>
      <c r="D251" s="4">
        <v>0</v>
      </c>
      <c r="E251" s="4">
        <f t="shared" si="3"/>
        <v>0</v>
      </c>
    </row>
    <row r="252" spans="1:5" s="1" customFormat="1" ht="26.4" hidden="1" x14ac:dyDescent="0.25">
      <c r="A252" s="2" t="s">
        <v>492</v>
      </c>
      <c r="B252" s="3" t="s">
        <v>493</v>
      </c>
      <c r="C252" s="4">
        <v>0</v>
      </c>
      <c r="D252" s="4">
        <v>0</v>
      </c>
      <c r="E252" s="4">
        <f t="shared" si="3"/>
        <v>0</v>
      </c>
    </row>
    <row r="253" spans="1:5" s="1" customFormat="1" hidden="1" x14ac:dyDescent="0.25">
      <c r="A253" s="2" t="s">
        <v>494</v>
      </c>
      <c r="B253" s="3" t="s">
        <v>495</v>
      </c>
      <c r="C253" s="4">
        <v>0</v>
      </c>
      <c r="D253" s="4">
        <v>0</v>
      </c>
      <c r="E253" s="4">
        <f t="shared" si="3"/>
        <v>0</v>
      </c>
    </row>
    <row r="254" spans="1:5" s="1" customFormat="1" hidden="1" x14ac:dyDescent="0.25">
      <c r="A254" s="2" t="s">
        <v>496</v>
      </c>
      <c r="B254" s="3" t="s">
        <v>497</v>
      </c>
      <c r="C254" s="4">
        <v>0</v>
      </c>
      <c r="D254" s="4">
        <v>0</v>
      </c>
      <c r="E254" s="4">
        <f t="shared" si="3"/>
        <v>0</v>
      </c>
    </row>
    <row r="255" spans="1:5" s="1" customFormat="1" hidden="1" x14ac:dyDescent="0.25">
      <c r="A255" s="2" t="s">
        <v>498</v>
      </c>
      <c r="B255" s="3" t="s">
        <v>499</v>
      </c>
      <c r="C255" s="4">
        <v>0</v>
      </c>
      <c r="D255" s="4">
        <v>0</v>
      </c>
      <c r="E255" s="4">
        <f t="shared" si="3"/>
        <v>0</v>
      </c>
    </row>
    <row r="256" spans="1:5" s="1" customFormat="1" hidden="1" x14ac:dyDescent="0.25">
      <c r="A256" s="2" t="s">
        <v>500</v>
      </c>
      <c r="B256" s="3" t="s">
        <v>501</v>
      </c>
      <c r="C256" s="4">
        <v>0</v>
      </c>
      <c r="D256" s="4">
        <v>0</v>
      </c>
      <c r="E256" s="4">
        <f t="shared" si="3"/>
        <v>0</v>
      </c>
    </row>
    <row r="257" spans="1:5" s="8" customFormat="1" ht="17.25" customHeight="1" x14ac:dyDescent="0.25">
      <c r="A257" s="5" t="s">
        <v>502</v>
      </c>
      <c r="B257" s="6" t="s">
        <v>503</v>
      </c>
      <c r="C257" s="7">
        <f>C232+C233+C234+C245+C235</f>
        <v>50000</v>
      </c>
      <c r="D257" s="7">
        <f>D232+D233+D234+D245+D235</f>
        <v>50000</v>
      </c>
      <c r="E257" s="7">
        <f t="shared" si="3"/>
        <v>0</v>
      </c>
    </row>
    <row r="258" spans="1:5" s="1" customFormat="1" ht="26.4" hidden="1" x14ac:dyDescent="0.25">
      <c r="A258" s="33" t="s">
        <v>504</v>
      </c>
      <c r="B258" s="34" t="s">
        <v>505</v>
      </c>
      <c r="C258" s="35">
        <v>0</v>
      </c>
      <c r="D258" s="35">
        <v>0</v>
      </c>
      <c r="E258" s="7">
        <f t="shared" si="3"/>
        <v>0</v>
      </c>
    </row>
    <row r="259" spans="1:5" s="1" customFormat="1" ht="26.4" hidden="1" x14ac:dyDescent="0.25">
      <c r="A259" s="33" t="s">
        <v>506</v>
      </c>
      <c r="B259" s="34" t="s">
        <v>507</v>
      </c>
      <c r="C259" s="35">
        <v>0</v>
      </c>
      <c r="D259" s="35">
        <v>0</v>
      </c>
      <c r="E259" s="7">
        <f t="shared" si="3"/>
        <v>0</v>
      </c>
    </row>
    <row r="260" spans="1:5" s="1" customFormat="1" ht="27" hidden="1" customHeight="1" x14ac:dyDescent="0.25">
      <c r="A260" s="33" t="s">
        <v>508</v>
      </c>
      <c r="B260" s="34" t="s">
        <v>509</v>
      </c>
      <c r="C260" s="35">
        <v>0</v>
      </c>
      <c r="D260" s="35">
        <v>0</v>
      </c>
      <c r="E260" s="7">
        <f t="shared" si="3"/>
        <v>0</v>
      </c>
    </row>
    <row r="261" spans="1:5" s="8" customFormat="1" ht="22.5" hidden="1" customHeight="1" x14ac:dyDescent="0.25">
      <c r="A261" s="30" t="s">
        <v>510</v>
      </c>
      <c r="B261" s="31" t="s">
        <v>511</v>
      </c>
      <c r="C261" s="32">
        <f>SUM(C262:C270)</f>
        <v>0</v>
      </c>
      <c r="D261" s="32">
        <f>SUM(D262:D270)</f>
        <v>0</v>
      </c>
      <c r="E261" s="7">
        <f t="shared" si="3"/>
        <v>0</v>
      </c>
    </row>
    <row r="262" spans="1:5" s="1" customFormat="1" ht="15" hidden="1" customHeight="1" x14ac:dyDescent="0.25">
      <c r="A262" s="33" t="s">
        <v>512</v>
      </c>
      <c r="B262" s="34" t="s">
        <v>513</v>
      </c>
      <c r="C262" s="35">
        <v>0</v>
      </c>
      <c r="D262" s="35">
        <v>0</v>
      </c>
      <c r="E262" s="7">
        <f t="shared" si="3"/>
        <v>0</v>
      </c>
    </row>
    <row r="263" spans="1:5" s="1" customFormat="1" ht="13.8" hidden="1" x14ac:dyDescent="0.25">
      <c r="A263" s="33" t="s">
        <v>514</v>
      </c>
      <c r="B263" s="34" t="s">
        <v>515</v>
      </c>
      <c r="C263" s="35">
        <v>0</v>
      </c>
      <c r="D263" s="35">
        <v>0</v>
      </c>
      <c r="E263" s="7">
        <f t="shared" si="3"/>
        <v>0</v>
      </c>
    </row>
    <row r="264" spans="1:5" s="1" customFormat="1" ht="13.8" hidden="1" x14ac:dyDescent="0.25">
      <c r="A264" s="33" t="s">
        <v>516</v>
      </c>
      <c r="B264" s="34" t="s">
        <v>517</v>
      </c>
      <c r="C264" s="35">
        <v>0</v>
      </c>
      <c r="D264" s="35">
        <v>0</v>
      </c>
      <c r="E264" s="7">
        <f t="shared" si="3"/>
        <v>0</v>
      </c>
    </row>
    <row r="265" spans="1:5" s="1" customFormat="1" ht="13.8" hidden="1" x14ac:dyDescent="0.25">
      <c r="A265" s="33" t="s">
        <v>518</v>
      </c>
      <c r="B265" s="34" t="s">
        <v>519</v>
      </c>
      <c r="C265" s="35">
        <v>0</v>
      </c>
      <c r="D265" s="35">
        <v>0</v>
      </c>
      <c r="E265" s="7">
        <f t="shared" ref="E265:E284" si="4">D265-C265</f>
        <v>0</v>
      </c>
    </row>
    <row r="266" spans="1:5" s="1" customFormat="1" ht="13.8" hidden="1" x14ac:dyDescent="0.25">
      <c r="A266" s="33" t="s">
        <v>520</v>
      </c>
      <c r="B266" s="34" t="s">
        <v>521</v>
      </c>
      <c r="C266" s="35">
        <v>0</v>
      </c>
      <c r="D266" s="35">
        <v>0</v>
      </c>
      <c r="E266" s="7">
        <f t="shared" si="4"/>
        <v>0</v>
      </c>
    </row>
    <row r="267" spans="1:5" s="1" customFormat="1" ht="13.8" hidden="1" x14ac:dyDescent="0.25">
      <c r="A267" s="33" t="s">
        <v>522</v>
      </c>
      <c r="B267" s="34" t="s">
        <v>523</v>
      </c>
      <c r="C267" s="35">
        <v>0</v>
      </c>
      <c r="D267" s="35">
        <v>0</v>
      </c>
      <c r="E267" s="7">
        <f t="shared" si="4"/>
        <v>0</v>
      </c>
    </row>
    <row r="268" spans="1:5" s="1" customFormat="1" ht="26.4" hidden="1" x14ac:dyDescent="0.25">
      <c r="A268" s="33" t="s">
        <v>524</v>
      </c>
      <c r="B268" s="34" t="s">
        <v>525</v>
      </c>
      <c r="C268" s="35">
        <v>0</v>
      </c>
      <c r="D268" s="35">
        <v>0</v>
      </c>
      <c r="E268" s="7">
        <f t="shared" si="4"/>
        <v>0</v>
      </c>
    </row>
    <row r="269" spans="1:5" s="1" customFormat="1" ht="13.8" hidden="1" x14ac:dyDescent="0.25">
      <c r="A269" s="33" t="s">
        <v>526</v>
      </c>
      <c r="B269" s="34" t="s">
        <v>527</v>
      </c>
      <c r="C269" s="35">
        <v>0</v>
      </c>
      <c r="D269" s="35">
        <v>0</v>
      </c>
      <c r="E269" s="7">
        <f t="shared" si="4"/>
        <v>0</v>
      </c>
    </row>
    <row r="270" spans="1:5" s="1" customFormat="1" ht="0.75" hidden="1" customHeight="1" x14ac:dyDescent="0.25">
      <c r="A270" s="33" t="s">
        <v>528</v>
      </c>
      <c r="B270" s="34" t="s">
        <v>529</v>
      </c>
      <c r="C270" s="35">
        <v>0</v>
      </c>
      <c r="D270" s="35">
        <v>0</v>
      </c>
      <c r="E270" s="7">
        <f t="shared" si="4"/>
        <v>0</v>
      </c>
    </row>
    <row r="271" spans="1:5" s="8" customFormat="1" ht="13.8" hidden="1" x14ac:dyDescent="0.25">
      <c r="A271" s="30" t="s">
        <v>530</v>
      </c>
      <c r="B271" s="31" t="s">
        <v>531</v>
      </c>
      <c r="C271" s="32">
        <f>SUM(C272:C282)</f>
        <v>0</v>
      </c>
      <c r="D271" s="32">
        <f>SUM(D272:D282)</f>
        <v>0</v>
      </c>
      <c r="E271" s="7">
        <f t="shared" si="4"/>
        <v>0</v>
      </c>
    </row>
    <row r="272" spans="1:5" s="1" customFormat="1" ht="13.8" hidden="1" x14ac:dyDescent="0.25">
      <c r="A272" s="33" t="s">
        <v>532</v>
      </c>
      <c r="B272" s="34" t="s">
        <v>533</v>
      </c>
      <c r="C272" s="35">
        <v>0</v>
      </c>
      <c r="D272" s="35">
        <v>0</v>
      </c>
      <c r="E272" s="7">
        <f t="shared" si="4"/>
        <v>0</v>
      </c>
    </row>
    <row r="273" spans="1:5" s="1" customFormat="1" ht="13.8" hidden="1" x14ac:dyDescent="0.25">
      <c r="A273" s="33" t="s">
        <v>534</v>
      </c>
      <c r="B273" s="34" t="s">
        <v>535</v>
      </c>
      <c r="C273" s="35">
        <v>0</v>
      </c>
      <c r="D273" s="35">
        <v>0</v>
      </c>
      <c r="E273" s="7">
        <f t="shared" si="4"/>
        <v>0</v>
      </c>
    </row>
    <row r="274" spans="1:5" s="1" customFormat="1" ht="13.8" hidden="1" x14ac:dyDescent="0.25">
      <c r="A274" s="33" t="s">
        <v>536</v>
      </c>
      <c r="B274" s="34" t="s">
        <v>537</v>
      </c>
      <c r="C274" s="35">
        <v>0</v>
      </c>
      <c r="D274" s="35">
        <v>0</v>
      </c>
      <c r="E274" s="7">
        <f t="shared" si="4"/>
        <v>0</v>
      </c>
    </row>
    <row r="275" spans="1:5" s="1" customFormat="1" ht="13.8" hidden="1" x14ac:dyDescent="0.25">
      <c r="A275" s="33" t="s">
        <v>538</v>
      </c>
      <c r="B275" s="34" t="s">
        <v>539</v>
      </c>
      <c r="C275" s="35">
        <v>0</v>
      </c>
      <c r="D275" s="35">
        <v>0</v>
      </c>
      <c r="E275" s="7">
        <f t="shared" si="4"/>
        <v>0</v>
      </c>
    </row>
    <row r="276" spans="1:5" s="1" customFormat="1" ht="13.8" hidden="1" x14ac:dyDescent="0.25">
      <c r="A276" s="33" t="s">
        <v>540</v>
      </c>
      <c r="B276" s="34" t="s">
        <v>541</v>
      </c>
      <c r="C276" s="35">
        <v>0</v>
      </c>
      <c r="D276" s="35">
        <v>0</v>
      </c>
      <c r="E276" s="7">
        <f t="shared" si="4"/>
        <v>0</v>
      </c>
    </row>
    <row r="277" spans="1:5" s="1" customFormat="1" ht="13.8" hidden="1" x14ac:dyDescent="0.25">
      <c r="A277" s="33" t="s">
        <v>542</v>
      </c>
      <c r="B277" s="34" t="s">
        <v>543</v>
      </c>
      <c r="C277" s="35">
        <v>0</v>
      </c>
      <c r="D277" s="35">
        <v>0</v>
      </c>
      <c r="E277" s="7">
        <f t="shared" si="4"/>
        <v>0</v>
      </c>
    </row>
    <row r="278" spans="1:5" s="1" customFormat="1" ht="26.4" hidden="1" x14ac:dyDescent="0.25">
      <c r="A278" s="33" t="s">
        <v>544</v>
      </c>
      <c r="B278" s="34" t="s">
        <v>545</v>
      </c>
      <c r="C278" s="35">
        <v>0</v>
      </c>
      <c r="D278" s="35">
        <v>0</v>
      </c>
      <c r="E278" s="7">
        <f t="shared" si="4"/>
        <v>0</v>
      </c>
    </row>
    <row r="279" spans="1:5" s="1" customFormat="1" ht="13.8" hidden="1" x14ac:dyDescent="0.25">
      <c r="A279" s="33" t="s">
        <v>546</v>
      </c>
      <c r="B279" s="34" t="s">
        <v>547</v>
      </c>
      <c r="C279" s="35">
        <v>0</v>
      </c>
      <c r="D279" s="35">
        <v>0</v>
      </c>
      <c r="E279" s="7">
        <f t="shared" si="4"/>
        <v>0</v>
      </c>
    </row>
    <row r="280" spans="1:5" s="1" customFormat="1" ht="13.8" hidden="1" x14ac:dyDescent="0.25">
      <c r="A280" s="33" t="s">
        <v>548</v>
      </c>
      <c r="B280" s="34" t="s">
        <v>549</v>
      </c>
      <c r="C280" s="35">
        <v>0</v>
      </c>
      <c r="D280" s="35">
        <v>0</v>
      </c>
      <c r="E280" s="7">
        <f t="shared" si="4"/>
        <v>0</v>
      </c>
    </row>
    <row r="281" spans="1:5" s="1" customFormat="1" ht="13.8" hidden="1" x14ac:dyDescent="0.25">
      <c r="A281" s="33" t="s">
        <v>550</v>
      </c>
      <c r="B281" s="34" t="s">
        <v>551</v>
      </c>
      <c r="C281" s="35">
        <v>0</v>
      </c>
      <c r="D281" s="35">
        <v>0</v>
      </c>
      <c r="E281" s="7">
        <f t="shared" si="4"/>
        <v>0</v>
      </c>
    </row>
    <row r="282" spans="1:5" s="1" customFormat="1" ht="13.8" hidden="1" x14ac:dyDescent="0.25">
      <c r="A282" s="33" t="s">
        <v>552</v>
      </c>
      <c r="B282" s="34" t="s">
        <v>553</v>
      </c>
      <c r="C282" s="35">
        <v>0</v>
      </c>
      <c r="D282" s="35">
        <v>0</v>
      </c>
      <c r="E282" s="7">
        <f t="shared" si="4"/>
        <v>0</v>
      </c>
    </row>
    <row r="283" spans="1:5" s="8" customFormat="1" ht="13.8" x14ac:dyDescent="0.25">
      <c r="A283" s="5" t="s">
        <v>554</v>
      </c>
      <c r="B283" s="6" t="s">
        <v>555</v>
      </c>
      <c r="C283" s="7">
        <f>C258+C259+C260+C261+C271</f>
        <v>0</v>
      </c>
      <c r="D283" s="7">
        <f>D258+D259+D260+D261+D271</f>
        <v>0</v>
      </c>
      <c r="E283" s="7">
        <f t="shared" si="4"/>
        <v>0</v>
      </c>
    </row>
    <row r="284" spans="1:5" s="25" customFormat="1" ht="15.75" customHeight="1" x14ac:dyDescent="0.25">
      <c r="A284" s="5" t="s">
        <v>556</v>
      </c>
      <c r="B284" s="6" t="s">
        <v>557</v>
      </c>
      <c r="C284" s="7">
        <f>C48+C84+C192+C222+C231+C257+C283</f>
        <v>22783000</v>
      </c>
      <c r="D284" s="7">
        <f>D48+D84+D192+D222+D231+D257+D283</f>
        <v>29577014</v>
      </c>
      <c r="E284" s="7">
        <f t="shared" si="4"/>
        <v>6794014</v>
      </c>
    </row>
    <row r="285" spans="1:5" s="1" customFormat="1" x14ac:dyDescent="0.25">
      <c r="A285" s="26"/>
      <c r="C285" s="26"/>
      <c r="D285" s="26"/>
      <c r="E285" s="26"/>
    </row>
    <row r="286" spans="1:5" s="1" customFormat="1" x14ac:dyDescent="0.25">
      <c r="A286" s="26"/>
      <c r="C286" s="26"/>
      <c r="D286" s="26"/>
      <c r="E286" s="26"/>
    </row>
    <row r="287" spans="1:5" s="1" customFormat="1" x14ac:dyDescent="0.25">
      <c r="A287" s="26"/>
      <c r="C287" s="26"/>
      <c r="D287" s="26"/>
      <c r="E287" s="26"/>
    </row>
    <row r="288" spans="1:5" s="1" customFormat="1" x14ac:dyDescent="0.25">
      <c r="A288" s="26"/>
      <c r="C288" s="26"/>
      <c r="D288" s="26"/>
      <c r="E288" s="26"/>
    </row>
    <row r="289" spans="1:5" s="1" customFormat="1" x14ac:dyDescent="0.25">
      <c r="A289" s="26"/>
      <c r="C289" s="26"/>
      <c r="D289" s="26"/>
      <c r="E289" s="26"/>
    </row>
    <row r="290" spans="1:5" s="1" customFormat="1" x14ac:dyDescent="0.25">
      <c r="A290" s="26"/>
      <c r="C290" s="26"/>
      <c r="D290" s="26"/>
      <c r="E290" s="26"/>
    </row>
    <row r="291" spans="1:5" s="1" customFormat="1" x14ac:dyDescent="0.25">
      <c r="A291" s="26"/>
      <c r="C291" s="26"/>
      <c r="D291" s="26"/>
      <c r="E291" s="26"/>
    </row>
    <row r="292" spans="1:5" s="1" customFormat="1" x14ac:dyDescent="0.25">
      <c r="A292" s="26"/>
      <c r="C292" s="26"/>
      <c r="D292" s="26"/>
      <c r="E292" s="26"/>
    </row>
    <row r="293" spans="1:5" s="1" customFormat="1" x14ac:dyDescent="0.25">
      <c r="A293" s="26"/>
      <c r="C293" s="26"/>
      <c r="D293" s="26"/>
      <c r="E293" s="26"/>
    </row>
    <row r="294" spans="1:5" s="1" customFormat="1" x14ac:dyDescent="0.25">
      <c r="A294" s="26"/>
      <c r="C294" s="26"/>
      <c r="D294" s="26"/>
      <c r="E294" s="26"/>
    </row>
  </sheetData>
  <mergeCells count="5">
    <mergeCell ref="A1:E1"/>
    <mergeCell ref="A2:E2"/>
    <mergeCell ref="A3:E3"/>
    <mergeCell ref="A114:E114"/>
    <mergeCell ref="A115:E115"/>
  </mergeCells>
  <pageMargins left="0.59055118110236227" right="0.59055118110236227" top="0.98425196850393704" bottom="0.98425196850393704" header="0.51181102362204722" footer="0.51181102362204722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2018-09-28T14:26:23Z</cp:lastPrinted>
  <dcterms:created xsi:type="dcterms:W3CDTF">2018-02-12T17:04:52Z</dcterms:created>
  <dcterms:modified xsi:type="dcterms:W3CDTF">2018-09-28T14:27:37Z</dcterms:modified>
</cp:coreProperties>
</file>