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. Fekete Orsolya\Desktop\2020 zárszámadás\"/>
    </mc:Choice>
  </mc:AlternateContent>
  <bookViews>
    <workbookView xWindow="0" yWindow="0" windowWidth="19440" windowHeight="7650"/>
  </bookViews>
  <sheets>
    <sheet name="15. sz. mell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" l="1"/>
  <c r="G32" i="1"/>
  <c r="F32" i="1"/>
  <c r="E32" i="1"/>
  <c r="D32" i="1"/>
  <c r="C32" i="1"/>
  <c r="K31" i="1"/>
  <c r="J31" i="1"/>
  <c r="I31" i="1"/>
  <c r="K30" i="1"/>
  <c r="K32" i="1" s="1"/>
  <c r="J30" i="1"/>
  <c r="I30" i="1"/>
  <c r="I32" i="1" s="1"/>
  <c r="H29" i="1"/>
  <c r="H33" i="1" s="1"/>
  <c r="G29" i="1"/>
  <c r="G33" i="1" s="1"/>
  <c r="F29" i="1"/>
  <c r="F33" i="1" s="1"/>
  <c r="E29" i="1"/>
  <c r="E33" i="1" s="1"/>
  <c r="D29" i="1"/>
  <c r="D33" i="1" s="1"/>
  <c r="C29" i="1"/>
  <c r="C33" i="1" s="1"/>
  <c r="K28" i="1"/>
  <c r="J28" i="1"/>
  <c r="I28" i="1"/>
  <c r="K27" i="1"/>
  <c r="K29" i="1" s="1"/>
  <c r="K33" i="1" s="1"/>
  <c r="J27" i="1"/>
  <c r="I27" i="1"/>
  <c r="I29" i="1" s="1"/>
  <c r="K25" i="1"/>
  <c r="J25" i="1"/>
  <c r="I25" i="1"/>
  <c r="K24" i="1"/>
  <c r="J24" i="1"/>
  <c r="I24" i="1"/>
  <c r="H23" i="1"/>
  <c r="G23" i="1"/>
  <c r="F23" i="1"/>
  <c r="E23" i="1"/>
  <c r="D23" i="1"/>
  <c r="C23" i="1"/>
  <c r="K22" i="1"/>
  <c r="J22" i="1"/>
  <c r="I22" i="1"/>
  <c r="K21" i="1"/>
  <c r="J21" i="1"/>
  <c r="I21" i="1"/>
  <c r="K20" i="1"/>
  <c r="J20" i="1"/>
  <c r="J23" i="1" s="1"/>
  <c r="I20" i="1"/>
  <c r="H19" i="1"/>
  <c r="F19" i="1"/>
  <c r="E19" i="1"/>
  <c r="D19" i="1"/>
  <c r="C19" i="1"/>
  <c r="K18" i="1"/>
  <c r="J18" i="1"/>
  <c r="I18" i="1"/>
  <c r="K17" i="1"/>
  <c r="J17" i="1"/>
  <c r="I17" i="1"/>
  <c r="H16" i="1"/>
  <c r="G16" i="1"/>
  <c r="F16" i="1"/>
  <c r="E16" i="1"/>
  <c r="D16" i="1"/>
  <c r="C16" i="1"/>
  <c r="K15" i="1"/>
  <c r="J15" i="1"/>
  <c r="I15" i="1"/>
  <c r="K14" i="1"/>
  <c r="J14" i="1"/>
  <c r="I14" i="1"/>
  <c r="K13" i="1"/>
  <c r="J13" i="1"/>
  <c r="I13" i="1"/>
  <c r="K12" i="1"/>
  <c r="J12" i="1"/>
  <c r="I12" i="1"/>
  <c r="H11" i="1"/>
  <c r="H26" i="1" s="1"/>
  <c r="H34" i="1" s="1"/>
  <c r="G11" i="1"/>
  <c r="G26" i="1" s="1"/>
  <c r="G34" i="1" s="1"/>
  <c r="F11" i="1"/>
  <c r="F26" i="1" s="1"/>
  <c r="F34" i="1" s="1"/>
  <c r="E11" i="1"/>
  <c r="D11" i="1"/>
  <c r="D26" i="1" s="1"/>
  <c r="D34" i="1" s="1"/>
  <c r="C11" i="1"/>
  <c r="C26" i="1" s="1"/>
  <c r="C34" i="1" s="1"/>
  <c r="K10" i="1"/>
  <c r="J10" i="1"/>
  <c r="I10" i="1"/>
  <c r="K9" i="1"/>
  <c r="J9" i="1"/>
  <c r="I9" i="1"/>
  <c r="K8" i="1"/>
  <c r="J8" i="1"/>
  <c r="I8" i="1"/>
  <c r="J19" i="1" l="1"/>
  <c r="J29" i="1"/>
  <c r="J32" i="1"/>
  <c r="I33" i="1"/>
  <c r="E26" i="1"/>
  <c r="E34" i="1" s="1"/>
  <c r="J11" i="1"/>
  <c r="J16" i="1"/>
  <c r="K11" i="1"/>
  <c r="K19" i="1"/>
  <c r="I11" i="1"/>
  <c r="I19" i="1"/>
  <c r="I16" i="1"/>
  <c r="K16" i="1"/>
  <c r="I23" i="1"/>
  <c r="K23" i="1"/>
  <c r="K26" i="1" l="1"/>
  <c r="K34" i="1" s="1"/>
  <c r="J26" i="1"/>
  <c r="J33" i="1"/>
  <c r="I26" i="1"/>
  <c r="I34" i="1" s="1"/>
  <c r="J34" i="1" l="1"/>
</calcChain>
</file>

<file path=xl/sharedStrings.xml><?xml version="1.0" encoding="utf-8"?>
<sst xmlns="http://schemas.openxmlformats.org/spreadsheetml/2006/main" count="70" uniqueCount="64">
  <si>
    <t>Összesen</t>
  </si>
  <si>
    <t>Eredménykimutatás</t>
  </si>
  <si>
    <t>Sor-szám</t>
  </si>
  <si>
    <t>Megnevezés</t>
  </si>
  <si>
    <t>Önkormányzat</t>
  </si>
  <si>
    <t>Óvoda</t>
  </si>
  <si>
    <t>Előző időszak</t>
  </si>
  <si>
    <t>Módosítások (+/-)</t>
  </si>
  <si>
    <t>Tárgyi időszak</t>
  </si>
  <si>
    <t>01</t>
  </si>
  <si>
    <t>01 Közhatalmi eredményszemléletű bevételek</t>
  </si>
  <si>
    <t>02</t>
  </si>
  <si>
    <t>02 Eszközök és szolgáltatások értékesítése nettó eredményszemléletű bevételei</t>
  </si>
  <si>
    <t>03</t>
  </si>
  <si>
    <t>03 Tevékenység egyéb nettó eredményszemléletű bevételei</t>
  </si>
  <si>
    <t>04</t>
  </si>
  <si>
    <t>I Tevékenység nettó eredményszemléletű bevételei</t>
  </si>
  <si>
    <t>08</t>
  </si>
  <si>
    <t xml:space="preserve">06 Központi működési célú támogatások eredményszemléletű bevételei </t>
  </si>
  <si>
    <t>09</t>
  </si>
  <si>
    <t>07 Egyéb működési célú támogatások eredményszemléletű bevételei</t>
  </si>
  <si>
    <t>10</t>
  </si>
  <si>
    <t>08 Felhalmozási célú támogatások eredményszemléletű bevételei</t>
  </si>
  <si>
    <t>11</t>
  </si>
  <si>
    <t>09 Különféle egyéb eredményszemléletű bevételek</t>
  </si>
  <si>
    <t>12</t>
  </si>
  <si>
    <t>III Egyéb eredményszemléletű bevételek (=06+07+08+09)</t>
  </si>
  <si>
    <t>13</t>
  </si>
  <si>
    <t>10 Anyagköltség</t>
  </si>
  <si>
    <t>14</t>
  </si>
  <si>
    <t>11 Igénybevett szolgáltatások értéke</t>
  </si>
  <si>
    <t>17</t>
  </si>
  <si>
    <t>IV Anyagjellegű ráfordítások (=10+11+12+13)</t>
  </si>
  <si>
    <t>18</t>
  </si>
  <si>
    <t>14 Bérköltség</t>
  </si>
  <si>
    <t>19</t>
  </si>
  <si>
    <t>15 Személyi jellegű egyéb kifizetések</t>
  </si>
  <si>
    <t>20</t>
  </si>
  <si>
    <t>16 Bérjárulékok</t>
  </si>
  <si>
    <t>21</t>
  </si>
  <si>
    <t>V Személyi jellegű ráfordítások (=14+15+16)</t>
  </si>
  <si>
    <t>22</t>
  </si>
  <si>
    <t>VI Értékcsökkenési leírás</t>
  </si>
  <si>
    <t>23</t>
  </si>
  <si>
    <t>VII Egyéb ráfordítások</t>
  </si>
  <si>
    <t>24</t>
  </si>
  <si>
    <t>A)  TEVÉKENYSÉGEK EREDMÉNYE (=I±II+III-IV-V-VI-VII)</t>
  </si>
  <si>
    <t>29</t>
  </si>
  <si>
    <t>21 Pénzügyi műveletek egyéb eredményszemléletű bevételei (&gt;=21a+21b)</t>
  </si>
  <si>
    <t>31</t>
  </si>
  <si>
    <t>21b - ebből: egyéb pénzeszközök mérlegfordulónapi értékelése során megállapított (nem realizált) árfolyamnyeresége</t>
  </si>
  <si>
    <t>32</t>
  </si>
  <si>
    <t>VIII Pénzügyi műveletek eredményszemléletű bevételei (=17+18+19+20+21)</t>
  </si>
  <si>
    <t>35</t>
  </si>
  <si>
    <t>24 Fizetendő kamatok és kamatjellegű ráfordítások</t>
  </si>
  <si>
    <t>39</t>
  </si>
  <si>
    <t>26 Pénzügyi műveletek egyéb ráfordításai (&gt;=26a+26b)</t>
  </si>
  <si>
    <t>42</t>
  </si>
  <si>
    <t>IX Pénzügyi műveletek ráfordításai (=22+23+24+25+26)</t>
  </si>
  <si>
    <t>43</t>
  </si>
  <si>
    <t>B)  PÉNZÜGYI MŰVELETEK EREDMÉNYE (=VIII-IX)</t>
  </si>
  <si>
    <t>44</t>
  </si>
  <si>
    <t>C)  MÉRLEG SZERINTI EREDMÉNY (=±A±B)</t>
  </si>
  <si>
    <t>15.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</si>
</sst>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3"/>
      <name val="Times New Roman CE"/>
      <charset val="238"/>
    </font>
    <font>
      <b/>
      <sz val="11"/>
      <name val="Times New Roman"/>
      <family val="1"/>
      <charset val="238"/>
    </font>
    <font>
      <b/>
      <sz val="11"/>
      <name val="Times New Roman CE"/>
      <charset val="238"/>
    </font>
    <font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Fill="1" applyAlignment="1">
      <alignment horizontal="center" vertical="top" wrapText="1"/>
    </xf>
    <xf numFmtId="0" fontId="1" fillId="0" borderId="0" xfId="0" applyFont="1" applyFill="1"/>
    <xf numFmtId="0" fontId="2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4"/>
  <sheetViews>
    <sheetView tabSelected="1" workbookViewId="0">
      <selection activeCell="K2" sqref="K2"/>
    </sheetView>
  </sheetViews>
  <sheetFormatPr defaultRowHeight="12.75" x14ac:dyDescent="0.2"/>
  <cols>
    <col min="1" max="1" width="6.1640625" customWidth="1"/>
    <col min="2" max="2" width="54.5" customWidth="1"/>
    <col min="3" max="3" width="12.83203125" customWidth="1"/>
    <col min="4" max="4" width="7.5" customWidth="1"/>
    <col min="5" max="5" width="13" customWidth="1"/>
    <col min="6" max="6" width="12.33203125" customWidth="1"/>
    <col min="7" max="7" width="7.6640625" customWidth="1"/>
    <col min="8" max="8" width="12.33203125" customWidth="1"/>
    <col min="9" max="9" width="12.83203125" customWidth="1"/>
    <col min="10" max="10" width="7.5" customWidth="1"/>
    <col min="11" max="11" width="13" customWidth="1"/>
  </cols>
  <sheetData>
    <row r="2" spans="1:11" x14ac:dyDescent="0.2">
      <c r="B2" s="3"/>
      <c r="C2" s="3"/>
      <c r="D2" s="3"/>
      <c r="E2" s="2"/>
      <c r="F2" s="1"/>
      <c r="K2" t="s">
        <v>63</v>
      </c>
    </row>
    <row r="3" spans="1:11" ht="16.5" customHeight="1" x14ac:dyDescent="0.2">
      <c r="A3" s="14" t="s">
        <v>1</v>
      </c>
      <c r="B3" s="15"/>
      <c r="C3" s="15"/>
      <c r="D3" s="15"/>
      <c r="E3" s="15"/>
      <c r="F3" s="16"/>
      <c r="G3" s="16"/>
      <c r="H3" s="16"/>
      <c r="I3" s="16"/>
      <c r="J3" s="16"/>
      <c r="K3" s="16"/>
    </row>
    <row r="4" spans="1:11" ht="15.75" x14ac:dyDescent="0.2">
      <c r="A4" s="4"/>
      <c r="B4" s="5"/>
      <c r="C4" s="5"/>
      <c r="D4" s="5"/>
      <c r="E4" s="5"/>
      <c r="F4" s="1"/>
    </row>
    <row r="5" spans="1:11" ht="14.25" customHeight="1" x14ac:dyDescent="0.2">
      <c r="A5" s="17" t="s">
        <v>2</v>
      </c>
      <c r="B5" s="17" t="s">
        <v>3</v>
      </c>
      <c r="C5" s="20" t="s">
        <v>4</v>
      </c>
      <c r="D5" s="21"/>
      <c r="E5" s="21"/>
      <c r="F5" s="20" t="s">
        <v>5</v>
      </c>
      <c r="G5" s="21"/>
      <c r="H5" s="21"/>
      <c r="I5" s="20" t="s">
        <v>0</v>
      </c>
      <c r="J5" s="21"/>
      <c r="K5" s="21"/>
    </row>
    <row r="6" spans="1:11" ht="38.25" x14ac:dyDescent="0.2">
      <c r="A6" s="18"/>
      <c r="B6" s="19"/>
      <c r="C6" s="6" t="s">
        <v>6</v>
      </c>
      <c r="D6" s="6" t="s">
        <v>7</v>
      </c>
      <c r="E6" s="6" t="s">
        <v>8</v>
      </c>
      <c r="F6" s="6" t="s">
        <v>6</v>
      </c>
      <c r="G6" s="6" t="s">
        <v>7</v>
      </c>
      <c r="H6" s="6" t="s">
        <v>8</v>
      </c>
      <c r="I6" s="6" t="s">
        <v>6</v>
      </c>
      <c r="J6" s="6" t="s">
        <v>7</v>
      </c>
      <c r="K6" s="6" t="s">
        <v>8</v>
      </c>
    </row>
    <row r="7" spans="1:11" x14ac:dyDescent="0.2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3</v>
      </c>
      <c r="G7" s="7">
        <v>4</v>
      </c>
      <c r="H7" s="7">
        <v>5</v>
      </c>
      <c r="I7" s="7">
        <v>3</v>
      </c>
      <c r="J7" s="7">
        <v>4</v>
      </c>
      <c r="K7" s="7">
        <v>5</v>
      </c>
    </row>
    <row r="8" spans="1:11" x14ac:dyDescent="0.2">
      <c r="A8" s="8" t="s">
        <v>9</v>
      </c>
      <c r="B8" s="9" t="s">
        <v>10</v>
      </c>
      <c r="C8" s="10">
        <v>33440839</v>
      </c>
      <c r="D8" s="10">
        <v>0</v>
      </c>
      <c r="E8" s="10">
        <v>37141946</v>
      </c>
      <c r="F8" s="10"/>
      <c r="G8" s="10">
        <v>0</v>
      </c>
      <c r="H8" s="10"/>
      <c r="I8" s="10">
        <f t="shared" ref="I8:K10" si="0">SUM(C8+F8)</f>
        <v>33440839</v>
      </c>
      <c r="J8" s="10">
        <f t="shared" si="0"/>
        <v>0</v>
      </c>
      <c r="K8" s="10">
        <f t="shared" si="0"/>
        <v>37141946</v>
      </c>
    </row>
    <row r="9" spans="1:11" ht="25.5" x14ac:dyDescent="0.2">
      <c r="A9" s="8" t="s">
        <v>11</v>
      </c>
      <c r="B9" s="9" t="s">
        <v>12</v>
      </c>
      <c r="C9" s="10">
        <v>11577076</v>
      </c>
      <c r="D9" s="10">
        <v>0</v>
      </c>
      <c r="E9" s="10">
        <v>14149412</v>
      </c>
      <c r="F9" s="10">
        <v>19241864</v>
      </c>
      <c r="G9" s="10">
        <v>0</v>
      </c>
      <c r="H9" s="10">
        <v>18519755</v>
      </c>
      <c r="I9" s="10">
        <f t="shared" si="0"/>
        <v>30818940</v>
      </c>
      <c r="J9" s="10">
        <f t="shared" si="0"/>
        <v>0</v>
      </c>
      <c r="K9" s="10">
        <f t="shared" si="0"/>
        <v>32669167</v>
      </c>
    </row>
    <row r="10" spans="1:11" ht="25.5" x14ac:dyDescent="0.2">
      <c r="A10" s="8" t="s">
        <v>13</v>
      </c>
      <c r="B10" s="9" t="s">
        <v>14</v>
      </c>
      <c r="C10" s="10">
        <v>0</v>
      </c>
      <c r="D10" s="10">
        <v>0</v>
      </c>
      <c r="E10" s="10">
        <v>187600</v>
      </c>
      <c r="F10" s="10"/>
      <c r="G10" s="10">
        <v>0</v>
      </c>
      <c r="H10" s="10">
        <v>3040</v>
      </c>
      <c r="I10" s="10">
        <f t="shared" si="0"/>
        <v>0</v>
      </c>
      <c r="J10" s="10">
        <f t="shared" si="0"/>
        <v>0</v>
      </c>
      <c r="K10" s="10">
        <f t="shared" si="0"/>
        <v>190640</v>
      </c>
    </row>
    <row r="11" spans="1:11" x14ac:dyDescent="0.2">
      <c r="A11" s="11" t="s">
        <v>15</v>
      </c>
      <c r="B11" s="12" t="s">
        <v>16</v>
      </c>
      <c r="C11" s="13">
        <f t="shared" ref="C11:H11" si="1">SUM(C8:C10)</f>
        <v>45017915</v>
      </c>
      <c r="D11" s="13">
        <f t="shared" si="1"/>
        <v>0</v>
      </c>
      <c r="E11" s="13">
        <f t="shared" si="1"/>
        <v>51478958</v>
      </c>
      <c r="F11" s="13">
        <f t="shared" si="1"/>
        <v>19241864</v>
      </c>
      <c r="G11" s="13">
        <f t="shared" si="1"/>
        <v>0</v>
      </c>
      <c r="H11" s="13">
        <f t="shared" si="1"/>
        <v>18522795</v>
      </c>
      <c r="I11" s="13">
        <f>SUM(I8:I10)</f>
        <v>64259779</v>
      </c>
      <c r="J11" s="13">
        <f>SUM(J8:J10)</f>
        <v>0</v>
      </c>
      <c r="K11" s="13">
        <f>SUM(K8:K10)</f>
        <v>70001753</v>
      </c>
    </row>
    <row r="12" spans="1:11" ht="25.5" x14ac:dyDescent="0.2">
      <c r="A12" s="8" t="s">
        <v>17</v>
      </c>
      <c r="B12" s="9" t="s">
        <v>18</v>
      </c>
      <c r="C12" s="10">
        <v>56854922</v>
      </c>
      <c r="D12" s="10"/>
      <c r="E12" s="10">
        <v>64422880</v>
      </c>
      <c r="F12" s="10">
        <v>19210459</v>
      </c>
      <c r="G12" s="10"/>
      <c r="H12" s="10">
        <v>20144396</v>
      </c>
      <c r="I12" s="10">
        <f t="shared" ref="I12:K15" si="2">SUM(C12+F12)</f>
        <v>76065381</v>
      </c>
      <c r="J12" s="10">
        <f t="shared" si="2"/>
        <v>0</v>
      </c>
      <c r="K12" s="10">
        <f t="shared" si="2"/>
        <v>84567276</v>
      </c>
    </row>
    <row r="13" spans="1:11" ht="25.5" x14ac:dyDescent="0.2">
      <c r="A13" s="8" t="s">
        <v>19</v>
      </c>
      <c r="B13" s="9" t="s">
        <v>20</v>
      </c>
      <c r="C13" s="10">
        <v>31261937</v>
      </c>
      <c r="D13" s="10">
        <v>0</v>
      </c>
      <c r="E13" s="10">
        <v>42123779</v>
      </c>
      <c r="F13" s="10">
        <v>2238281</v>
      </c>
      <c r="G13" s="10">
        <v>0</v>
      </c>
      <c r="H13" s="10">
        <v>2555594</v>
      </c>
      <c r="I13" s="10">
        <f t="shared" si="2"/>
        <v>33500218</v>
      </c>
      <c r="J13" s="10">
        <f t="shared" si="2"/>
        <v>0</v>
      </c>
      <c r="K13" s="10">
        <f t="shared" si="2"/>
        <v>44679373</v>
      </c>
    </row>
    <row r="14" spans="1:11" ht="25.5" x14ac:dyDescent="0.2">
      <c r="A14" s="8" t="s">
        <v>21</v>
      </c>
      <c r="B14" s="9" t="s">
        <v>22</v>
      </c>
      <c r="C14" s="10">
        <v>16114642</v>
      </c>
      <c r="D14" s="10">
        <v>0</v>
      </c>
      <c r="E14" s="10">
        <v>20435962</v>
      </c>
      <c r="F14" s="10"/>
      <c r="G14" s="10">
        <v>0</v>
      </c>
      <c r="H14" s="10"/>
      <c r="I14" s="10">
        <f t="shared" si="2"/>
        <v>16114642</v>
      </c>
      <c r="J14" s="10">
        <f t="shared" si="2"/>
        <v>0</v>
      </c>
      <c r="K14" s="10">
        <f t="shared" si="2"/>
        <v>20435962</v>
      </c>
    </row>
    <row r="15" spans="1:11" x14ac:dyDescent="0.2">
      <c r="A15" s="8" t="s">
        <v>23</v>
      </c>
      <c r="B15" s="9" t="s">
        <v>24</v>
      </c>
      <c r="C15" s="10">
        <v>207346</v>
      </c>
      <c r="D15" s="10">
        <v>0</v>
      </c>
      <c r="E15" s="10">
        <v>158113648</v>
      </c>
      <c r="F15" s="10">
        <v>44390</v>
      </c>
      <c r="G15" s="10">
        <v>0</v>
      </c>
      <c r="H15" s="10">
        <v>42988</v>
      </c>
      <c r="I15" s="10">
        <f t="shared" si="2"/>
        <v>251736</v>
      </c>
      <c r="J15" s="10">
        <f t="shared" si="2"/>
        <v>0</v>
      </c>
      <c r="K15" s="10">
        <f t="shared" si="2"/>
        <v>158156636</v>
      </c>
    </row>
    <row r="16" spans="1:11" ht="25.5" x14ac:dyDescent="0.2">
      <c r="A16" s="11" t="s">
        <v>25</v>
      </c>
      <c r="B16" s="12" t="s">
        <v>26</v>
      </c>
      <c r="C16" s="13">
        <f t="shared" ref="C16:K16" si="3">SUM(C12:C15)</f>
        <v>104438847</v>
      </c>
      <c r="D16" s="13">
        <f t="shared" si="3"/>
        <v>0</v>
      </c>
      <c r="E16" s="13">
        <f t="shared" si="3"/>
        <v>285096269</v>
      </c>
      <c r="F16" s="13">
        <f t="shared" si="3"/>
        <v>21493130</v>
      </c>
      <c r="G16" s="13">
        <f t="shared" si="3"/>
        <v>0</v>
      </c>
      <c r="H16" s="13">
        <f t="shared" si="3"/>
        <v>22742978</v>
      </c>
      <c r="I16" s="13">
        <f t="shared" si="3"/>
        <v>125931977</v>
      </c>
      <c r="J16" s="13">
        <f t="shared" si="3"/>
        <v>0</v>
      </c>
      <c r="K16" s="13">
        <f t="shared" si="3"/>
        <v>307839247</v>
      </c>
    </row>
    <row r="17" spans="1:11" x14ac:dyDescent="0.2">
      <c r="A17" s="8" t="s">
        <v>27</v>
      </c>
      <c r="B17" s="9" t="s">
        <v>28</v>
      </c>
      <c r="C17" s="10">
        <v>7637284</v>
      </c>
      <c r="D17" s="10">
        <v>0</v>
      </c>
      <c r="E17" s="10">
        <v>5014771</v>
      </c>
      <c r="F17" s="10">
        <v>12531463</v>
      </c>
      <c r="G17" s="10"/>
      <c r="H17" s="10">
        <v>11384539</v>
      </c>
      <c r="I17" s="10">
        <f t="shared" ref="I17:K18" si="4">SUM(C17+F17)</f>
        <v>20168747</v>
      </c>
      <c r="J17" s="10">
        <f t="shared" si="4"/>
        <v>0</v>
      </c>
      <c r="K17" s="10">
        <f t="shared" si="4"/>
        <v>16399310</v>
      </c>
    </row>
    <row r="18" spans="1:11" x14ac:dyDescent="0.2">
      <c r="A18" s="8" t="s">
        <v>29</v>
      </c>
      <c r="B18" s="9" t="s">
        <v>30</v>
      </c>
      <c r="C18" s="10">
        <v>40996926</v>
      </c>
      <c r="D18" s="10">
        <v>0</v>
      </c>
      <c r="E18" s="10">
        <v>38883860</v>
      </c>
      <c r="F18" s="10">
        <v>1020168</v>
      </c>
      <c r="G18" s="10"/>
      <c r="H18" s="10">
        <v>713112</v>
      </c>
      <c r="I18" s="10">
        <f t="shared" si="4"/>
        <v>42017094</v>
      </c>
      <c r="J18" s="10">
        <f t="shared" si="4"/>
        <v>0</v>
      </c>
      <c r="K18" s="10">
        <f t="shared" si="4"/>
        <v>39596972</v>
      </c>
    </row>
    <row r="19" spans="1:11" x14ac:dyDescent="0.2">
      <c r="A19" s="11" t="s">
        <v>31</v>
      </c>
      <c r="B19" s="12" t="s">
        <v>32</v>
      </c>
      <c r="C19" s="13">
        <f t="shared" ref="C19:K19" si="5">SUM(C17:C18)</f>
        <v>48634210</v>
      </c>
      <c r="D19" s="13">
        <f t="shared" si="5"/>
        <v>0</v>
      </c>
      <c r="E19" s="13">
        <f t="shared" si="5"/>
        <v>43898631</v>
      </c>
      <c r="F19" s="13">
        <f t="shared" si="5"/>
        <v>13551631</v>
      </c>
      <c r="G19" s="13"/>
      <c r="H19" s="13">
        <f t="shared" si="5"/>
        <v>12097651</v>
      </c>
      <c r="I19" s="13">
        <f t="shared" si="5"/>
        <v>62185841</v>
      </c>
      <c r="J19" s="13">
        <f t="shared" si="5"/>
        <v>0</v>
      </c>
      <c r="K19" s="13">
        <f t="shared" si="5"/>
        <v>55996282</v>
      </c>
    </row>
    <row r="20" spans="1:11" x14ac:dyDescent="0.2">
      <c r="A20" s="8" t="s">
        <v>33</v>
      </c>
      <c r="B20" s="9" t="s">
        <v>34</v>
      </c>
      <c r="C20" s="10">
        <v>14779982</v>
      </c>
      <c r="D20" s="10">
        <v>0</v>
      </c>
      <c r="E20" s="10">
        <v>17141671</v>
      </c>
      <c r="F20" s="10">
        <v>20788573</v>
      </c>
      <c r="G20" s="10"/>
      <c r="H20" s="10">
        <v>26005546</v>
      </c>
      <c r="I20" s="10">
        <f t="shared" ref="I20:K22" si="6">SUM(C20+F20)</f>
        <v>35568555</v>
      </c>
      <c r="J20" s="10">
        <f t="shared" si="6"/>
        <v>0</v>
      </c>
      <c r="K20" s="10">
        <f t="shared" si="6"/>
        <v>43147217</v>
      </c>
    </row>
    <row r="21" spans="1:11" x14ac:dyDescent="0.2">
      <c r="A21" s="8" t="s">
        <v>35</v>
      </c>
      <c r="B21" s="9" t="s">
        <v>36</v>
      </c>
      <c r="C21" s="10">
        <v>12026870</v>
      </c>
      <c r="D21" s="10">
        <v>0</v>
      </c>
      <c r="E21" s="10">
        <v>13227863</v>
      </c>
      <c r="F21" s="10">
        <v>1672039</v>
      </c>
      <c r="G21" s="10">
        <v>0</v>
      </c>
      <c r="H21" s="10">
        <v>1500812</v>
      </c>
      <c r="I21" s="10">
        <f t="shared" si="6"/>
        <v>13698909</v>
      </c>
      <c r="J21" s="10">
        <f t="shared" si="6"/>
        <v>0</v>
      </c>
      <c r="K21" s="10">
        <f t="shared" si="6"/>
        <v>14728675</v>
      </c>
    </row>
    <row r="22" spans="1:11" x14ac:dyDescent="0.2">
      <c r="A22" s="8" t="s">
        <v>37</v>
      </c>
      <c r="B22" s="9" t="s">
        <v>38</v>
      </c>
      <c r="C22" s="10">
        <v>4830702</v>
      </c>
      <c r="D22" s="10">
        <v>0</v>
      </c>
      <c r="E22" s="10">
        <v>4333966</v>
      </c>
      <c r="F22" s="10">
        <v>3843012</v>
      </c>
      <c r="G22" s="10">
        <v>0</v>
      </c>
      <c r="H22" s="10">
        <v>4176027</v>
      </c>
      <c r="I22" s="10">
        <f t="shared" si="6"/>
        <v>8673714</v>
      </c>
      <c r="J22" s="10">
        <f t="shared" si="6"/>
        <v>0</v>
      </c>
      <c r="K22" s="10">
        <f t="shared" si="6"/>
        <v>8509993</v>
      </c>
    </row>
    <row r="23" spans="1:11" x14ac:dyDescent="0.2">
      <c r="A23" s="11" t="s">
        <v>39</v>
      </c>
      <c r="B23" s="12" t="s">
        <v>40</v>
      </c>
      <c r="C23" s="13">
        <f t="shared" ref="C23:K23" si="7">SUM(C20:C22)</f>
        <v>31637554</v>
      </c>
      <c r="D23" s="13">
        <f t="shared" si="7"/>
        <v>0</v>
      </c>
      <c r="E23" s="13">
        <f t="shared" si="7"/>
        <v>34703500</v>
      </c>
      <c r="F23" s="13">
        <f t="shared" si="7"/>
        <v>26303624</v>
      </c>
      <c r="G23" s="13">
        <f t="shared" si="7"/>
        <v>0</v>
      </c>
      <c r="H23" s="13">
        <f t="shared" si="7"/>
        <v>31682385</v>
      </c>
      <c r="I23" s="13">
        <f t="shared" si="7"/>
        <v>57941178</v>
      </c>
      <c r="J23" s="13">
        <f t="shared" si="7"/>
        <v>0</v>
      </c>
      <c r="K23" s="13">
        <f t="shared" si="7"/>
        <v>66385885</v>
      </c>
    </row>
    <row r="24" spans="1:11" x14ac:dyDescent="0.2">
      <c r="A24" s="11" t="s">
        <v>41</v>
      </c>
      <c r="B24" s="12" t="s">
        <v>42</v>
      </c>
      <c r="C24" s="13">
        <v>26513958</v>
      </c>
      <c r="D24" s="13">
        <v>0</v>
      </c>
      <c r="E24" s="13">
        <v>29359044</v>
      </c>
      <c r="F24" s="13">
        <v>25961</v>
      </c>
      <c r="G24" s="13">
        <v>0</v>
      </c>
      <c r="H24" s="13">
        <v>51900</v>
      </c>
      <c r="I24" s="13">
        <f t="shared" ref="I24:K25" si="8">SUM(C24+F24)</f>
        <v>26539919</v>
      </c>
      <c r="J24" s="13">
        <f t="shared" si="8"/>
        <v>0</v>
      </c>
      <c r="K24" s="13">
        <f t="shared" si="8"/>
        <v>29410944</v>
      </c>
    </row>
    <row r="25" spans="1:11" x14ac:dyDescent="0.2">
      <c r="A25" s="11" t="s">
        <v>43</v>
      </c>
      <c r="B25" s="12" t="s">
        <v>44</v>
      </c>
      <c r="C25" s="13">
        <v>70793726</v>
      </c>
      <c r="D25" s="13">
        <v>0</v>
      </c>
      <c r="E25" s="13">
        <v>65452123</v>
      </c>
      <c r="F25" s="13">
        <v>715535</v>
      </c>
      <c r="G25" s="13">
        <v>0</v>
      </c>
      <c r="H25" s="13">
        <v>270218</v>
      </c>
      <c r="I25" s="13">
        <f t="shared" si="8"/>
        <v>71509261</v>
      </c>
      <c r="J25" s="13">
        <f t="shared" si="8"/>
        <v>0</v>
      </c>
      <c r="K25" s="13">
        <f t="shared" si="8"/>
        <v>65722341</v>
      </c>
    </row>
    <row r="26" spans="1:11" ht="25.5" x14ac:dyDescent="0.2">
      <c r="A26" s="11" t="s">
        <v>45</v>
      </c>
      <c r="B26" s="12" t="s">
        <v>46</v>
      </c>
      <c r="C26" s="13">
        <f t="shared" ref="C26:K26" si="9">SUM(C11+C16-C19-C23-C24-C25)</f>
        <v>-28122686</v>
      </c>
      <c r="D26" s="13">
        <f t="shared" si="9"/>
        <v>0</v>
      </c>
      <c r="E26" s="13">
        <f t="shared" si="9"/>
        <v>163161929</v>
      </c>
      <c r="F26" s="13">
        <f t="shared" si="9"/>
        <v>138243</v>
      </c>
      <c r="G26" s="13">
        <f t="shared" si="9"/>
        <v>0</v>
      </c>
      <c r="H26" s="13">
        <f t="shared" si="9"/>
        <v>-2836381</v>
      </c>
      <c r="I26" s="13">
        <f t="shared" si="9"/>
        <v>-27984443</v>
      </c>
      <c r="J26" s="13">
        <f t="shared" si="9"/>
        <v>0</v>
      </c>
      <c r="K26" s="13">
        <f t="shared" si="9"/>
        <v>160325548</v>
      </c>
    </row>
    <row r="27" spans="1:11" ht="25.5" x14ac:dyDescent="0.2">
      <c r="A27" s="8" t="s">
        <v>47</v>
      </c>
      <c r="B27" s="9" t="s">
        <v>48</v>
      </c>
      <c r="C27" s="10">
        <v>21</v>
      </c>
      <c r="D27" s="10">
        <v>0</v>
      </c>
      <c r="E27" s="10">
        <v>47</v>
      </c>
      <c r="F27" s="10">
        <v>0</v>
      </c>
      <c r="G27" s="10">
        <v>0</v>
      </c>
      <c r="H27" s="10">
        <v>1</v>
      </c>
      <c r="I27" s="10">
        <f t="shared" ref="I27:K28" si="10">SUM(C27+F27)</f>
        <v>21</v>
      </c>
      <c r="J27" s="10">
        <f t="shared" si="10"/>
        <v>0</v>
      </c>
      <c r="K27" s="10">
        <f t="shared" si="10"/>
        <v>48</v>
      </c>
    </row>
    <row r="28" spans="1:11" ht="38.25" x14ac:dyDescent="0.2">
      <c r="A28" s="8" t="s">
        <v>49</v>
      </c>
      <c r="B28" s="9" t="s">
        <v>50</v>
      </c>
      <c r="C28" s="10">
        <v>43961</v>
      </c>
      <c r="D28" s="10">
        <v>0</v>
      </c>
      <c r="E28" s="10">
        <v>177199</v>
      </c>
      <c r="F28" s="10">
        <v>0</v>
      </c>
      <c r="G28" s="10">
        <v>0</v>
      </c>
      <c r="H28" s="10"/>
      <c r="I28" s="10">
        <f t="shared" si="10"/>
        <v>43961</v>
      </c>
      <c r="J28" s="10">
        <f t="shared" si="10"/>
        <v>0</v>
      </c>
      <c r="K28" s="10">
        <f t="shared" si="10"/>
        <v>177199</v>
      </c>
    </row>
    <row r="29" spans="1:11" ht="25.5" x14ac:dyDescent="0.2">
      <c r="A29" s="11" t="s">
        <v>51</v>
      </c>
      <c r="B29" s="12" t="s">
        <v>52</v>
      </c>
      <c r="C29" s="13">
        <f t="shared" ref="C29:K29" si="11">SUM(C27:C28)</f>
        <v>43982</v>
      </c>
      <c r="D29" s="13">
        <f t="shared" si="11"/>
        <v>0</v>
      </c>
      <c r="E29" s="13">
        <f t="shared" si="11"/>
        <v>177246</v>
      </c>
      <c r="F29" s="13">
        <f t="shared" si="11"/>
        <v>0</v>
      </c>
      <c r="G29" s="13">
        <f t="shared" si="11"/>
        <v>0</v>
      </c>
      <c r="H29" s="13">
        <f t="shared" si="11"/>
        <v>1</v>
      </c>
      <c r="I29" s="13">
        <f t="shared" si="11"/>
        <v>43982</v>
      </c>
      <c r="J29" s="13">
        <f t="shared" si="11"/>
        <v>0</v>
      </c>
      <c r="K29" s="13">
        <f t="shared" si="11"/>
        <v>177247</v>
      </c>
    </row>
    <row r="30" spans="1:11" x14ac:dyDescent="0.2">
      <c r="A30" s="8" t="s">
        <v>53</v>
      </c>
      <c r="B30" s="9" t="s">
        <v>54</v>
      </c>
      <c r="C30" s="10">
        <v>0</v>
      </c>
      <c r="D30" s="10">
        <v>0</v>
      </c>
      <c r="E30" s="10">
        <v>0</v>
      </c>
      <c r="F30" s="10">
        <v>4522</v>
      </c>
      <c r="G30" s="10">
        <v>0</v>
      </c>
      <c r="H30" s="10">
        <v>0</v>
      </c>
      <c r="I30" s="10">
        <f t="shared" ref="I30:K31" si="12">SUM(C30+F30)</f>
        <v>4522</v>
      </c>
      <c r="J30" s="10">
        <f t="shared" si="12"/>
        <v>0</v>
      </c>
      <c r="K30" s="10">
        <f t="shared" si="12"/>
        <v>0</v>
      </c>
    </row>
    <row r="31" spans="1:11" x14ac:dyDescent="0.2">
      <c r="A31" s="8" t="s">
        <v>55</v>
      </c>
      <c r="B31" s="9" t="s">
        <v>56</v>
      </c>
      <c r="C31" s="10">
        <v>0</v>
      </c>
      <c r="D31" s="10">
        <v>0</v>
      </c>
      <c r="E31" s="10">
        <v>2</v>
      </c>
      <c r="F31" s="10"/>
      <c r="G31" s="10">
        <v>0</v>
      </c>
      <c r="H31" s="10"/>
      <c r="I31" s="10">
        <f t="shared" si="12"/>
        <v>0</v>
      </c>
      <c r="J31" s="10">
        <f t="shared" si="12"/>
        <v>0</v>
      </c>
      <c r="K31" s="10">
        <f t="shared" si="12"/>
        <v>2</v>
      </c>
    </row>
    <row r="32" spans="1:11" x14ac:dyDescent="0.2">
      <c r="A32" s="11" t="s">
        <v>57</v>
      </c>
      <c r="B32" s="12" t="s">
        <v>58</v>
      </c>
      <c r="C32" s="13">
        <f t="shared" ref="C32:K32" si="13">SUM(C30:C31)</f>
        <v>0</v>
      </c>
      <c r="D32" s="13">
        <f t="shared" si="13"/>
        <v>0</v>
      </c>
      <c r="E32" s="13">
        <f t="shared" si="13"/>
        <v>2</v>
      </c>
      <c r="F32" s="13">
        <f t="shared" si="13"/>
        <v>4522</v>
      </c>
      <c r="G32" s="13">
        <f t="shared" si="13"/>
        <v>0</v>
      </c>
      <c r="H32" s="13">
        <f t="shared" si="13"/>
        <v>0</v>
      </c>
      <c r="I32" s="13">
        <f t="shared" si="13"/>
        <v>4522</v>
      </c>
      <c r="J32" s="13">
        <f t="shared" si="13"/>
        <v>0</v>
      </c>
      <c r="K32" s="13">
        <f t="shared" si="13"/>
        <v>2</v>
      </c>
    </row>
    <row r="33" spans="1:11" x14ac:dyDescent="0.2">
      <c r="A33" s="11" t="s">
        <v>59</v>
      </c>
      <c r="B33" s="12" t="s">
        <v>60</v>
      </c>
      <c r="C33" s="13">
        <f t="shared" ref="C33:K33" si="14">SUM(C29-C32)</f>
        <v>43982</v>
      </c>
      <c r="D33" s="13">
        <f t="shared" si="14"/>
        <v>0</v>
      </c>
      <c r="E33" s="13">
        <f t="shared" si="14"/>
        <v>177244</v>
      </c>
      <c r="F33" s="13">
        <f t="shared" si="14"/>
        <v>-4522</v>
      </c>
      <c r="G33" s="13">
        <f t="shared" si="14"/>
        <v>0</v>
      </c>
      <c r="H33" s="13">
        <f t="shared" si="14"/>
        <v>1</v>
      </c>
      <c r="I33" s="13">
        <f t="shared" si="14"/>
        <v>39460</v>
      </c>
      <c r="J33" s="13">
        <f t="shared" si="14"/>
        <v>0</v>
      </c>
      <c r="K33" s="13">
        <f t="shared" si="14"/>
        <v>177245</v>
      </c>
    </row>
    <row r="34" spans="1:11" x14ac:dyDescent="0.2">
      <c r="A34" s="11" t="s">
        <v>61</v>
      </c>
      <c r="B34" s="12" t="s">
        <v>62</v>
      </c>
      <c r="C34" s="13">
        <f t="shared" ref="C34:K34" si="15">SUM(C26+C33)</f>
        <v>-28078704</v>
      </c>
      <c r="D34" s="13">
        <f t="shared" si="15"/>
        <v>0</v>
      </c>
      <c r="E34" s="13">
        <f t="shared" si="15"/>
        <v>163339173</v>
      </c>
      <c r="F34" s="13">
        <f t="shared" si="15"/>
        <v>133721</v>
      </c>
      <c r="G34" s="13">
        <f t="shared" si="15"/>
        <v>0</v>
      </c>
      <c r="H34" s="13">
        <f t="shared" si="15"/>
        <v>-2836380</v>
      </c>
      <c r="I34" s="13">
        <f t="shared" si="15"/>
        <v>-27944983</v>
      </c>
      <c r="J34" s="13">
        <f t="shared" si="15"/>
        <v>0</v>
      </c>
      <c r="K34" s="13">
        <f t="shared" si="15"/>
        <v>160502793</v>
      </c>
    </row>
  </sheetData>
  <mergeCells count="6">
    <mergeCell ref="A3:K3"/>
    <mergeCell ref="A5:A6"/>
    <mergeCell ref="B5:B6"/>
    <mergeCell ref="C5:E5"/>
    <mergeCell ref="F5:H5"/>
    <mergeCell ref="I5:K5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15. sz. mell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Fekete Orsolya</dc:creator>
  <cp:lastModifiedBy>dr. Fekete Orsolya</cp:lastModifiedBy>
  <cp:lastPrinted>2021-05-28T14:32:00Z</cp:lastPrinted>
  <dcterms:created xsi:type="dcterms:W3CDTF">2021-05-20T14:01:59Z</dcterms:created>
  <dcterms:modified xsi:type="dcterms:W3CDTF">2021-05-28T14:32:06Z</dcterms:modified>
</cp:coreProperties>
</file>