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06_30\Rendelet\"/>
    </mc:Choice>
  </mc:AlternateContent>
  <xr:revisionPtr revIDLastSave="0" documentId="8_{B8896B3C-340A-4969-87C6-91738F8056BE}" xr6:coauthVersionLast="44" xr6:coauthVersionMax="44" xr10:uidLastSave="{00000000-0000-0000-0000-000000000000}"/>
  <bookViews>
    <workbookView xWindow="-120" yWindow="-120" windowWidth="21840" windowHeight="13140" xr2:uid="{73C6CBA2-2FB4-4B96-83D8-A8CF5BEACC0D}"/>
  </bookViews>
  <sheets>
    <sheet name="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27" i="1" l="1"/>
  <c r="H29" i="1" s="1"/>
  <c r="G27" i="1"/>
  <c r="G29" i="1" s="1"/>
  <c r="D27" i="1"/>
  <c r="D29" i="1" s="1"/>
  <c r="C27" i="1"/>
  <c r="C29" i="1" s="1"/>
  <c r="D23" i="1"/>
  <c r="C23" i="1"/>
  <c r="H22" i="1"/>
  <c r="G22" i="1"/>
  <c r="D22" i="1"/>
  <c r="C22" i="1"/>
  <c r="H21" i="1"/>
  <c r="G21" i="1"/>
  <c r="D21" i="1"/>
  <c r="C21" i="1"/>
  <c r="H20" i="1"/>
  <c r="H26" i="1" s="1"/>
  <c r="G20" i="1"/>
  <c r="G26" i="1" s="1"/>
  <c r="D20" i="1"/>
  <c r="D24" i="1" s="1"/>
  <c r="D26" i="1" s="1"/>
  <c r="C20" i="1"/>
  <c r="C24" i="1" s="1"/>
  <c r="C26" i="1" s="1"/>
  <c r="C17" i="1"/>
  <c r="H16" i="1"/>
  <c r="G16" i="1"/>
  <c r="H15" i="1"/>
  <c r="G15" i="1"/>
  <c r="D15" i="1"/>
  <c r="C15" i="1"/>
  <c r="H14" i="1"/>
  <c r="G14" i="1"/>
  <c r="D14" i="1"/>
  <c r="C14" i="1"/>
  <c r="H13" i="1"/>
  <c r="G13" i="1"/>
  <c r="D13" i="1"/>
  <c r="C13" i="1"/>
  <c r="H12" i="1"/>
  <c r="G12" i="1"/>
  <c r="D12" i="1"/>
  <c r="C12" i="1"/>
  <c r="H11" i="1"/>
  <c r="G11" i="1"/>
  <c r="D11" i="1"/>
  <c r="C11" i="1"/>
  <c r="H10" i="1"/>
  <c r="G10" i="1"/>
  <c r="D10" i="1"/>
  <c r="C10" i="1"/>
  <c r="H9" i="1"/>
  <c r="H19" i="1" s="1"/>
  <c r="H30" i="1" s="1"/>
  <c r="G9" i="1"/>
  <c r="G19" i="1" s="1"/>
  <c r="D9" i="1"/>
  <c r="D17" i="1" s="1"/>
  <c r="D19" i="1" s="1"/>
  <c r="D30" i="1" s="1"/>
  <c r="C9" i="1"/>
  <c r="L2" i="1"/>
  <c r="C18" i="1" l="1"/>
  <c r="G30" i="1"/>
  <c r="C19" i="1"/>
  <c r="C30" i="1" s="1"/>
</calcChain>
</file>

<file path=xl/sharedStrings.xml><?xml version="1.0" encoding="utf-8"?>
<sst xmlns="http://schemas.openxmlformats.org/spreadsheetml/2006/main" count="79" uniqueCount="56">
  <si>
    <t>2. melléklet</t>
  </si>
  <si>
    <t>Balatonakali Önkormányzat összesített konszolidált működési és felhalmozási egyensúlyát bemutató mérleg</t>
  </si>
  <si>
    <t>adatok Ft-ban</t>
  </si>
  <si>
    <t>Működési bevételek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</si>
  <si>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</si>
  <si>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(2019.IX.03.)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</si>
  <si>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</si>
  <si>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</si>
  <si>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</si>
  <si>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</si>
  <si>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</si>
  <si>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</si>
  <si>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</si>
  <si>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</si>
  <si>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</si>
  <si>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1.</t>
  </si>
  <si>
    <t>Személyi juttatások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</si>
  <si>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</si>
  <si>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</si>
  <si>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</si>
  <si>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</si>
  <si>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</si>
  <si>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</si>
  <si>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</si>
  <si>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</si>
  <si>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Ellátottak pénzbeli juttatásai</t>
  </si>
  <si>
    <t>5.</t>
  </si>
  <si>
    <t>Önkormányzatok működési támogatásai</t>
  </si>
  <si>
    <t>Elvonások és befizetések kiadásai</t>
  </si>
  <si>
    <t>6.</t>
  </si>
  <si>
    <t>Egyéb működési célú támogatások államháztartáson belülről</t>
  </si>
  <si>
    <t>Egyéb működési célú támogatások államháztartáson belülre</t>
  </si>
  <si>
    <t>7.</t>
  </si>
  <si>
    <t>Működési célú átvett pénzeszközök</t>
  </si>
  <si>
    <t>Egyéb működési célú támogatások államháztartáson kívülre</t>
  </si>
  <si>
    <t>8.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</si>
  <si>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</si>
  <si>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</si>
  <si>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</si>
  <si>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</si>
  <si>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</si>
  <si>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célú önkormányzati támogatások</t>
  </si>
  <si>
    <t>Beruházások</t>
  </si>
  <si>
    <t>Egyéb felhalmozási célú támogatások bevételei államháztartáson belülről</t>
  </si>
  <si>
    <t>Felújítások</t>
  </si>
  <si>
    <t>Felhalmozási bevételek</t>
  </si>
  <si>
    <t>Egyéb felhamozási célú kiadások</t>
  </si>
  <si>
    <t>Felhamozási célú átvett pénzeszközök</t>
  </si>
  <si>
    <t>Összes költségvetési felhalmozási bevétel</t>
  </si>
  <si>
    <t>Összes felhalmozási bevétel</t>
  </si>
  <si>
    <t>Összes felhalmozási kiadás</t>
  </si>
  <si>
    <t>Finanszírozási bevételek</t>
  </si>
  <si>
    <t>Finanszírozási kiadások</t>
  </si>
  <si>
    <t>Összes finanszírozási bevétel</t>
  </si>
  <si>
    <t>Összes finanszírozási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</si>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</sst>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66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right" vertical="center"/>
    </xf>
    <xf numFmtId="3" fontId="1" fillId="0" borderId="1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2" xfId="0" applyFont="1" applyBorder="1" applyAlignment="1">
      <alignment vertical="center" wrapText="1"/>
    </xf>
    <xf numFmtId="3" fontId="1" fillId="0" borderId="24" xfId="0" applyNumberFormat="1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3" fontId="1" fillId="0" borderId="26" xfId="0" applyNumberFormat="1" applyFont="1" applyBorder="1" applyAlignment="1">
      <alignment vertical="center"/>
    </xf>
    <xf numFmtId="3" fontId="1" fillId="0" borderId="27" xfId="0" applyNumberFormat="1" applyFont="1" applyBorder="1" applyAlignment="1">
      <alignment vertical="center"/>
    </xf>
    <xf numFmtId="0" fontId="1" fillId="0" borderId="18" xfId="0" applyFont="1" applyBorder="1" applyAlignment="1">
      <alignment horizontal="right" vertical="center"/>
    </xf>
    <xf numFmtId="3" fontId="1" fillId="0" borderId="2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right" vertical="center"/>
    </xf>
    <xf numFmtId="3" fontId="1" fillId="0" borderId="29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0" fontId="1" fillId="0" borderId="31" xfId="0" applyFont="1" applyBorder="1" applyAlignment="1">
      <alignment horizontal="right" vertical="center"/>
    </xf>
    <xf numFmtId="3" fontId="1" fillId="0" borderId="3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3" fontId="3" fillId="0" borderId="3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3" fontId="3" fillId="0" borderId="36" xfId="0" applyNumberFormat="1" applyFont="1" applyBorder="1" applyAlignment="1">
      <alignment horizontal="right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3" fontId="1" fillId="0" borderId="39" xfId="0" applyNumberFormat="1" applyFont="1" applyBorder="1" applyAlignment="1">
      <alignment horizontal="right" vertical="center"/>
    </xf>
    <xf numFmtId="3" fontId="1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3" fontId="1" fillId="0" borderId="43" xfId="0" applyNumberFormat="1" applyFont="1" applyBorder="1" applyAlignment="1">
      <alignment horizontal="right" vertical="center"/>
    </xf>
    <xf numFmtId="3" fontId="1" fillId="0" borderId="44" xfId="0" applyNumberFormat="1" applyFont="1" applyBorder="1" applyAlignment="1">
      <alignment horizontal="right" vertical="center"/>
    </xf>
    <xf numFmtId="0" fontId="1" fillId="0" borderId="45" xfId="0" applyFont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3" fontId="1" fillId="0" borderId="47" xfId="0" applyNumberFormat="1" applyFont="1" applyBorder="1" applyAlignment="1">
      <alignment horizontal="right" vertical="center"/>
    </xf>
    <xf numFmtId="3" fontId="1" fillId="0" borderId="48" xfId="0" applyNumberFormat="1" applyFont="1" applyBorder="1" applyAlignment="1">
      <alignment horizontal="right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50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0" borderId="52" xfId="0" applyFont="1" applyBorder="1" applyAlignment="1">
      <alignment vertical="center"/>
    </xf>
    <xf numFmtId="3" fontId="1" fillId="0" borderId="53" xfId="0" applyNumberFormat="1" applyFont="1" applyBorder="1" applyAlignment="1">
      <alignment horizontal="right" vertical="center"/>
    </xf>
    <xf numFmtId="3" fontId="3" fillId="0" borderId="54" xfId="0" applyNumberFormat="1" applyFont="1" applyBorder="1" applyAlignment="1">
      <alignment horizontal="right" vertical="center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vertical="center"/>
    </xf>
    <xf numFmtId="3" fontId="1" fillId="0" borderId="57" xfId="0" applyNumberFormat="1" applyFont="1" applyBorder="1" applyAlignment="1">
      <alignment vertical="center"/>
    </xf>
    <xf numFmtId="3" fontId="1" fillId="0" borderId="58" xfId="0" applyNumberFormat="1" applyFont="1" applyBorder="1" applyAlignment="1">
      <alignment vertical="center"/>
    </xf>
    <xf numFmtId="0" fontId="1" fillId="0" borderId="59" xfId="0" applyFont="1" applyBorder="1" applyAlignment="1">
      <alignment horizontal="center" vertical="center"/>
    </xf>
    <xf numFmtId="3" fontId="1" fillId="0" borderId="60" xfId="0" applyNumberFormat="1" applyFont="1" applyBorder="1" applyAlignment="1">
      <alignment vertical="center"/>
    </xf>
    <xf numFmtId="0" fontId="1" fillId="0" borderId="61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62" xfId="0" applyNumberFormat="1" applyFont="1" applyBorder="1" applyAlignment="1">
      <alignment vertical="center"/>
    </xf>
    <xf numFmtId="3" fontId="1" fillId="0" borderId="63" xfId="0" applyNumberFormat="1" applyFont="1" applyBorder="1" applyAlignment="1">
      <alignment vertical="center"/>
    </xf>
    <xf numFmtId="0" fontId="1" fillId="0" borderId="45" xfId="0" applyFont="1" applyBorder="1" applyAlignment="1">
      <alignment vertical="center"/>
    </xf>
    <xf numFmtId="3" fontId="3" fillId="0" borderId="64" xfId="0" applyNumberFormat="1" applyFont="1" applyBorder="1" applyAlignment="1">
      <alignment horizontal="right" vertical="center"/>
    </xf>
    <xf numFmtId="0" fontId="3" fillId="0" borderId="64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33" xfId="0" applyNumberFormat="1" applyFont="1" applyFill="1" applyBorder="1" applyAlignment="1">
      <alignment horizontal="right" vertical="center"/>
    </xf>
    <xf numFmtId="3" fontId="3" fillId="2" borderId="54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3" fontId="3" fillId="2" borderId="65" xfId="0" applyNumberFormat="1" applyFont="1" applyFill="1" applyBorder="1" applyAlignment="1">
      <alignment vertical="center"/>
    </xf>
    <xf numFmtId="3" fontId="3" fillId="2" borderId="36" xfId="0" applyNumberFormat="1" applyFont="1" applyFill="1" applyBorder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06.3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 melléklet"/>
      <sheetName val="12.sz. melléklet"/>
    </sheetNames>
    <sheetDataSet>
      <sheetData sheetId="0">
        <row r="2">
          <cell r="G2" t="str">
            <v>az 9/2019. (IX.03.)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52301777</v>
          </cell>
          <cell r="E7">
            <v>52301777</v>
          </cell>
        </row>
        <row r="20">
          <cell r="D20">
            <v>11170165</v>
          </cell>
          <cell r="E20">
            <v>11170165</v>
          </cell>
        </row>
        <row r="21">
          <cell r="D21">
            <v>123706100</v>
          </cell>
          <cell r="E21">
            <v>139102100</v>
          </cell>
        </row>
        <row r="32">
          <cell r="D32">
            <v>4634000</v>
          </cell>
          <cell r="E32">
            <v>4634000</v>
          </cell>
        </row>
        <row r="34">
          <cell r="D34">
            <v>1400140</v>
          </cell>
          <cell r="E34">
            <v>2500334</v>
          </cell>
        </row>
        <row r="35">
          <cell r="D35">
            <v>20406500</v>
          </cell>
          <cell r="E35">
            <v>20406500</v>
          </cell>
        </row>
        <row r="36">
          <cell r="D36">
            <v>7636000</v>
          </cell>
          <cell r="E36">
            <v>7636000</v>
          </cell>
        </row>
        <row r="37">
          <cell r="D37">
            <v>60040523</v>
          </cell>
          <cell r="E37">
            <v>38987329</v>
          </cell>
        </row>
        <row r="38">
          <cell r="D38">
            <v>184855892</v>
          </cell>
          <cell r="E38">
            <v>190623892</v>
          </cell>
        </row>
        <row r="45">
          <cell r="D45">
            <v>12815000</v>
          </cell>
          <cell r="E45">
            <v>12815000</v>
          </cell>
        </row>
        <row r="48">
          <cell r="D48">
            <v>2500000</v>
          </cell>
          <cell r="E48">
            <v>2500000</v>
          </cell>
        </row>
        <row r="53">
          <cell r="D53">
            <v>2303903</v>
          </cell>
          <cell r="E53">
            <v>2303903</v>
          </cell>
        </row>
        <row r="63">
          <cell r="D63">
            <v>62551911</v>
          </cell>
          <cell r="E63">
            <v>62551911</v>
          </cell>
        </row>
        <row r="64">
          <cell r="D64">
            <v>6685746</v>
          </cell>
          <cell r="E64">
            <v>6685746</v>
          </cell>
        </row>
        <row r="66">
          <cell r="D66">
            <v>0</v>
          </cell>
          <cell r="E66">
            <v>0</v>
          </cell>
        </row>
        <row r="67">
          <cell r="D67">
            <v>36925688</v>
          </cell>
          <cell r="E67">
            <v>36925688</v>
          </cell>
        </row>
        <row r="69">
          <cell r="D69">
            <v>54500000</v>
          </cell>
          <cell r="E69">
            <v>54500000</v>
          </cell>
        </row>
        <row r="70">
          <cell r="D70">
            <v>41000000</v>
          </cell>
          <cell r="E70">
            <v>41000000</v>
          </cell>
        </row>
        <row r="74">
          <cell r="D74">
            <v>500000</v>
          </cell>
          <cell r="E74">
            <v>500000</v>
          </cell>
        </row>
        <row r="75">
          <cell r="D75">
            <v>77293814</v>
          </cell>
          <cell r="E75">
            <v>77293812</v>
          </cell>
        </row>
        <row r="84">
          <cell r="D84">
            <v>0</v>
          </cell>
          <cell r="E84">
            <v>0</v>
          </cell>
        </row>
        <row r="86">
          <cell r="D86">
            <v>0</v>
          </cell>
          <cell r="E86">
            <v>0</v>
          </cell>
        </row>
        <row r="88">
          <cell r="D88">
            <v>860000</v>
          </cell>
          <cell r="E88">
            <v>2071000</v>
          </cell>
        </row>
        <row r="92">
          <cell r="D92">
            <v>0</v>
          </cell>
          <cell r="E92">
            <v>0</v>
          </cell>
        </row>
        <row r="94">
          <cell r="D94">
            <v>0</v>
          </cell>
          <cell r="E94">
            <v>0</v>
          </cell>
        </row>
      </sheetData>
      <sheetData sheetId="7">
        <row r="8">
          <cell r="D8">
            <v>13664637</v>
          </cell>
          <cell r="E8">
            <v>13664637</v>
          </cell>
        </row>
        <row r="18">
          <cell r="D18">
            <v>2653416</v>
          </cell>
          <cell r="E18">
            <v>2653416</v>
          </cell>
        </row>
        <row r="19">
          <cell r="D19">
            <v>6149947</v>
          </cell>
          <cell r="E19">
            <v>6149947</v>
          </cell>
        </row>
        <row r="27">
          <cell r="D27">
            <v>0</v>
          </cell>
          <cell r="E27">
            <v>0</v>
          </cell>
        </row>
        <row r="35">
          <cell r="D35">
            <v>1200271</v>
          </cell>
          <cell r="E35">
            <v>1200278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3CCC-EA76-4D20-B9C5-65C5B199A5B1}">
  <dimension ref="A1:L38"/>
  <sheetViews>
    <sheetView tabSelected="1" zoomScaleNormal="100" workbookViewId="0"/>
  </sheetViews>
  <sheetFormatPr defaultColWidth="11.5703125" defaultRowHeight="12.75" x14ac:dyDescent="0.2"/>
  <cols>
    <col min="1" max="1" width="4.7109375" style="4" customWidth="1"/>
    <col min="2" max="2" width="30.7109375" style="4" customWidth="1"/>
    <col min="3" max="4" width="10.5703125" style="4" bestFit="1" customWidth="1"/>
    <col min="5" max="5" width="4.7109375" style="4" customWidth="1"/>
    <col min="6" max="6" width="30.7109375" style="4" customWidth="1"/>
    <col min="7" max="8" width="10.5703125" style="4" bestFit="1" customWidth="1"/>
    <col min="9" max="9" width="10.5703125" bestFit="1" customWidth="1"/>
    <col min="10" max="10" width="9.5703125" customWidth="1"/>
    <col min="11" max="250" width="9.140625" customWidth="1"/>
  </cols>
  <sheetData>
    <row r="1" spans="1:12" s="1" customFormat="1" ht="15" customHeight="1" x14ac:dyDescent="0.2">
      <c r="B1" s="2"/>
      <c r="C1" s="2"/>
      <c r="D1" s="2"/>
      <c r="E1" s="2"/>
      <c r="F1" s="2"/>
      <c r="L1" s="3" t="s">
        <v>0</v>
      </c>
    </row>
    <row r="2" spans="1:12" s="1" customFormat="1" ht="15" customHeight="1" x14ac:dyDescent="0.2">
      <c r="A2" s="4"/>
      <c r="B2" s="4"/>
      <c r="C2" s="4"/>
      <c r="D2" s="4"/>
      <c r="E2" s="4"/>
      <c r="F2" s="4"/>
      <c r="L2" s="3" t="str">
        <f>'[1]1.sz. melléklet'!G2</f>
        <v>az 9/2019. (IX.03.) önkormányzati rendelethez</v>
      </c>
    </row>
    <row r="3" spans="1:12" s="1" customFormat="1" ht="6" customHeight="1" x14ac:dyDescent="0.2">
      <c r="A3" s="5"/>
      <c r="B3" s="2"/>
      <c r="C3" s="2"/>
      <c r="D3" s="2"/>
      <c r="E3" s="2"/>
      <c r="F3" s="2"/>
      <c r="G3" s="2"/>
      <c r="H3" s="2"/>
    </row>
    <row r="4" spans="1:12" s="1" customFormat="1" ht="15" customHeight="1" x14ac:dyDescent="0.2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s="1" customFormat="1" ht="6" customHeight="1" x14ac:dyDescent="0.2">
      <c r="A5" s="5"/>
      <c r="B5" s="2"/>
      <c r="C5" s="2"/>
      <c r="D5" s="2"/>
      <c r="E5" s="5"/>
      <c r="F5" s="5"/>
      <c r="G5" s="2"/>
      <c r="H5" s="2"/>
    </row>
    <row r="6" spans="1:12" s="1" customFormat="1" ht="15" customHeight="1" thickBot="1" x14ac:dyDescent="0.25">
      <c r="A6" s="5"/>
      <c r="B6" s="2"/>
      <c r="C6" s="2"/>
      <c r="D6" s="2"/>
      <c r="E6" s="5"/>
      <c r="F6" s="7"/>
      <c r="H6" s="8" t="s">
        <v>2</v>
      </c>
    </row>
    <row r="7" spans="1:12" s="1" customFormat="1" ht="36.75" customHeight="1" thickTop="1" thickBot="1" x14ac:dyDescent="0.25">
      <c r="A7" s="9" t="s">
        <v>3</v>
      </c>
      <c r="B7" s="9"/>
      <c r="C7" s="10" t="s">
        <v>4</v>
      </c>
      <c r="D7" s="10" t="s">
        <v>5</v>
      </c>
      <c r="E7" s="11" t="s">
        <v>6</v>
      </c>
      <c r="F7" s="12"/>
      <c r="G7" s="10" t="s">
        <v>4</v>
      </c>
      <c r="H7" s="13" t="s">
        <v>5</v>
      </c>
    </row>
    <row r="8" spans="1:12" s="1" customFormat="1" ht="15" customHeight="1" thickTop="1" thickBot="1" x14ac:dyDescent="0.25">
      <c r="A8" s="14" t="s">
        <v>7</v>
      </c>
      <c r="B8" s="15" t="s">
        <v>8</v>
      </c>
      <c r="C8" s="16" t="s">
        <v>9</v>
      </c>
      <c r="D8" s="17" t="s">
        <v>10</v>
      </c>
      <c r="E8" s="18" t="s">
        <v>11</v>
      </c>
      <c r="F8" s="18" t="s">
        <v>12</v>
      </c>
      <c r="G8" s="16" t="s">
        <v>13</v>
      </c>
      <c r="H8" s="19" t="s">
        <v>14</v>
      </c>
    </row>
    <row r="9" spans="1:12" s="1" customFormat="1" ht="15" customHeight="1" thickTop="1" x14ac:dyDescent="0.2">
      <c r="A9" s="20" t="s">
        <v>15</v>
      </c>
      <c r="B9" s="21" t="s">
        <v>3</v>
      </c>
      <c r="C9" s="22">
        <f>'[1]7.sz. melléklet'!D75+'[1]8.sz. melléklet'!D35</f>
        <v>78494085</v>
      </c>
      <c r="D9" s="22">
        <f>'[1]7.sz. melléklet'!E75+'[1]8.sz. melléklet'!E35</f>
        <v>78494090</v>
      </c>
      <c r="E9" s="23" t="s">
        <v>15</v>
      </c>
      <c r="F9" s="21" t="s">
        <v>16</v>
      </c>
      <c r="G9" s="24">
        <f>'[1]7.sz. melléklet'!D7+'[1]8.sz. melléklet'!D8</f>
        <v>65966414</v>
      </c>
      <c r="H9" s="25">
        <f>'[1]7.sz. melléklet'!E7+'[1]8.sz. melléklet'!E8</f>
        <v>65966414</v>
      </c>
    </row>
    <row r="10" spans="1:12" s="1" customFormat="1" ht="15" customHeight="1" x14ac:dyDescent="0.2">
      <c r="A10" s="26" t="s">
        <v>17</v>
      </c>
      <c r="B10" s="27" t="s">
        <v>18</v>
      </c>
      <c r="C10" s="28">
        <f>'[1]7.sz. melléklet'!D69</f>
        <v>54500000</v>
      </c>
      <c r="D10" s="28">
        <f>'[1]7.sz. melléklet'!E69</f>
        <v>54500000</v>
      </c>
      <c r="E10" s="29" t="s">
        <v>17</v>
      </c>
      <c r="F10" s="30" t="s">
        <v>19</v>
      </c>
      <c r="G10" s="28">
        <f>'[1]7.sz. melléklet'!D20+'[1]8.sz. melléklet'!D18</f>
        <v>13823581</v>
      </c>
      <c r="H10" s="31">
        <f>'[1]7.sz. melléklet'!E20+'[1]8.sz. melléklet'!E18</f>
        <v>13823581</v>
      </c>
    </row>
    <row r="11" spans="1:12" s="1" customFormat="1" ht="15" customHeight="1" x14ac:dyDescent="0.2">
      <c r="A11" s="26" t="s">
        <v>20</v>
      </c>
      <c r="B11" s="27" t="s">
        <v>21</v>
      </c>
      <c r="C11" s="28">
        <f>'[1]7.sz. melléklet'!D70</f>
        <v>41000000</v>
      </c>
      <c r="D11" s="28">
        <f>'[1]7.sz. melléklet'!E70</f>
        <v>41000000</v>
      </c>
      <c r="E11" s="29" t="s">
        <v>20</v>
      </c>
      <c r="F11" s="30" t="s">
        <v>22</v>
      </c>
      <c r="G11" s="28">
        <f>'[1]7.sz. melléklet'!D21+'[1]8.sz. melléklet'!D19</f>
        <v>129856047</v>
      </c>
      <c r="H11" s="31">
        <f>'[1]7.sz. melléklet'!E21+'[1]8.sz. melléklet'!E19</f>
        <v>145252047</v>
      </c>
    </row>
    <row r="12" spans="1:12" s="1" customFormat="1" ht="15" customHeight="1" x14ac:dyDescent="0.2">
      <c r="A12" s="26" t="s">
        <v>23</v>
      </c>
      <c r="B12" s="27" t="s">
        <v>24</v>
      </c>
      <c r="C12" s="28">
        <f>'[1]7.sz. melléklet'!D74</f>
        <v>500000</v>
      </c>
      <c r="D12" s="28">
        <f>'[1]7.sz. melléklet'!E74</f>
        <v>500000</v>
      </c>
      <c r="E12" s="29" t="s">
        <v>23</v>
      </c>
      <c r="F12" s="30" t="s">
        <v>25</v>
      </c>
      <c r="G12" s="28">
        <f>'[1]7.sz. melléklet'!D32</f>
        <v>4634000</v>
      </c>
      <c r="H12" s="31">
        <f>'[1]7.sz. melléklet'!E32</f>
        <v>4634000</v>
      </c>
    </row>
    <row r="13" spans="1:12" s="1" customFormat="1" ht="15" customHeight="1" x14ac:dyDescent="0.2">
      <c r="A13" s="26" t="s">
        <v>26</v>
      </c>
      <c r="B13" s="32" t="s">
        <v>27</v>
      </c>
      <c r="C13" s="28">
        <f>'[1]7.sz. melléklet'!D63</f>
        <v>62551911</v>
      </c>
      <c r="D13" s="28">
        <f>'[1]7.sz. melléklet'!E63</f>
        <v>62551911</v>
      </c>
      <c r="E13" s="29" t="s">
        <v>26</v>
      </c>
      <c r="F13" s="30" t="s">
        <v>28</v>
      </c>
      <c r="G13" s="28">
        <f>'[1]7.sz. melléklet'!D34</f>
        <v>1400140</v>
      </c>
      <c r="H13" s="31">
        <f>'[1]7.sz. melléklet'!E34</f>
        <v>2500334</v>
      </c>
    </row>
    <row r="14" spans="1:12" s="1" customFormat="1" ht="24" x14ac:dyDescent="0.2">
      <c r="A14" s="26" t="s">
        <v>29</v>
      </c>
      <c r="B14" s="32" t="s">
        <v>30</v>
      </c>
      <c r="C14" s="28">
        <f>'[1]7.sz. melléklet'!D64</f>
        <v>6685746</v>
      </c>
      <c r="D14" s="28">
        <f>'[1]7.sz. melléklet'!E64</f>
        <v>6685746</v>
      </c>
      <c r="E14" s="29" t="s">
        <v>29</v>
      </c>
      <c r="F14" s="32" t="s">
        <v>31</v>
      </c>
      <c r="G14" s="28">
        <f>'[1]7.sz. melléklet'!D35</f>
        <v>20406500</v>
      </c>
      <c r="H14" s="31">
        <f>'[1]7.sz. melléklet'!E35</f>
        <v>20406500</v>
      </c>
    </row>
    <row r="15" spans="1:12" s="1" customFormat="1" ht="24" x14ac:dyDescent="0.2">
      <c r="A15" s="26" t="s">
        <v>32</v>
      </c>
      <c r="B15" s="32" t="s">
        <v>33</v>
      </c>
      <c r="C15" s="33">
        <f>'[1]7.sz. melléklet'!D86</f>
        <v>0</v>
      </c>
      <c r="D15" s="33">
        <f>'[1]7.sz. melléklet'!E86</f>
        <v>0</v>
      </c>
      <c r="E15" s="29" t="s">
        <v>32</v>
      </c>
      <c r="F15" s="32" t="s">
        <v>34</v>
      </c>
      <c r="G15" s="28">
        <f>'[1]7.sz. melléklet'!D36</f>
        <v>7636000</v>
      </c>
      <c r="H15" s="31">
        <f>'[1]7.sz. melléklet'!E36</f>
        <v>7636000</v>
      </c>
    </row>
    <row r="16" spans="1:12" s="1" customFormat="1" ht="15" customHeight="1" x14ac:dyDescent="0.2">
      <c r="A16" s="34"/>
      <c r="B16" s="2"/>
      <c r="C16" s="35"/>
      <c r="D16" s="36"/>
      <c r="E16" s="29" t="s">
        <v>35</v>
      </c>
      <c r="F16" s="30" t="s">
        <v>36</v>
      </c>
      <c r="G16" s="28">
        <f>'[1]7.sz. melléklet'!D37</f>
        <v>60040523</v>
      </c>
      <c r="H16" s="31">
        <f>'[1]7.sz. melléklet'!E37</f>
        <v>38987329</v>
      </c>
    </row>
    <row r="17" spans="1:8" s="1" customFormat="1" ht="15" customHeight="1" x14ac:dyDescent="0.2">
      <c r="A17" s="37" t="s">
        <v>37</v>
      </c>
      <c r="B17" s="37"/>
      <c r="C17" s="28">
        <f>SUM(C9:C16)</f>
        <v>243731742</v>
      </c>
      <c r="D17" s="38">
        <f>SUM(D9:D16)</f>
        <v>243731747</v>
      </c>
      <c r="E17" s="39"/>
      <c r="F17" s="39"/>
      <c r="G17" s="40"/>
      <c r="H17" s="41"/>
    </row>
    <row r="18" spans="1:8" s="1" customFormat="1" ht="15" customHeight="1" thickBot="1" x14ac:dyDescent="0.25">
      <c r="A18" s="42" t="s">
        <v>38</v>
      </c>
      <c r="B18" s="42"/>
      <c r="C18" s="43">
        <f>G19-C17</f>
        <v>60031463</v>
      </c>
      <c r="D18" s="43">
        <v>60031463</v>
      </c>
      <c r="E18" s="44"/>
      <c r="F18" s="44"/>
      <c r="G18" s="44"/>
      <c r="H18" s="45"/>
    </row>
    <row r="19" spans="1:8" s="1" customFormat="1" ht="15" customHeight="1" thickTop="1" thickBot="1" x14ac:dyDescent="0.25">
      <c r="A19" s="46" t="s">
        <v>39</v>
      </c>
      <c r="B19" s="46"/>
      <c r="C19" s="47">
        <f>SUM(C17:C18)</f>
        <v>303763205</v>
      </c>
      <c r="D19" s="47">
        <f t="shared" ref="D19" si="0">SUM(D17:D18)</f>
        <v>303763210</v>
      </c>
      <c r="E19" s="48" t="s">
        <v>40</v>
      </c>
      <c r="F19" s="49"/>
      <c r="G19" s="47">
        <f>SUM(G9:G18)</f>
        <v>303763205</v>
      </c>
      <c r="H19" s="50">
        <f>SUM(H9:H18)</f>
        <v>299206205</v>
      </c>
    </row>
    <row r="20" spans="1:8" s="1" customFormat="1" ht="24.75" thickTop="1" x14ac:dyDescent="0.2">
      <c r="A20" s="20" t="s">
        <v>15</v>
      </c>
      <c r="B20" s="32" t="s">
        <v>41</v>
      </c>
      <c r="C20" s="28">
        <f>'[1]7.sz. melléklet'!D66</f>
        <v>0</v>
      </c>
      <c r="D20" s="28">
        <f>'[1]7.sz. melléklet'!E66</f>
        <v>0</v>
      </c>
      <c r="E20" s="51" t="s">
        <v>15</v>
      </c>
      <c r="F20" s="52" t="s">
        <v>42</v>
      </c>
      <c r="G20" s="53">
        <f>'[1]7.sz. melléklet'!D38+'[1]8.sz. melléklet'!D27</f>
        <v>184855892</v>
      </c>
      <c r="H20" s="54">
        <f>'[1]7.sz. melléklet'!E38+'[1]8.sz. melléklet'!E27</f>
        <v>190623892</v>
      </c>
    </row>
    <row r="21" spans="1:8" s="1" customFormat="1" ht="24" x14ac:dyDescent="0.2">
      <c r="A21" s="20" t="s">
        <v>17</v>
      </c>
      <c r="B21" s="32" t="s">
        <v>43</v>
      </c>
      <c r="C21" s="28">
        <f>'[1]7.sz. melléklet'!D67</f>
        <v>36925688</v>
      </c>
      <c r="D21" s="28">
        <f>'[1]7.sz. melléklet'!E67</f>
        <v>36925688</v>
      </c>
      <c r="E21" s="55" t="s">
        <v>17</v>
      </c>
      <c r="F21" s="56" t="s">
        <v>44</v>
      </c>
      <c r="G21" s="57">
        <f>'[1]7.sz. melléklet'!D45</f>
        <v>12815000</v>
      </c>
      <c r="H21" s="58">
        <f>'[1]7.sz. melléklet'!E45</f>
        <v>12815000</v>
      </c>
    </row>
    <row r="22" spans="1:8" s="1" customFormat="1" ht="15" customHeight="1" x14ac:dyDescent="0.2">
      <c r="A22" s="20" t="s">
        <v>20</v>
      </c>
      <c r="B22" s="21" t="s">
        <v>45</v>
      </c>
      <c r="C22" s="59">
        <f>'[1]7.sz. melléklet'!D84</f>
        <v>0</v>
      </c>
      <c r="D22" s="59">
        <f>'[1]7.sz. melléklet'!E84</f>
        <v>0</v>
      </c>
      <c r="E22" s="60" t="s">
        <v>20</v>
      </c>
      <c r="F22" s="61" t="s">
        <v>46</v>
      </c>
      <c r="G22" s="62">
        <f>'[1]7.sz. melléklet'!D48</f>
        <v>2500000</v>
      </c>
      <c r="H22" s="63">
        <f>'[1]7.sz. melléklet'!E48</f>
        <v>2500000</v>
      </c>
    </row>
    <row r="23" spans="1:8" s="1" customFormat="1" ht="15" customHeight="1" x14ac:dyDescent="0.2">
      <c r="A23" s="20" t="s">
        <v>23</v>
      </c>
      <c r="B23" s="30" t="s">
        <v>47</v>
      </c>
      <c r="C23" s="28">
        <f>'[1]7.sz. melléklet'!D88</f>
        <v>860000</v>
      </c>
      <c r="D23" s="28">
        <f>'[1]7.sz. melléklet'!E88</f>
        <v>2071000</v>
      </c>
      <c r="E23" s="64"/>
      <c r="F23" s="65"/>
      <c r="G23" s="40"/>
      <c r="H23" s="41"/>
    </row>
    <row r="24" spans="1:8" s="1" customFormat="1" ht="15" customHeight="1" x14ac:dyDescent="0.2">
      <c r="A24" s="66" t="s">
        <v>48</v>
      </c>
      <c r="B24" s="67"/>
      <c r="C24" s="28">
        <f>SUM(C20:C23)</f>
        <v>37785688</v>
      </c>
      <c r="D24" s="28">
        <f>SUM(D20:D23)</f>
        <v>38996688</v>
      </c>
      <c r="E24" s="2"/>
      <c r="F24" s="2"/>
      <c r="G24" s="2"/>
      <c r="H24" s="68"/>
    </row>
    <row r="25" spans="1:8" s="1" customFormat="1" ht="15" customHeight="1" thickBot="1" x14ac:dyDescent="0.25">
      <c r="A25" s="69" t="s">
        <v>38</v>
      </c>
      <c r="B25" s="70"/>
      <c r="C25" s="71">
        <v>162385204</v>
      </c>
      <c r="D25" s="71">
        <v>162385199</v>
      </c>
      <c r="E25" s="44"/>
      <c r="F25" s="44"/>
      <c r="G25" s="44"/>
      <c r="H25" s="45"/>
    </row>
    <row r="26" spans="1:8" s="1" customFormat="1" ht="15" customHeight="1" thickTop="1" thickBot="1" x14ac:dyDescent="0.25">
      <c r="A26" s="46" t="s">
        <v>49</v>
      </c>
      <c r="B26" s="46"/>
      <c r="C26" s="47">
        <f>SUM(C24:C25)</f>
        <v>200170892</v>
      </c>
      <c r="D26" s="72">
        <f>SUM(D24:D25)</f>
        <v>201381887</v>
      </c>
      <c r="E26" s="48" t="s">
        <v>50</v>
      </c>
      <c r="F26" s="49"/>
      <c r="G26" s="47">
        <f>SUM(G20:G24)</f>
        <v>200170892</v>
      </c>
      <c r="H26" s="50">
        <f>SUM(H20:H24)</f>
        <v>205938892</v>
      </c>
    </row>
    <row r="27" spans="1:8" s="1" customFormat="1" ht="15" customHeight="1" thickTop="1" x14ac:dyDescent="0.2">
      <c r="A27" s="73" t="s">
        <v>15</v>
      </c>
      <c r="B27" s="74" t="s">
        <v>51</v>
      </c>
      <c r="C27" s="75">
        <f>'[1]7.sz. melléklet'!D92+'[1]7.sz. melléklet'!D94</f>
        <v>0</v>
      </c>
      <c r="D27" s="76">
        <f>'[1]7.sz. melléklet'!E92+'[1]7.sz. melléklet'!E94</f>
        <v>0</v>
      </c>
      <c r="E27" s="77" t="s">
        <v>15</v>
      </c>
      <c r="F27" s="74" t="s">
        <v>52</v>
      </c>
      <c r="G27" s="76">
        <f>'[1]7.sz. melléklet'!D53</f>
        <v>2303903</v>
      </c>
      <c r="H27" s="78">
        <f>'[1]7.sz. melléklet'!E53</f>
        <v>2303903</v>
      </c>
    </row>
    <row r="28" spans="1:8" s="1" customFormat="1" ht="15" customHeight="1" thickBot="1" x14ac:dyDescent="0.25">
      <c r="A28" s="79" t="s">
        <v>15</v>
      </c>
      <c r="B28" s="80" t="s">
        <v>38</v>
      </c>
      <c r="C28" s="81">
        <v>2303903</v>
      </c>
      <c r="D28" s="82">
        <v>2303903</v>
      </c>
      <c r="E28" s="5"/>
      <c r="F28" s="83"/>
      <c r="G28" s="2"/>
      <c r="H28" s="68"/>
    </row>
    <row r="29" spans="1:8" ht="14.25" thickTop="1" thickBot="1" x14ac:dyDescent="0.25">
      <c r="A29" s="46" t="s">
        <v>53</v>
      </c>
      <c r="B29" s="46"/>
      <c r="C29" s="84">
        <f>SUM(C27:C28)</f>
        <v>2303903</v>
      </c>
      <c r="D29" s="72">
        <f t="shared" ref="D29" si="1">SUM(D27:D28)</f>
        <v>2303903</v>
      </c>
      <c r="E29" s="85" t="s">
        <v>54</v>
      </c>
      <c r="F29" s="48"/>
      <c r="G29" s="84">
        <f>SUM(G27:G28)</f>
        <v>2303903</v>
      </c>
      <c r="H29" s="50">
        <f>SUM(H27:H28)</f>
        <v>2303903</v>
      </c>
    </row>
    <row r="30" spans="1:8" ht="14.25" thickTop="1" thickBot="1" x14ac:dyDescent="0.25">
      <c r="A30" s="86" t="s">
        <v>55</v>
      </c>
      <c r="B30" s="86"/>
      <c r="C30" s="87">
        <f>C19+C26+C29</f>
        <v>506238000</v>
      </c>
      <c r="D30" s="88">
        <f>D19+D26+D29</f>
        <v>507449000</v>
      </c>
      <c r="E30" s="89" t="s">
        <v>55</v>
      </c>
      <c r="F30" s="90"/>
      <c r="G30" s="91">
        <f>G19+G26+G29</f>
        <v>506238000</v>
      </c>
      <c r="H30" s="92">
        <f>H19+H26+H29</f>
        <v>507449000</v>
      </c>
    </row>
    <row r="31" spans="1:8" ht="13.5" thickTop="1" x14ac:dyDescent="0.2">
      <c r="E31"/>
      <c r="F31"/>
      <c r="G31"/>
      <c r="H31"/>
    </row>
    <row r="32" spans="1:8" x14ac:dyDescent="0.2">
      <c r="E32"/>
      <c r="F32"/>
      <c r="G32"/>
      <c r="H32"/>
    </row>
    <row r="33" spans="5:8" x14ac:dyDescent="0.2">
      <c r="E33"/>
      <c r="F33"/>
      <c r="G33"/>
      <c r="H33"/>
    </row>
    <row r="34" spans="5:8" x14ac:dyDescent="0.2">
      <c r="E34"/>
      <c r="F34"/>
      <c r="G34"/>
      <c r="H34"/>
    </row>
    <row r="35" spans="5:8" x14ac:dyDescent="0.2">
      <c r="E35"/>
      <c r="F35"/>
      <c r="G35"/>
      <c r="H35"/>
    </row>
    <row r="36" spans="5:8" x14ac:dyDescent="0.2">
      <c r="E36"/>
      <c r="F36"/>
      <c r="G36"/>
      <c r="H36"/>
    </row>
    <row r="37" spans="5:8" x14ac:dyDescent="0.2">
      <c r="E37"/>
      <c r="F37"/>
      <c r="G37"/>
      <c r="H37"/>
    </row>
    <row r="38" spans="5:8" x14ac:dyDescent="0.2">
      <c r="E38"/>
      <c r="F38"/>
      <c r="G38"/>
      <c r="H38"/>
    </row>
  </sheetData>
  <sheetProtection selectLockedCells="1" selectUnlockedCells="1"/>
  <mergeCells count="13">
    <mergeCell ref="A30:B30"/>
    <mergeCell ref="A19:B19"/>
    <mergeCell ref="E19:F19"/>
    <mergeCell ref="A26:B26"/>
    <mergeCell ref="E26:F26"/>
    <mergeCell ref="A29:B29"/>
    <mergeCell ref="E29:F29"/>
    <mergeCell ref="A4:L4"/>
    <mergeCell ref="A7:B7"/>
    <mergeCell ref="E7:F7"/>
    <mergeCell ref="A17:B17"/>
    <mergeCell ref="E17:F17"/>
    <mergeCell ref="A18:B18"/>
  </mergeCells>
  <pageMargins left="0.25" right="0.25" top="0.75" bottom="0.75" header="0.3" footer="0.3"/>
  <pageSetup paperSize="9" scale="94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2019-09-02T08:04:19Z</dcterms:created>
  <dcterms:modified xsi:type="dcterms:W3CDTF">2019-09-02T08:04:33Z</dcterms:modified>
</cp:coreProperties>
</file>