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POLC\TESTÜLETI ANYAG\2015!\Jegyzőkönyvek\Acsa\Testületi\Rendeletek 2015\"/>
    </mc:Choice>
  </mc:AlternateContent>
  <bookViews>
    <workbookView xWindow="0" yWindow="0" windowWidth="16180" windowHeight="6130" firstSheet="1" activeTab="7"/>
  </bookViews>
  <sheets>
    <sheet name="Önkormányzat" sheetId="1" r:id="rId1"/>
    <sheet name="Ök.szakfeladat" sheetId="4" r:id="rId2"/>
    <sheet name="Közös hiv." sheetId="2" r:id="rId3"/>
    <sheet name="Óvoda" sheetId="3" r:id="rId4"/>
    <sheet name="Felhalmozás" sheetId="8" r:id="rId5"/>
    <sheet name="Ktg. mérleg" sheetId="7" r:id="rId6"/>
    <sheet name="Mérleg" sheetId="6" r:id="rId7"/>
    <sheet name="Pénzmaradvány" sheetId="5" r:id="rId8"/>
  </sheets>
  <calcPr calcId="152511"/>
</workbook>
</file>

<file path=xl/calcChain.xml><?xml version="1.0" encoding="utf-8"?>
<calcChain xmlns="http://schemas.openxmlformats.org/spreadsheetml/2006/main">
  <c r="D22" i="6" l="1"/>
  <c r="C22" i="6"/>
  <c r="D10" i="6"/>
  <c r="D16" i="6"/>
  <c r="C10" i="6"/>
  <c r="C16" i="6" s="1"/>
  <c r="B14" i="7"/>
  <c r="B26" i="7"/>
  <c r="B31" i="7" s="1"/>
  <c r="B7" i="7"/>
  <c r="B22" i="7"/>
  <c r="B30" i="7" s="1"/>
  <c r="C10" i="8"/>
  <c r="E274" i="4"/>
  <c r="D274" i="4"/>
  <c r="C274" i="4"/>
  <c r="E273" i="4"/>
  <c r="D273" i="4"/>
  <c r="C273" i="4"/>
  <c r="D26" i="3"/>
  <c r="E26" i="3"/>
  <c r="C26" i="3"/>
  <c r="D21" i="3"/>
  <c r="E21" i="3"/>
  <c r="C21" i="3"/>
  <c r="D26" i="2"/>
  <c r="E26" i="2"/>
  <c r="C26" i="2"/>
  <c r="D20" i="2"/>
  <c r="E20" i="2"/>
  <c r="C20" i="2"/>
</calcChain>
</file>

<file path=xl/sharedStrings.xml><?xml version="1.0" encoding="utf-8"?>
<sst xmlns="http://schemas.openxmlformats.org/spreadsheetml/2006/main" count="888" uniqueCount="282">
  <si>
    <t>Rovat</t>
  </si>
  <si>
    <t>Rovat neve</t>
  </si>
  <si>
    <t>Er.előirányzat</t>
  </si>
  <si>
    <t>Mód.előirányzat</t>
  </si>
  <si>
    <t>Pf.teljesítés</t>
  </si>
  <si>
    <t xml:space="preserve">K11       </t>
  </si>
  <si>
    <t xml:space="preserve">Foglalkoztatottak személyi juttatásai   </t>
  </si>
  <si>
    <t xml:space="preserve">K121      </t>
  </si>
  <si>
    <t>Választott tisztségviselők juttatásai</t>
  </si>
  <si>
    <t xml:space="preserve">K2        </t>
  </si>
  <si>
    <t xml:space="preserve">Munkaadókat terh.járulék.és szoc.hj.adó </t>
  </si>
  <si>
    <t xml:space="preserve">K311      </t>
  </si>
  <si>
    <t xml:space="preserve">Szakmai anyagok beszerzése              </t>
  </si>
  <si>
    <t xml:space="preserve">K312      </t>
  </si>
  <si>
    <t xml:space="preserve">Üzemeltetési anyagok beszerzése         </t>
  </si>
  <si>
    <t xml:space="preserve">K321      </t>
  </si>
  <si>
    <t>Informatikai szolgűltatások igénybevétel</t>
  </si>
  <si>
    <t xml:space="preserve">K322      </t>
  </si>
  <si>
    <t xml:space="preserve">Egyéb kommunikációs szolgáltatások      </t>
  </si>
  <si>
    <t xml:space="preserve">K331      </t>
  </si>
  <si>
    <t xml:space="preserve">Közüzemi díjak                          </t>
  </si>
  <si>
    <t xml:space="preserve">K332      </t>
  </si>
  <si>
    <t>Vásárólt élelmezés</t>
  </si>
  <si>
    <t xml:space="preserve">K333      </t>
  </si>
  <si>
    <t xml:space="preserve">Bérleti és lízing díjak                 </t>
  </si>
  <si>
    <t xml:space="preserve">K334      </t>
  </si>
  <si>
    <t>Karbantartási, kisjavítási szolgáltatás</t>
  </si>
  <si>
    <t xml:space="preserve">K336      </t>
  </si>
  <si>
    <t xml:space="preserve">Szakmai tevékenységet segítő szolgált.  </t>
  </si>
  <si>
    <t xml:space="preserve">K337      </t>
  </si>
  <si>
    <t xml:space="preserve">Egyéb szolgáltatások                    </t>
  </si>
  <si>
    <t xml:space="preserve">K341      </t>
  </si>
  <si>
    <t xml:space="preserve">Kiküldetések kiadásai                   </t>
  </si>
  <si>
    <t xml:space="preserve">K351      </t>
  </si>
  <si>
    <t>Működési célra előzetesen felszámít. ÁFA</t>
  </si>
  <si>
    <t xml:space="preserve">K352      </t>
  </si>
  <si>
    <t xml:space="preserve">Fizetendő általános forgalmi adó (ÁFA)  </t>
  </si>
  <si>
    <t xml:space="preserve">K353      </t>
  </si>
  <si>
    <t xml:space="preserve">Kamatkiadások                           </t>
  </si>
  <si>
    <t xml:space="preserve">K355      </t>
  </si>
  <si>
    <t xml:space="preserve">Egyéb dologi kiadások                   </t>
  </si>
  <si>
    <t xml:space="preserve">K42       </t>
  </si>
  <si>
    <t xml:space="preserve">Családi támogatások                     </t>
  </si>
  <si>
    <t xml:space="preserve">K45       </t>
  </si>
  <si>
    <t xml:space="preserve">Foglalkozt.,munkanélk.kapcs.ellátások   </t>
  </si>
  <si>
    <t xml:space="preserve">K46       </t>
  </si>
  <si>
    <t xml:space="preserve">Lakhatással kapcsolatos ellátások       </t>
  </si>
  <si>
    <t xml:space="preserve">K47       </t>
  </si>
  <si>
    <t>Intézményi ellátottak pénzbeli juttatása</t>
  </si>
  <si>
    <t xml:space="preserve">K48       </t>
  </si>
  <si>
    <t xml:space="preserve">Egyéb nem intézményi ellátások          </t>
  </si>
  <si>
    <t xml:space="preserve">K502      </t>
  </si>
  <si>
    <t xml:space="preserve">Elvonások és befizetések                </t>
  </si>
  <si>
    <t xml:space="preserve">K506      </t>
  </si>
  <si>
    <t xml:space="preserve">Egyéb működési célú támogatásokÁH.bel.  </t>
  </si>
  <si>
    <t xml:space="preserve">K512      </t>
  </si>
  <si>
    <t xml:space="preserve">Tartalékok                              </t>
  </si>
  <si>
    <t xml:space="preserve">K62       </t>
  </si>
  <si>
    <t xml:space="preserve">Ingatlanok beszerzése, létesítése       </t>
  </si>
  <si>
    <t xml:space="preserve">K64       </t>
  </si>
  <si>
    <t>Egyéb tárgyi eszközök beszerzése, létes.</t>
  </si>
  <si>
    <t xml:space="preserve">K65       </t>
  </si>
  <si>
    <t>Részesedések beszerzése</t>
  </si>
  <si>
    <t xml:space="preserve">K67       </t>
  </si>
  <si>
    <t>Beruházás célú előzetesen felszámít. ÁFA</t>
  </si>
  <si>
    <t xml:space="preserve">K71       </t>
  </si>
  <si>
    <t xml:space="preserve">Ingatlanok felújítása                   </t>
  </si>
  <si>
    <t xml:space="preserve">K9111     </t>
  </si>
  <si>
    <t>Hosszú lejár.hitelek,kölcsönök törleszt.</t>
  </si>
  <si>
    <t xml:space="preserve">K9113     </t>
  </si>
  <si>
    <t>Rövid lejáratú hitelek, kölcsön.törlszt.</t>
  </si>
  <si>
    <t xml:space="preserve">K915      </t>
  </si>
  <si>
    <t>Központi,irányító szervi támog.folyósít.</t>
  </si>
  <si>
    <t>**</t>
  </si>
  <si>
    <t>Kölségvetési kiadások összesen</t>
  </si>
  <si>
    <t xml:space="preserve">B111      </t>
  </si>
  <si>
    <t>Helyi önkorm.működésének ált.támogatása</t>
  </si>
  <si>
    <t xml:space="preserve">B112      </t>
  </si>
  <si>
    <t>Telep.önkorm.köznevelési felad.támogatás</t>
  </si>
  <si>
    <t xml:space="preserve">B113      </t>
  </si>
  <si>
    <t>Telep.önk.szoc.és gyermekjól.étk.fel.tám</t>
  </si>
  <si>
    <t xml:space="preserve">B114      </t>
  </si>
  <si>
    <t>Telep.önkorm.kulturális felad.támogatása</t>
  </si>
  <si>
    <t xml:space="preserve">B115      </t>
  </si>
  <si>
    <t>Működési célú központosított előirányzat</t>
  </si>
  <si>
    <t xml:space="preserve">B116      </t>
  </si>
  <si>
    <t>Helyi önkorm.kiegészítő támogatásai</t>
  </si>
  <si>
    <t xml:space="preserve">B16       </t>
  </si>
  <si>
    <t xml:space="preserve">Egyéb működ.célú támog.bevét.ÁH-on bel. </t>
  </si>
  <si>
    <t xml:space="preserve">B25       </t>
  </si>
  <si>
    <t>Egyéb felhalm.c.támogat.bevét.ÁH-on bel.</t>
  </si>
  <si>
    <t xml:space="preserve">B34       </t>
  </si>
  <si>
    <t xml:space="preserve">Vagyoni típusú adók                     </t>
  </si>
  <si>
    <t xml:space="preserve">B351      </t>
  </si>
  <si>
    <t xml:space="preserve">Értékesítési és forgalmi adók           </t>
  </si>
  <si>
    <t xml:space="preserve">B354      </t>
  </si>
  <si>
    <t xml:space="preserve">Gépjárműadók                            </t>
  </si>
  <si>
    <t xml:space="preserve">B355      </t>
  </si>
  <si>
    <t xml:space="preserve">Egyéb áruhasználati és szolgáltat.adók  </t>
  </si>
  <si>
    <t xml:space="preserve">B36       </t>
  </si>
  <si>
    <t xml:space="preserve">Egyéb közhatalmi bevételek              </t>
  </si>
  <si>
    <t xml:space="preserve">B402      </t>
  </si>
  <si>
    <t xml:space="preserve">Szolgáltatások ellenértéke              </t>
  </si>
  <si>
    <t xml:space="preserve">B404      </t>
  </si>
  <si>
    <t xml:space="preserve">Tulajdonosi bevételek                   </t>
  </si>
  <si>
    <t xml:space="preserve">B405      </t>
  </si>
  <si>
    <t xml:space="preserve">Ellátási díjak                          </t>
  </si>
  <si>
    <t xml:space="preserve">B406      </t>
  </si>
  <si>
    <t>Kiszámlázott általános forgalmi adó(ÁFA)</t>
  </si>
  <si>
    <t xml:space="preserve">B410      </t>
  </si>
  <si>
    <t xml:space="preserve">Egyéb működési bevételek                </t>
  </si>
  <si>
    <t xml:space="preserve">B52       </t>
  </si>
  <si>
    <t xml:space="preserve">Ingatlanok értékesítése                 </t>
  </si>
  <si>
    <t xml:space="preserve">B63       </t>
  </si>
  <si>
    <t xml:space="preserve">Egyéb működési célú átvett pénzeszközök </t>
  </si>
  <si>
    <t xml:space="preserve">B73       </t>
  </si>
  <si>
    <t>Egyéb felhalmoz.célú átvett pénzeszközöz</t>
  </si>
  <si>
    <t xml:space="preserve">B8131     </t>
  </si>
  <si>
    <t>Előző évi kv-i maradvány igénybevétele</t>
  </si>
  <si>
    <t>Kölségvetési bevételek összesen</t>
  </si>
  <si>
    <t xml:space="preserve">K12       </t>
  </si>
  <si>
    <t xml:space="preserve">Külső személyi juttatások               </t>
  </si>
  <si>
    <t>K334</t>
  </si>
  <si>
    <t xml:space="preserve">K61       </t>
  </si>
  <si>
    <t>Immateriális javak beszerzése, létesítés</t>
  </si>
  <si>
    <t xml:space="preserve">K63       </t>
  </si>
  <si>
    <t>Informatikai eszközök beszerzése, létes.</t>
  </si>
  <si>
    <t xml:space="preserve">B408      </t>
  </si>
  <si>
    <t xml:space="preserve">Kamatbevételek                          </t>
  </si>
  <si>
    <t>B8131</t>
  </si>
  <si>
    <t xml:space="preserve">B816      </t>
  </si>
  <si>
    <t xml:space="preserve">Központi, irányító szervi támogatás     </t>
  </si>
  <si>
    <t>011130-1</t>
  </si>
  <si>
    <t>Önkormányzatok és hivatalok általános igazgatási tevékenysége</t>
  </si>
  <si>
    <t>Rovat/tétel</t>
  </si>
  <si>
    <t>011220-1</t>
  </si>
  <si>
    <t>Adó-, vám- és jövedéki igazgatás</t>
  </si>
  <si>
    <t>013320-1</t>
  </si>
  <si>
    <t>Köztemető fenntartás és működtetés</t>
  </si>
  <si>
    <t>013350-1</t>
  </si>
  <si>
    <t>Az önkormányzati vagyonnal való gazdálkodással kapcsolatos feladatok</t>
  </si>
  <si>
    <t>B112</t>
  </si>
  <si>
    <t>018010-1</t>
  </si>
  <si>
    <t>Önkormányzatok elszámolásai a központi költségvetéssel</t>
  </si>
  <si>
    <t>B114</t>
  </si>
  <si>
    <t>B116</t>
  </si>
  <si>
    <t>018030-1</t>
  </si>
  <si>
    <t>Támogatási célú finanszírozási műveletek</t>
  </si>
  <si>
    <t>041232-1</t>
  </si>
  <si>
    <t>Start-munka program- Téli közfoglalkoztatás</t>
  </si>
  <si>
    <t>045160-1</t>
  </si>
  <si>
    <t>Közutak, hidak, alagutak üzemeltetése</t>
  </si>
  <si>
    <t>051030-1</t>
  </si>
  <si>
    <t>Nem veszélyes (települési) hulladék vegyes begyüjtése</t>
  </si>
  <si>
    <t>064010-1</t>
  </si>
  <si>
    <t>Közvilágítás</t>
  </si>
  <si>
    <t>066010-1</t>
  </si>
  <si>
    <t>Zöldterület-kezelés</t>
  </si>
  <si>
    <t>066020-1</t>
  </si>
  <si>
    <t>Város-, községgazdálkodási egyéb feladatok</t>
  </si>
  <si>
    <t>072112-1</t>
  </si>
  <si>
    <t>Háziorvosi ügyeleti ellátás</t>
  </si>
  <si>
    <t>074031-1</t>
  </si>
  <si>
    <t>Család és nővédelmi egészségügyi gondozás</t>
  </si>
  <si>
    <t>081030-1</t>
  </si>
  <si>
    <t>Sportlétesítmények, edzőtáborok működtetése és fejlesztése</t>
  </si>
  <si>
    <t>081045-1</t>
  </si>
  <si>
    <t>Szabadidősport-(rekreációs sport) tevékenység</t>
  </si>
  <si>
    <t>081061-1</t>
  </si>
  <si>
    <t>Szabadidős park, fürdő és strandszolgáltatás</t>
  </si>
  <si>
    <t>062044-1</t>
  </si>
  <si>
    <t>Könyvtári szolgáltatások</t>
  </si>
  <si>
    <t>086020-1</t>
  </si>
  <si>
    <t>Helyi, térségi közösségi tér biztosítása</t>
  </si>
  <si>
    <t>091110-1</t>
  </si>
  <si>
    <t>Óvodai nevelés, ellátás szakmai feladatai</t>
  </si>
  <si>
    <t>091140-1</t>
  </si>
  <si>
    <t>Óvodai nevelés, ellátás működtetési feladatai</t>
  </si>
  <si>
    <t>096010-1</t>
  </si>
  <si>
    <t>Óvodai intézményi étkeztetés</t>
  </si>
  <si>
    <t>096020-1</t>
  </si>
  <si>
    <t>Iskolai intézményi étkeztetés</t>
  </si>
  <si>
    <t>104042-1</t>
  </si>
  <si>
    <t>Gyermekjóléti szolgáltatások</t>
  </si>
  <si>
    <t>106020-1</t>
  </si>
  <si>
    <t>Lakásfenntartási, lakhatással összefüggő ellátás</t>
  </si>
  <si>
    <t>107060-1</t>
  </si>
  <si>
    <t>Egyéb szociális pénzbeli és természetbeni ellátás</t>
  </si>
  <si>
    <t>Kiadások összesen</t>
  </si>
  <si>
    <t>Bevételek összesen</t>
  </si>
  <si>
    <t>2014. évi felhalmozási kiadások</t>
  </si>
  <si>
    <t>Adatok Ft</t>
  </si>
  <si>
    <t>Cím</t>
  </si>
  <si>
    <t>Felújítás</t>
  </si>
  <si>
    <t>Összeg</t>
  </si>
  <si>
    <t>Összesen</t>
  </si>
  <si>
    <t>Részvényvásárlás</t>
  </si>
  <si>
    <t xml:space="preserve">Betonkeverő, motoros fűkasza, </t>
  </si>
  <si>
    <t>Uszoda visszavásárlása</t>
  </si>
  <si>
    <t>2014. évi mérleg</t>
  </si>
  <si>
    <t>Megnevezés</t>
  </si>
  <si>
    <t>Teljesítés</t>
  </si>
  <si>
    <t>Működési célú bevételek</t>
  </si>
  <si>
    <t>Inzményi működési bevételek</t>
  </si>
  <si>
    <t>Önkormányzatok sajátos működési bevétele</t>
  </si>
  <si>
    <t>Támogatások, kiegészítések</t>
  </si>
  <si>
    <t>Működési célra átvett pénzeszközök és támogatás ért. Bev.</t>
  </si>
  <si>
    <t>Állami támogatás</t>
  </si>
  <si>
    <t>Intézményi finanszírozás</t>
  </si>
  <si>
    <t>Működési célú kiadások</t>
  </si>
  <si>
    <t>Személyi juttatások</t>
  </si>
  <si>
    <t>Munkaadókat terhelő járulékok</t>
  </si>
  <si>
    <t>Dologi és egyéb folyó kiadások</t>
  </si>
  <si>
    <t>Működési célú pénzeszköz átadás, egyéb támogatás</t>
  </si>
  <si>
    <t>Támogatások, szociális ellátás</t>
  </si>
  <si>
    <t>Felhalmozási bevételek</t>
  </si>
  <si>
    <t>Felhalmozási célú pénzeszköz átvétel</t>
  </si>
  <si>
    <t>Előző évi pénzmaradvány</t>
  </si>
  <si>
    <t>Felhalmozási kiadások</t>
  </si>
  <si>
    <t>Felhalmozási  kiadások</t>
  </si>
  <si>
    <t>Felhalmozási célú pénzeszköz átadás</t>
  </si>
  <si>
    <t>Önkormányzat bevételei összesen</t>
  </si>
  <si>
    <t>Önkormányzat kiadási összesen</t>
  </si>
  <si>
    <t>2014. egyszerűsített mérleg</t>
  </si>
  <si>
    <t>Adatok e Ft</t>
  </si>
  <si>
    <t>Sorszám</t>
  </si>
  <si>
    <t>AI</t>
  </si>
  <si>
    <t>Immateriális javak</t>
  </si>
  <si>
    <t>AII</t>
  </si>
  <si>
    <t>Tárgyi eszközök</t>
  </si>
  <si>
    <t>AIII</t>
  </si>
  <si>
    <t>Befektetett pénzügyi eszközök</t>
  </si>
  <si>
    <t>A</t>
  </si>
  <si>
    <t>Nemzeti vagyonba tartozó befektetett eszközök</t>
  </si>
  <si>
    <t>B</t>
  </si>
  <si>
    <t>Nem vagyonba tartozó forgóeszközök</t>
  </si>
  <si>
    <t>C</t>
  </si>
  <si>
    <t>Pénzeszközök</t>
  </si>
  <si>
    <t>D</t>
  </si>
  <si>
    <t>Követelések</t>
  </si>
  <si>
    <t>E</t>
  </si>
  <si>
    <t>Egyéb sajátos eszköz oldali elszámolások</t>
  </si>
  <si>
    <t xml:space="preserve">F </t>
  </si>
  <si>
    <t>Aktív időbeli elhatárolások</t>
  </si>
  <si>
    <t>Eszközök összesen</t>
  </si>
  <si>
    <t>G</t>
  </si>
  <si>
    <t>Saját tőke</t>
  </si>
  <si>
    <t>H</t>
  </si>
  <si>
    <t>Kötelezettségek</t>
  </si>
  <si>
    <t>I</t>
  </si>
  <si>
    <t>Egyéb sajátos forrás oldali elszámolások</t>
  </si>
  <si>
    <t>J</t>
  </si>
  <si>
    <t>Kincstári számlavezetéssel kapcsolatos elszámolások</t>
  </si>
  <si>
    <t>K</t>
  </si>
  <si>
    <t>Passzív időbeli elhatárolások</t>
  </si>
  <si>
    <t>Források összesen</t>
  </si>
  <si>
    <t>Összeg (eFt)</t>
  </si>
  <si>
    <t xml:space="preserve">01. Alaptevékenység költségvetési bevételei       </t>
  </si>
  <si>
    <t xml:space="preserve">02. Alaptevékenység költségvetési kiadásai        </t>
  </si>
  <si>
    <t>I. Alaptevékenység költségvetési egyenlege(=01-02)</t>
  </si>
  <si>
    <t xml:space="preserve">03. Alaptevékenység finanszírozási bevétele       </t>
  </si>
  <si>
    <t xml:space="preserve">04. Alaptevékenység finanszírozási kiadásai       </t>
  </si>
  <si>
    <t>II. Alaptevékenység finanszírozási egyenleg(03-04)</t>
  </si>
  <si>
    <t xml:space="preserve">A) Alaptevékenység maradványa (=±I±II)            </t>
  </si>
  <si>
    <t>05. Vállalkozási tevékenység költségvetési bevétel</t>
  </si>
  <si>
    <t>06. Vállalkozási tevékenység költségvetési kiadása</t>
  </si>
  <si>
    <t>III. Vállalkozási tevékeny.költségv.egyenl.(05-06)</t>
  </si>
  <si>
    <t>07.Vállalkozási tevékenység finanszírozási bevétel</t>
  </si>
  <si>
    <t>08. Vállalkozási tevékenység finanszírozási kiadás</t>
  </si>
  <si>
    <t>IV.Vállalkozási tevékenység finansz.egyenl.(07-08)</t>
  </si>
  <si>
    <t xml:space="preserve">B) Vállalkozási tevékenység maradványa (=±III±IV) </t>
  </si>
  <si>
    <t xml:space="preserve">C) Összes maradvány (=A+B)                        </t>
  </si>
  <si>
    <t>D) Alaptevékenység kötelezettségvállal.terh.marad.</t>
  </si>
  <si>
    <t xml:space="preserve">E) Alaptevékenység szabad maradványa (=A-D)       </t>
  </si>
  <si>
    <t>F)Vállalkozási tevékenys.terhelő befiz.köt.(B*0,1)</t>
  </si>
  <si>
    <t xml:space="preserve">G) Vállalkozási tevékenység felhaszn.maradv.(B-F) </t>
  </si>
  <si>
    <t>2014. évi pénzmaradvány kimutatás</t>
  </si>
  <si>
    <t>2014. költségvetés végrehajtása</t>
  </si>
  <si>
    <t>Acsa Község Önkormányzat</t>
  </si>
  <si>
    <t>Szakfeladatonként</t>
  </si>
  <si>
    <t>Acsa Közös Önkormányzati Hivatal</t>
  </si>
  <si>
    <t>Pitypang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</si>
</sst>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3" fontId="5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" fontId="4" fillId="0" borderId="4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2" fontId="3" fillId="0" borderId="0" xfId="0" applyNumberFormat="1" applyFont="1" applyAlignment="1">
      <alignment horizontal="center"/>
    </xf>
    <xf numFmtId="2" fontId="0" fillId="0" borderId="0" xfId="0" applyNumberForma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opLeftCell="A91" zoomScale="130" zoomScaleNormal="130" workbookViewId="0">
      <selection activeCell="E4" sqref="E4"/>
    </sheetView>
  </sheetViews>
  <sheetFormatPr defaultRowHeight="14.5" x14ac:dyDescent="0.35"/>
  <cols>
    <col min="1" max="1" width="8.36328125" bestFit="1" customWidth="1"/>
    <col min="2" max="2" width="40.453125" bestFit="1" customWidth="1"/>
    <col min="3" max="5" width="17" customWidth="1"/>
  </cols>
  <sheetData>
    <row r="1" spans="1:5" ht="15.5" x14ac:dyDescent="0.35">
      <c r="A1" s="35" t="s">
        <v>278</v>
      </c>
      <c r="B1" s="36"/>
      <c r="C1" s="36"/>
      <c r="D1" s="36"/>
      <c r="E1" s="36"/>
    </row>
    <row r="2" spans="1:5" ht="15.5" x14ac:dyDescent="0.35">
      <c r="A2" s="35" t="s">
        <v>277</v>
      </c>
      <c r="B2" s="36"/>
      <c r="C2" s="36"/>
      <c r="D2" s="36"/>
      <c r="E2" s="36"/>
    </row>
    <row r="4" spans="1:5" x14ac:dyDescent="0.35">
      <c r="E4" s="34" t="s">
        <v>191</v>
      </c>
    </row>
    <row r="5" spans="1:5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 x14ac:dyDescent="0.35">
      <c r="A6" s="5" t="s">
        <v>5</v>
      </c>
      <c r="B6" s="5" t="s">
        <v>6</v>
      </c>
      <c r="C6" s="6">
        <v>11753000</v>
      </c>
      <c r="D6" s="6">
        <v>26143000</v>
      </c>
      <c r="E6" s="6">
        <v>26143792</v>
      </c>
    </row>
    <row r="7" spans="1:5" x14ac:dyDescent="0.35">
      <c r="A7" s="5" t="s">
        <v>7</v>
      </c>
      <c r="B7" s="5" t="s">
        <v>8</v>
      </c>
      <c r="C7" s="6">
        <v>5922000</v>
      </c>
      <c r="D7" s="6">
        <v>0</v>
      </c>
      <c r="E7" s="6"/>
    </row>
    <row r="8" spans="1:5" x14ac:dyDescent="0.35">
      <c r="A8" s="5" t="s">
        <v>9</v>
      </c>
      <c r="B8" s="5" t="s">
        <v>10</v>
      </c>
      <c r="C8" s="6">
        <v>4479000</v>
      </c>
      <c r="D8" s="6">
        <v>5041000</v>
      </c>
      <c r="E8" s="6">
        <v>5041312</v>
      </c>
    </row>
    <row r="9" spans="1:5" x14ac:dyDescent="0.35">
      <c r="A9" s="5" t="s">
        <v>11</v>
      </c>
      <c r="B9" s="5" t="s">
        <v>12</v>
      </c>
      <c r="C9" s="6">
        <v>338000</v>
      </c>
      <c r="D9" s="6">
        <v>1481000</v>
      </c>
      <c r="E9" s="6">
        <v>1480925</v>
      </c>
    </row>
    <row r="10" spans="1:5" x14ac:dyDescent="0.35">
      <c r="A10" s="5" t="s">
        <v>13</v>
      </c>
      <c r="B10" s="5" t="s">
        <v>14</v>
      </c>
      <c r="C10" s="6">
        <v>1481970</v>
      </c>
      <c r="D10" s="6">
        <v>1851970</v>
      </c>
      <c r="E10" s="6">
        <v>1851768</v>
      </c>
    </row>
    <row r="11" spans="1:5" x14ac:dyDescent="0.35">
      <c r="A11" s="5" t="s">
        <v>15</v>
      </c>
      <c r="B11" s="5" t="s">
        <v>16</v>
      </c>
      <c r="C11" s="6">
        <v>37000</v>
      </c>
      <c r="D11" s="6">
        <v>248000</v>
      </c>
      <c r="E11" s="6">
        <v>248227</v>
      </c>
    </row>
    <row r="12" spans="1:5" x14ac:dyDescent="0.35">
      <c r="A12" s="5" t="s">
        <v>17</v>
      </c>
      <c r="B12" s="5" t="s">
        <v>18</v>
      </c>
      <c r="C12" s="6">
        <v>604000</v>
      </c>
      <c r="D12" s="6">
        <v>414000</v>
      </c>
      <c r="E12" s="6">
        <v>413748</v>
      </c>
    </row>
    <row r="13" spans="1:5" x14ac:dyDescent="0.35">
      <c r="A13" s="5" t="s">
        <v>19</v>
      </c>
      <c r="B13" s="5" t="s">
        <v>20</v>
      </c>
      <c r="C13" s="6">
        <v>4551000</v>
      </c>
      <c r="D13" s="6">
        <v>5232000</v>
      </c>
      <c r="E13" s="6">
        <v>5229449</v>
      </c>
    </row>
    <row r="14" spans="1:5" x14ac:dyDescent="0.35">
      <c r="A14" s="5" t="s">
        <v>21</v>
      </c>
      <c r="B14" s="5" t="s">
        <v>22</v>
      </c>
      <c r="C14" s="6">
        <v>11621000</v>
      </c>
      <c r="D14" s="6">
        <v>10255000</v>
      </c>
      <c r="E14" s="6">
        <v>10254640</v>
      </c>
    </row>
    <row r="15" spans="1:5" x14ac:dyDescent="0.35">
      <c r="A15" s="5" t="s">
        <v>23</v>
      </c>
      <c r="B15" s="5" t="s">
        <v>24</v>
      </c>
      <c r="C15" s="6">
        <v>200000</v>
      </c>
      <c r="D15" s="6">
        <v>0</v>
      </c>
      <c r="E15" s="6"/>
    </row>
    <row r="16" spans="1:5" x14ac:dyDescent="0.35">
      <c r="A16" s="5" t="s">
        <v>25</v>
      </c>
      <c r="B16" s="5" t="s">
        <v>26</v>
      </c>
      <c r="C16" s="6"/>
      <c r="D16" s="6">
        <v>165000</v>
      </c>
      <c r="E16" s="6">
        <v>165496</v>
      </c>
    </row>
    <row r="17" spans="1:5" x14ac:dyDescent="0.35">
      <c r="A17" s="5" t="s">
        <v>27</v>
      </c>
      <c r="B17" s="5" t="s">
        <v>28</v>
      </c>
      <c r="C17" s="6">
        <v>5217023</v>
      </c>
      <c r="D17" s="6">
        <v>19013449</v>
      </c>
      <c r="E17" s="6">
        <v>19015795</v>
      </c>
    </row>
    <row r="18" spans="1:5" x14ac:dyDescent="0.35">
      <c r="A18" s="5" t="s">
        <v>29</v>
      </c>
      <c r="B18" s="5" t="s">
        <v>30</v>
      </c>
      <c r="C18" s="6">
        <v>2735000</v>
      </c>
      <c r="D18" s="6">
        <v>2541000</v>
      </c>
      <c r="E18" s="6">
        <v>2540712</v>
      </c>
    </row>
    <row r="19" spans="1:5" x14ac:dyDescent="0.35">
      <c r="A19" s="5" t="s">
        <v>31</v>
      </c>
      <c r="B19" s="5" t="s">
        <v>32</v>
      </c>
      <c r="C19" s="6">
        <v>5000</v>
      </c>
      <c r="D19" s="6">
        <v>167000</v>
      </c>
      <c r="E19" s="6">
        <v>167536</v>
      </c>
    </row>
    <row r="20" spans="1:5" x14ac:dyDescent="0.35">
      <c r="A20" s="5" t="s">
        <v>33</v>
      </c>
      <c r="B20" s="5" t="s">
        <v>34</v>
      </c>
      <c r="C20" s="6">
        <v>1083090</v>
      </c>
      <c r="D20" s="6">
        <v>7604090</v>
      </c>
      <c r="E20" s="6">
        <v>7779424</v>
      </c>
    </row>
    <row r="21" spans="1:5" x14ac:dyDescent="0.35">
      <c r="A21" s="5" t="s">
        <v>35</v>
      </c>
      <c r="B21" s="5" t="s">
        <v>36</v>
      </c>
      <c r="C21" s="6"/>
      <c r="D21" s="6">
        <v>253000</v>
      </c>
      <c r="E21" s="6">
        <v>253000</v>
      </c>
    </row>
    <row r="22" spans="1:5" x14ac:dyDescent="0.35">
      <c r="A22" s="5" t="s">
        <v>37</v>
      </c>
      <c r="B22" s="5" t="s">
        <v>38</v>
      </c>
      <c r="C22" s="6"/>
      <c r="D22" s="6">
        <v>285000</v>
      </c>
      <c r="E22" s="6">
        <v>284589</v>
      </c>
    </row>
    <row r="23" spans="1:5" x14ac:dyDescent="0.35">
      <c r="A23" s="5" t="s">
        <v>39</v>
      </c>
      <c r="B23" s="5" t="s">
        <v>40</v>
      </c>
      <c r="C23" s="6">
        <v>21444000</v>
      </c>
      <c r="D23" s="6">
        <v>0</v>
      </c>
      <c r="E23" s="6"/>
    </row>
    <row r="24" spans="1:5" x14ac:dyDescent="0.35">
      <c r="A24" s="5" t="s">
        <v>41</v>
      </c>
      <c r="B24" s="5" t="s">
        <v>42</v>
      </c>
      <c r="C24" s="6"/>
      <c r="D24" s="6">
        <v>90000</v>
      </c>
      <c r="E24" s="6">
        <v>90000</v>
      </c>
    </row>
    <row r="25" spans="1:5" x14ac:dyDescent="0.35">
      <c r="A25" s="5" t="s">
        <v>43</v>
      </c>
      <c r="B25" s="5" t="s">
        <v>44</v>
      </c>
      <c r="C25" s="6"/>
      <c r="D25" s="6">
        <v>2965000</v>
      </c>
      <c r="E25" s="6">
        <v>2964868</v>
      </c>
    </row>
    <row r="26" spans="1:5" x14ac:dyDescent="0.35">
      <c r="A26" s="5" t="s">
        <v>45</v>
      </c>
      <c r="B26" s="5" t="s">
        <v>46</v>
      </c>
      <c r="C26" s="6"/>
      <c r="D26" s="6">
        <v>3641000</v>
      </c>
      <c r="E26" s="6">
        <v>3640740</v>
      </c>
    </row>
    <row r="27" spans="1:5" x14ac:dyDescent="0.35">
      <c r="A27" s="5" t="s">
        <v>47</v>
      </c>
      <c r="B27" s="5" t="s">
        <v>48</v>
      </c>
      <c r="C27" s="6">
        <v>3054090</v>
      </c>
      <c r="D27" s="6">
        <v>101090</v>
      </c>
      <c r="E27" s="6">
        <v>101000</v>
      </c>
    </row>
    <row r="28" spans="1:5" x14ac:dyDescent="0.35">
      <c r="A28" s="5" t="s">
        <v>49</v>
      </c>
      <c r="B28" s="5" t="s">
        <v>50</v>
      </c>
      <c r="C28" s="6">
        <v>971000</v>
      </c>
      <c r="D28" s="6">
        <v>100000</v>
      </c>
      <c r="E28" s="6">
        <v>100235</v>
      </c>
    </row>
    <row r="29" spans="1:5" x14ac:dyDescent="0.35">
      <c r="A29" s="5" t="s">
        <v>51</v>
      </c>
      <c r="B29" s="5" t="s">
        <v>52</v>
      </c>
      <c r="C29" s="6">
        <v>1400000</v>
      </c>
      <c r="D29" s="6">
        <v>0</v>
      </c>
      <c r="E29" s="6"/>
    </row>
    <row r="30" spans="1:5" x14ac:dyDescent="0.35">
      <c r="A30" s="5" t="s">
        <v>53</v>
      </c>
      <c r="B30" s="5" t="s">
        <v>54</v>
      </c>
      <c r="C30" s="6">
        <v>52469000</v>
      </c>
      <c r="D30" s="6">
        <v>1384000</v>
      </c>
      <c r="E30" s="6">
        <v>1384185</v>
      </c>
    </row>
    <row r="31" spans="1:5" x14ac:dyDescent="0.35">
      <c r="A31" s="5" t="s">
        <v>55</v>
      </c>
      <c r="B31" s="5" t="s">
        <v>56</v>
      </c>
      <c r="C31" s="6"/>
      <c r="D31" s="6">
        <v>69668259</v>
      </c>
      <c r="E31" s="6"/>
    </row>
    <row r="32" spans="1:5" x14ac:dyDescent="0.35">
      <c r="A32" s="5" t="s">
        <v>57</v>
      </c>
      <c r="B32" s="5" t="s">
        <v>58</v>
      </c>
      <c r="C32" s="6"/>
      <c r="D32" s="6">
        <v>163506000</v>
      </c>
      <c r="E32" s="6">
        <v>163505800</v>
      </c>
    </row>
    <row r="33" spans="1:5" x14ac:dyDescent="0.35">
      <c r="A33" s="5" t="s">
        <v>59</v>
      </c>
      <c r="B33" s="5" t="s">
        <v>60</v>
      </c>
      <c r="C33" s="6">
        <v>48000</v>
      </c>
      <c r="D33" s="6">
        <v>490000</v>
      </c>
      <c r="E33" s="6">
        <v>490413</v>
      </c>
    </row>
    <row r="34" spans="1:5" x14ac:dyDescent="0.35">
      <c r="A34" s="5" t="s">
        <v>61</v>
      </c>
      <c r="B34" s="5" t="s">
        <v>62</v>
      </c>
      <c r="C34" s="6"/>
      <c r="D34" s="6">
        <v>235000</v>
      </c>
      <c r="E34" s="6">
        <v>235137</v>
      </c>
    </row>
    <row r="35" spans="1:5" x14ac:dyDescent="0.35">
      <c r="A35" s="5" t="s">
        <v>63</v>
      </c>
      <c r="B35" s="5" t="s">
        <v>64</v>
      </c>
      <c r="C35" s="6"/>
      <c r="D35" s="6">
        <v>131000</v>
      </c>
      <c r="E35" s="6">
        <v>131435</v>
      </c>
    </row>
    <row r="36" spans="1:5" x14ac:dyDescent="0.35">
      <c r="A36" s="5" t="s">
        <v>65</v>
      </c>
      <c r="B36" s="5" t="s">
        <v>66</v>
      </c>
      <c r="C36" s="6">
        <v>7500000</v>
      </c>
      <c r="D36" s="6">
        <v>0</v>
      </c>
      <c r="E36" s="6"/>
    </row>
    <row r="37" spans="1:5" x14ac:dyDescent="0.35">
      <c r="A37" s="5" t="s">
        <v>67</v>
      </c>
      <c r="B37" s="5" t="s">
        <v>68</v>
      </c>
      <c r="C37" s="6"/>
      <c r="D37" s="6">
        <v>5800000</v>
      </c>
      <c r="E37" s="6">
        <v>5800000</v>
      </c>
    </row>
    <row r="38" spans="1:5" x14ac:dyDescent="0.35">
      <c r="A38" s="5" t="s">
        <v>69</v>
      </c>
      <c r="B38" s="5" t="s">
        <v>70</v>
      </c>
      <c r="C38" s="6">
        <v>5800000</v>
      </c>
      <c r="D38" s="6">
        <v>0</v>
      </c>
      <c r="E38" s="6"/>
    </row>
    <row r="39" spans="1:5" x14ac:dyDescent="0.35">
      <c r="A39" s="5" t="s">
        <v>71</v>
      </c>
      <c r="B39" s="5" t="s">
        <v>72</v>
      </c>
      <c r="C39" s="6"/>
      <c r="D39" s="6">
        <v>47794000</v>
      </c>
      <c r="E39" s="6">
        <v>47793637</v>
      </c>
    </row>
    <row r="40" spans="1:5" s="2" customFormat="1" x14ac:dyDescent="0.35">
      <c r="A40" s="4" t="s">
        <v>73</v>
      </c>
      <c r="B40" s="4" t="s">
        <v>74</v>
      </c>
      <c r="C40" s="7">
        <v>142713173</v>
      </c>
      <c r="D40" s="7">
        <v>376599858</v>
      </c>
      <c r="E40" s="7">
        <v>307107863</v>
      </c>
    </row>
    <row r="41" spans="1:5" x14ac:dyDescent="0.35">
      <c r="A41" s="5" t="s">
        <v>75</v>
      </c>
      <c r="B41" s="5" t="s">
        <v>76</v>
      </c>
      <c r="C41" s="6">
        <v>49376459</v>
      </c>
      <c r="D41" s="6">
        <v>49376459</v>
      </c>
      <c r="E41" s="6">
        <v>49376459</v>
      </c>
    </row>
    <row r="42" spans="1:5" x14ac:dyDescent="0.35">
      <c r="A42" s="5" t="s">
        <v>77</v>
      </c>
      <c r="B42" s="5" t="s">
        <v>78</v>
      </c>
      <c r="C42" s="6">
        <v>21495574</v>
      </c>
      <c r="D42" s="6">
        <v>21495574</v>
      </c>
      <c r="E42" s="6">
        <v>21495574</v>
      </c>
    </row>
    <row r="43" spans="1:5" x14ac:dyDescent="0.35">
      <c r="A43" s="5" t="s">
        <v>79</v>
      </c>
      <c r="B43" s="5" t="s">
        <v>80</v>
      </c>
      <c r="C43" s="6">
        <v>10701507</v>
      </c>
      <c r="D43" s="6">
        <v>19486970</v>
      </c>
      <c r="E43" s="6">
        <v>19486970</v>
      </c>
    </row>
    <row r="44" spans="1:5" x14ac:dyDescent="0.35">
      <c r="A44" s="5" t="s">
        <v>81</v>
      </c>
      <c r="B44" s="5" t="s">
        <v>82</v>
      </c>
      <c r="C44" s="6">
        <v>1619940</v>
      </c>
      <c r="D44" s="6">
        <v>1619940</v>
      </c>
      <c r="E44" s="6">
        <v>1619940</v>
      </c>
    </row>
    <row r="45" spans="1:5" x14ac:dyDescent="0.35">
      <c r="A45" s="5" t="s">
        <v>83</v>
      </c>
      <c r="B45" s="5" t="s">
        <v>84</v>
      </c>
      <c r="C45" s="6">
        <v>61693</v>
      </c>
      <c r="D45" s="6">
        <v>427915</v>
      </c>
      <c r="E45" s="6">
        <v>427915</v>
      </c>
    </row>
    <row r="46" spans="1:5" x14ac:dyDescent="0.35">
      <c r="A46" s="5" t="s">
        <v>85</v>
      </c>
      <c r="B46" s="5" t="s">
        <v>86</v>
      </c>
      <c r="C46" s="6"/>
      <c r="D46" s="6">
        <v>1754000</v>
      </c>
      <c r="E46" s="6">
        <v>2310823</v>
      </c>
    </row>
    <row r="47" spans="1:5" x14ac:dyDescent="0.35">
      <c r="A47" s="5" t="s">
        <v>87</v>
      </c>
      <c r="B47" s="5" t="s">
        <v>88</v>
      </c>
      <c r="C47" s="6">
        <v>3800000</v>
      </c>
      <c r="D47" s="6">
        <v>247155000</v>
      </c>
      <c r="E47" s="6">
        <v>246598941</v>
      </c>
    </row>
    <row r="48" spans="1:5" x14ac:dyDescent="0.35">
      <c r="A48" s="5" t="s">
        <v>89</v>
      </c>
      <c r="B48" s="5" t="s">
        <v>90</v>
      </c>
      <c r="C48" s="6"/>
      <c r="D48" s="6">
        <v>98000</v>
      </c>
      <c r="E48" s="6">
        <v>98020</v>
      </c>
    </row>
    <row r="49" spans="1:5" x14ac:dyDescent="0.35">
      <c r="A49" s="5" t="s">
        <v>91</v>
      </c>
      <c r="B49" s="5" t="s">
        <v>92</v>
      </c>
      <c r="C49" s="6">
        <v>2400000</v>
      </c>
      <c r="D49" s="6">
        <v>1770000</v>
      </c>
      <c r="E49" s="6">
        <v>1769446</v>
      </c>
    </row>
    <row r="50" spans="1:5" x14ac:dyDescent="0.35">
      <c r="A50" s="5" t="s">
        <v>93</v>
      </c>
      <c r="B50" s="5" t="s">
        <v>94</v>
      </c>
      <c r="C50" s="6"/>
      <c r="D50" s="6">
        <v>2566000</v>
      </c>
      <c r="E50" s="6">
        <v>2566275</v>
      </c>
    </row>
    <row r="51" spans="1:5" x14ac:dyDescent="0.35">
      <c r="A51" s="5" t="s">
        <v>95</v>
      </c>
      <c r="B51" s="5" t="s">
        <v>96</v>
      </c>
      <c r="C51" s="6">
        <v>5578000</v>
      </c>
      <c r="D51" s="6">
        <v>3680000</v>
      </c>
      <c r="E51" s="6">
        <v>3679625</v>
      </c>
    </row>
    <row r="52" spans="1:5" x14ac:dyDescent="0.35">
      <c r="A52" s="5" t="s">
        <v>97</v>
      </c>
      <c r="B52" s="5" t="s">
        <v>98</v>
      </c>
      <c r="C52" s="6"/>
      <c r="D52" s="6">
        <v>77000</v>
      </c>
      <c r="E52" s="6">
        <v>76990</v>
      </c>
    </row>
    <row r="53" spans="1:5" x14ac:dyDescent="0.35">
      <c r="A53" s="5" t="s">
        <v>99</v>
      </c>
      <c r="B53" s="5" t="s">
        <v>100</v>
      </c>
      <c r="C53" s="6">
        <v>6061000</v>
      </c>
      <c r="D53" s="6">
        <v>980000</v>
      </c>
      <c r="E53" s="6">
        <v>1074411</v>
      </c>
    </row>
    <row r="54" spans="1:5" x14ac:dyDescent="0.35">
      <c r="A54" s="5" t="s">
        <v>101</v>
      </c>
      <c r="B54" s="5" t="s">
        <v>102</v>
      </c>
      <c r="C54" s="6">
        <v>4300000</v>
      </c>
      <c r="D54" s="6">
        <v>5723000</v>
      </c>
      <c r="E54" s="6">
        <v>5628395</v>
      </c>
    </row>
    <row r="55" spans="1:5" x14ac:dyDescent="0.35">
      <c r="A55" s="5" t="s">
        <v>103</v>
      </c>
      <c r="B55" s="5" t="s">
        <v>104</v>
      </c>
      <c r="C55" s="6">
        <v>2048000</v>
      </c>
      <c r="D55" s="6">
        <v>1711000</v>
      </c>
      <c r="E55" s="6">
        <v>1711083</v>
      </c>
    </row>
    <row r="56" spans="1:5" x14ac:dyDescent="0.35">
      <c r="A56" s="5" t="s">
        <v>105</v>
      </c>
      <c r="B56" s="5" t="s">
        <v>106</v>
      </c>
      <c r="C56" s="6">
        <v>1458000</v>
      </c>
      <c r="D56" s="6">
        <v>1619000</v>
      </c>
      <c r="E56" s="6">
        <v>1619043</v>
      </c>
    </row>
    <row r="57" spans="1:5" x14ac:dyDescent="0.35">
      <c r="A57" s="5" t="s">
        <v>107</v>
      </c>
      <c r="B57" s="5" t="s">
        <v>108</v>
      </c>
      <c r="C57" s="6">
        <v>2744000</v>
      </c>
      <c r="D57" s="6">
        <v>1000000</v>
      </c>
      <c r="E57" s="6">
        <v>987207</v>
      </c>
    </row>
    <row r="58" spans="1:5" x14ac:dyDescent="0.35">
      <c r="A58" s="5" t="s">
        <v>109</v>
      </c>
      <c r="B58" s="5" t="s">
        <v>110</v>
      </c>
      <c r="C58" s="6"/>
      <c r="D58" s="6">
        <v>0</v>
      </c>
      <c r="E58" s="6">
        <v>1</v>
      </c>
    </row>
    <row r="59" spans="1:5" x14ac:dyDescent="0.35">
      <c r="A59" s="5" t="s">
        <v>111</v>
      </c>
      <c r="B59" s="5" t="s">
        <v>112</v>
      </c>
      <c r="C59" s="6">
        <v>356000</v>
      </c>
      <c r="D59" s="6">
        <v>268000</v>
      </c>
      <c r="E59" s="6">
        <v>267485</v>
      </c>
    </row>
    <row r="60" spans="1:5" x14ac:dyDescent="0.35">
      <c r="A60" s="5" t="s">
        <v>113</v>
      </c>
      <c r="B60" s="5" t="s">
        <v>114</v>
      </c>
      <c r="C60" s="6">
        <v>6500000</v>
      </c>
      <c r="D60" s="6">
        <v>6500000</v>
      </c>
      <c r="E60" s="6"/>
    </row>
    <row r="61" spans="1:5" x14ac:dyDescent="0.35">
      <c r="A61" s="5" t="s">
        <v>115</v>
      </c>
      <c r="B61" s="5" t="s">
        <v>116</v>
      </c>
      <c r="C61" s="6">
        <v>15185000</v>
      </c>
      <c r="D61" s="6">
        <v>0</v>
      </c>
      <c r="E61" s="6"/>
    </row>
    <row r="62" spans="1:5" x14ac:dyDescent="0.35">
      <c r="A62" s="5" t="s">
        <v>117</v>
      </c>
      <c r="B62" s="5" t="s">
        <v>118</v>
      </c>
      <c r="C62" s="6">
        <v>9028000</v>
      </c>
      <c r="D62" s="6">
        <v>9292000</v>
      </c>
      <c r="E62" s="6">
        <v>9292000</v>
      </c>
    </row>
    <row r="63" spans="1:5" s="2" customFormat="1" x14ac:dyDescent="0.35">
      <c r="A63" s="4" t="s">
        <v>73</v>
      </c>
      <c r="B63" s="4" t="s">
        <v>119</v>
      </c>
      <c r="C63" s="7">
        <v>142713173</v>
      </c>
      <c r="D63" s="7">
        <v>376599858</v>
      </c>
      <c r="E63" s="7">
        <v>370086603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4"/>
  <sheetViews>
    <sheetView workbookViewId="0">
      <selection activeCell="E4" sqref="E4"/>
    </sheetView>
  </sheetViews>
  <sheetFormatPr defaultRowHeight="14.5" x14ac:dyDescent="0.35"/>
  <cols>
    <col min="1" max="1" width="11.08984375" bestFit="1" customWidth="1"/>
    <col min="2" max="2" width="40.36328125" bestFit="1" customWidth="1"/>
    <col min="3" max="5" width="15.36328125" customWidth="1"/>
  </cols>
  <sheetData>
    <row r="1" spans="1:5" ht="15.5" x14ac:dyDescent="0.35">
      <c r="A1" s="35" t="s">
        <v>278</v>
      </c>
      <c r="B1" s="36"/>
      <c r="C1" s="36"/>
      <c r="D1" s="36"/>
      <c r="E1" s="36"/>
    </row>
    <row r="2" spans="1:5" ht="15.5" x14ac:dyDescent="0.35">
      <c r="A2" s="35" t="s">
        <v>277</v>
      </c>
      <c r="B2" s="36"/>
      <c r="C2" s="36"/>
      <c r="D2" s="36"/>
      <c r="E2" s="36"/>
    </row>
    <row r="3" spans="1:5" x14ac:dyDescent="0.35">
      <c r="A3" s="38" t="s">
        <v>279</v>
      </c>
      <c r="B3" s="38"/>
      <c r="C3" s="38"/>
      <c r="D3" s="38"/>
      <c r="E3" s="38"/>
    </row>
    <row r="4" spans="1:5" x14ac:dyDescent="0.35">
      <c r="E4" s="34" t="s">
        <v>191</v>
      </c>
    </row>
    <row r="5" spans="1:5" s="2" customFormat="1" ht="16.5" customHeight="1" x14ac:dyDescent="0.35">
      <c r="A5" s="1" t="s">
        <v>132</v>
      </c>
      <c r="B5" s="37" t="s">
        <v>133</v>
      </c>
      <c r="C5" s="37"/>
      <c r="D5" s="37"/>
      <c r="E5" s="37"/>
    </row>
    <row r="6" spans="1:5" x14ac:dyDescent="0.35">
      <c r="A6" s="1" t="s">
        <v>134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35">
      <c r="A7" s="3" t="s">
        <v>5</v>
      </c>
      <c r="B7" s="3" t="s">
        <v>6</v>
      </c>
      <c r="C7" s="3">
        <v>1357000</v>
      </c>
      <c r="D7" s="3">
        <v>6625000</v>
      </c>
      <c r="E7" s="3">
        <v>6624675</v>
      </c>
    </row>
    <row r="8" spans="1:5" x14ac:dyDescent="0.35">
      <c r="A8" s="3" t="s">
        <v>120</v>
      </c>
      <c r="B8" s="3" t="s">
        <v>121</v>
      </c>
      <c r="C8" s="3">
        <v>5922000</v>
      </c>
      <c r="D8" s="3">
        <v>0</v>
      </c>
      <c r="E8" s="3"/>
    </row>
    <row r="9" spans="1:5" x14ac:dyDescent="0.35">
      <c r="A9" s="3" t="s">
        <v>9</v>
      </c>
      <c r="B9" s="3" t="s">
        <v>10</v>
      </c>
      <c r="C9" s="3">
        <v>1723000</v>
      </c>
      <c r="D9" s="3">
        <v>1673000</v>
      </c>
      <c r="E9" s="3">
        <v>1672360</v>
      </c>
    </row>
    <row r="10" spans="1:5" x14ac:dyDescent="0.35">
      <c r="A10" s="3" t="s">
        <v>11</v>
      </c>
      <c r="B10" s="3" t="s">
        <v>12</v>
      </c>
      <c r="C10" s="3">
        <v>200000</v>
      </c>
      <c r="D10" s="3">
        <v>176000</v>
      </c>
      <c r="E10" s="3">
        <v>175678</v>
      </c>
    </row>
    <row r="11" spans="1:5" x14ac:dyDescent="0.35">
      <c r="A11" s="3" t="s">
        <v>13</v>
      </c>
      <c r="B11" s="3" t="s">
        <v>14</v>
      </c>
      <c r="C11" s="3">
        <v>610000</v>
      </c>
      <c r="D11" s="3">
        <v>172000</v>
      </c>
      <c r="E11" s="3">
        <v>172460</v>
      </c>
    </row>
    <row r="12" spans="1:5" x14ac:dyDescent="0.35">
      <c r="A12" s="3" t="s">
        <v>15</v>
      </c>
      <c r="B12" s="3" t="s">
        <v>16</v>
      </c>
      <c r="C12" s="3">
        <v>37000</v>
      </c>
      <c r="D12" s="3">
        <v>248000</v>
      </c>
      <c r="E12" s="3">
        <v>248227</v>
      </c>
    </row>
    <row r="13" spans="1:5" x14ac:dyDescent="0.35">
      <c r="A13" s="3" t="s">
        <v>17</v>
      </c>
      <c r="B13" s="3" t="s">
        <v>18</v>
      </c>
      <c r="C13" s="3">
        <v>404000</v>
      </c>
      <c r="D13" s="3">
        <v>374000</v>
      </c>
      <c r="E13" s="3">
        <v>373773</v>
      </c>
    </row>
    <row r="14" spans="1:5" x14ac:dyDescent="0.35">
      <c r="A14" s="3" t="s">
        <v>19</v>
      </c>
      <c r="B14" s="3" t="s">
        <v>20</v>
      </c>
      <c r="C14" s="3">
        <v>754000</v>
      </c>
      <c r="D14" s="3">
        <v>475000</v>
      </c>
      <c r="E14" s="3">
        <v>473118</v>
      </c>
    </row>
    <row r="15" spans="1:5" x14ac:dyDescent="0.35">
      <c r="A15" s="3" t="s">
        <v>21</v>
      </c>
      <c r="B15" s="3" t="s">
        <v>22</v>
      </c>
      <c r="C15" s="3">
        <v>11621000</v>
      </c>
      <c r="D15" s="3">
        <v>0</v>
      </c>
      <c r="E15" s="3"/>
    </row>
    <row r="16" spans="1:5" x14ac:dyDescent="0.35">
      <c r="A16" s="3" t="s">
        <v>25</v>
      </c>
      <c r="B16" s="3" t="s">
        <v>26</v>
      </c>
      <c r="C16" s="3"/>
      <c r="D16" s="3">
        <v>165000</v>
      </c>
      <c r="E16" s="3">
        <v>165496</v>
      </c>
    </row>
    <row r="17" spans="1:5" x14ac:dyDescent="0.35">
      <c r="A17" s="3" t="s">
        <v>27</v>
      </c>
      <c r="B17" s="3" t="s">
        <v>28</v>
      </c>
      <c r="C17" s="3">
        <v>1073984</v>
      </c>
      <c r="D17" s="3">
        <v>4496000</v>
      </c>
      <c r="E17" s="3">
        <v>4496438</v>
      </c>
    </row>
    <row r="18" spans="1:5" x14ac:dyDescent="0.35">
      <c r="A18" s="3" t="s">
        <v>29</v>
      </c>
      <c r="B18" s="3" t="s">
        <v>30</v>
      </c>
      <c r="C18" s="3">
        <v>1586000</v>
      </c>
      <c r="D18" s="3">
        <v>735000</v>
      </c>
      <c r="E18" s="3">
        <v>734316</v>
      </c>
    </row>
    <row r="19" spans="1:5" x14ac:dyDescent="0.35">
      <c r="A19" s="3" t="s">
        <v>31</v>
      </c>
      <c r="B19" s="3" t="s">
        <v>32</v>
      </c>
      <c r="C19" s="3"/>
      <c r="D19" s="3">
        <v>167000</v>
      </c>
      <c r="E19" s="3">
        <v>167536</v>
      </c>
    </row>
    <row r="20" spans="1:5" x14ac:dyDescent="0.35">
      <c r="A20" s="3" t="s">
        <v>33</v>
      </c>
      <c r="B20" s="3" t="s">
        <v>34</v>
      </c>
      <c r="C20" s="3">
        <v>682000</v>
      </c>
      <c r="D20" s="3">
        <v>630000</v>
      </c>
      <c r="E20" s="3">
        <v>629733</v>
      </c>
    </row>
    <row r="21" spans="1:5" x14ac:dyDescent="0.35">
      <c r="A21" s="3" t="s">
        <v>35</v>
      </c>
      <c r="B21" s="3" t="s">
        <v>36</v>
      </c>
      <c r="C21" s="3"/>
      <c r="D21" s="3">
        <v>253000</v>
      </c>
      <c r="E21" s="3">
        <v>253000</v>
      </c>
    </row>
    <row r="22" spans="1:5" x14ac:dyDescent="0.35">
      <c r="A22" s="3" t="s">
        <v>39</v>
      </c>
      <c r="B22" s="3" t="s">
        <v>40</v>
      </c>
      <c r="C22" s="3">
        <v>21384000</v>
      </c>
      <c r="D22" s="3">
        <v>0</v>
      </c>
      <c r="E22" s="3"/>
    </row>
    <row r="23" spans="1:5" x14ac:dyDescent="0.35">
      <c r="A23" s="3" t="s">
        <v>47</v>
      </c>
      <c r="B23" s="3" t="s">
        <v>48</v>
      </c>
      <c r="C23" s="3">
        <v>200000</v>
      </c>
      <c r="D23" s="3">
        <v>0</v>
      </c>
      <c r="E23" s="3"/>
    </row>
    <row r="24" spans="1:5" x14ac:dyDescent="0.35">
      <c r="A24" s="3" t="s">
        <v>49</v>
      </c>
      <c r="B24" s="3" t="s">
        <v>50</v>
      </c>
      <c r="C24" s="3">
        <v>971000</v>
      </c>
      <c r="D24" s="3">
        <v>10000</v>
      </c>
      <c r="E24" s="3">
        <v>10235</v>
      </c>
    </row>
    <row r="25" spans="1:5" x14ac:dyDescent="0.35">
      <c r="A25" s="3" t="s">
        <v>51</v>
      </c>
      <c r="B25" s="3" t="s">
        <v>52</v>
      </c>
      <c r="C25" s="3">
        <v>1400000</v>
      </c>
      <c r="D25" s="3">
        <v>0</v>
      </c>
      <c r="E25" s="3"/>
    </row>
    <row r="26" spans="1:5" x14ac:dyDescent="0.35">
      <c r="A26" s="3" t="s">
        <v>53</v>
      </c>
      <c r="B26" s="3" t="s">
        <v>54</v>
      </c>
      <c r="C26" s="3">
        <v>933000</v>
      </c>
      <c r="D26" s="3">
        <v>0</v>
      </c>
      <c r="E26" s="3"/>
    </row>
    <row r="27" spans="1:5" s="2" customFormat="1" x14ac:dyDescent="0.35">
      <c r="A27" s="1" t="s">
        <v>73</v>
      </c>
      <c r="B27" s="1" t="s">
        <v>74</v>
      </c>
      <c r="C27" s="1">
        <v>50857984</v>
      </c>
      <c r="D27" s="1">
        <v>16199000</v>
      </c>
      <c r="E27" s="1">
        <v>16197045</v>
      </c>
    </row>
    <row r="28" spans="1:5" x14ac:dyDescent="0.35">
      <c r="A28" s="3" t="s">
        <v>87</v>
      </c>
      <c r="B28" s="3" t="s">
        <v>88</v>
      </c>
      <c r="C28" s="3"/>
      <c r="D28" s="3">
        <v>66000</v>
      </c>
      <c r="E28" s="3">
        <v>66498</v>
      </c>
    </row>
    <row r="29" spans="1:5" x14ac:dyDescent="0.35">
      <c r="A29" s="3" t="s">
        <v>99</v>
      </c>
      <c r="B29" s="3" t="s">
        <v>100</v>
      </c>
      <c r="C29" s="3"/>
      <c r="D29" s="3">
        <v>66000</v>
      </c>
      <c r="E29" s="3">
        <v>66010</v>
      </c>
    </row>
    <row r="30" spans="1:5" x14ac:dyDescent="0.35">
      <c r="A30" s="3" t="s">
        <v>101</v>
      </c>
      <c r="B30" s="3" t="s">
        <v>102</v>
      </c>
      <c r="C30" s="3"/>
      <c r="D30" s="3">
        <v>33000</v>
      </c>
      <c r="E30" s="3">
        <v>33135</v>
      </c>
    </row>
    <row r="31" spans="1:5" x14ac:dyDescent="0.35">
      <c r="A31" s="3" t="s">
        <v>107</v>
      </c>
      <c r="B31" s="3" t="s">
        <v>108</v>
      </c>
      <c r="C31" s="3"/>
      <c r="D31" s="3">
        <v>9000</v>
      </c>
      <c r="E31" s="3">
        <v>8976</v>
      </c>
    </row>
    <row r="32" spans="1:5" x14ac:dyDescent="0.35">
      <c r="A32" s="3" t="s">
        <v>109</v>
      </c>
      <c r="B32" s="3" t="s">
        <v>110</v>
      </c>
      <c r="C32" s="3"/>
      <c r="D32" s="3">
        <v>0</v>
      </c>
      <c r="E32" s="3">
        <v>1</v>
      </c>
    </row>
    <row r="33" spans="1:5" x14ac:dyDescent="0.35">
      <c r="A33" s="3" t="s">
        <v>117</v>
      </c>
      <c r="B33" s="3" t="s">
        <v>118</v>
      </c>
      <c r="C33" s="3">
        <v>9028000</v>
      </c>
      <c r="D33" s="3">
        <v>0</v>
      </c>
      <c r="E33" s="3"/>
    </row>
    <row r="34" spans="1:5" s="2" customFormat="1" x14ac:dyDescent="0.35">
      <c r="A34" s="1" t="s">
        <v>73</v>
      </c>
      <c r="B34" s="1" t="s">
        <v>119</v>
      </c>
      <c r="C34" s="1">
        <v>9028000</v>
      </c>
      <c r="D34" s="1">
        <v>174000</v>
      </c>
      <c r="E34" s="1">
        <v>174620</v>
      </c>
    </row>
    <row r="36" spans="1:5" s="2" customFormat="1" x14ac:dyDescent="0.35">
      <c r="A36" s="1" t="s">
        <v>135</v>
      </c>
      <c r="B36" s="37" t="s">
        <v>136</v>
      </c>
      <c r="C36" s="37"/>
      <c r="D36" s="37"/>
      <c r="E36" s="37"/>
    </row>
    <row r="37" spans="1:5" x14ac:dyDescent="0.35">
      <c r="A37" s="1" t="s">
        <v>134</v>
      </c>
      <c r="B37" s="1" t="s">
        <v>1</v>
      </c>
      <c r="C37" s="1" t="s">
        <v>2</v>
      </c>
      <c r="D37" s="1" t="s">
        <v>3</v>
      </c>
      <c r="E37" s="1" t="s">
        <v>4</v>
      </c>
    </row>
    <row r="38" spans="1:5" x14ac:dyDescent="0.35">
      <c r="A38" s="3" t="s">
        <v>91</v>
      </c>
      <c r="B38" s="3" t="s">
        <v>92</v>
      </c>
      <c r="C38" s="3">
        <v>2400000</v>
      </c>
      <c r="D38" s="3">
        <v>1770000</v>
      </c>
      <c r="E38" s="3">
        <v>1769446</v>
      </c>
    </row>
    <row r="39" spans="1:5" x14ac:dyDescent="0.35">
      <c r="A39" s="3" t="s">
        <v>93</v>
      </c>
      <c r="B39" s="3" t="s">
        <v>94</v>
      </c>
      <c r="C39" s="3"/>
      <c r="D39" s="3">
        <v>2566000</v>
      </c>
      <c r="E39" s="3">
        <v>2566275</v>
      </c>
    </row>
    <row r="40" spans="1:5" x14ac:dyDescent="0.35">
      <c r="A40" s="3" t="s">
        <v>95</v>
      </c>
      <c r="B40" s="3" t="s">
        <v>96</v>
      </c>
      <c r="C40" s="3">
        <v>5578000</v>
      </c>
      <c r="D40" s="3">
        <v>3680000</v>
      </c>
      <c r="E40" s="3">
        <v>3679625</v>
      </c>
    </row>
    <row r="41" spans="1:5" x14ac:dyDescent="0.35">
      <c r="A41" s="3" t="s">
        <v>97</v>
      </c>
      <c r="B41" s="3" t="s">
        <v>98</v>
      </c>
      <c r="C41" s="3"/>
      <c r="D41" s="3">
        <v>77000</v>
      </c>
      <c r="E41" s="3">
        <v>76990</v>
      </c>
    </row>
    <row r="42" spans="1:5" x14ac:dyDescent="0.35">
      <c r="A42" s="3" t="s">
        <v>99</v>
      </c>
      <c r="B42" s="3" t="s">
        <v>100</v>
      </c>
      <c r="C42" s="3">
        <v>6061000</v>
      </c>
      <c r="D42" s="3">
        <v>914000</v>
      </c>
      <c r="E42" s="3">
        <v>913401</v>
      </c>
    </row>
    <row r="43" spans="1:5" s="2" customFormat="1" x14ac:dyDescent="0.35">
      <c r="A43" s="1" t="s">
        <v>73</v>
      </c>
      <c r="B43" s="1" t="s">
        <v>119</v>
      </c>
      <c r="C43" s="1">
        <v>14039000</v>
      </c>
      <c r="D43" s="1">
        <v>9007000</v>
      </c>
      <c r="E43" s="1">
        <v>9005737</v>
      </c>
    </row>
    <row r="45" spans="1:5" s="2" customFormat="1" x14ac:dyDescent="0.35">
      <c r="A45" s="1" t="s">
        <v>137</v>
      </c>
      <c r="B45" s="37" t="s">
        <v>138</v>
      </c>
      <c r="C45" s="37"/>
      <c r="D45" s="37"/>
      <c r="E45" s="37"/>
    </row>
    <row r="46" spans="1:5" x14ac:dyDescent="0.35">
      <c r="A46" s="1" t="s">
        <v>134</v>
      </c>
      <c r="B46" s="1" t="s">
        <v>1</v>
      </c>
      <c r="C46" s="1" t="s">
        <v>2</v>
      </c>
      <c r="D46" s="1" t="s">
        <v>3</v>
      </c>
      <c r="E46" s="1" t="s">
        <v>4</v>
      </c>
    </row>
    <row r="47" spans="1:5" x14ac:dyDescent="0.35">
      <c r="A47" s="3" t="s">
        <v>19</v>
      </c>
      <c r="B47" s="3" t="s">
        <v>20</v>
      </c>
      <c r="C47" s="3">
        <v>20000</v>
      </c>
      <c r="D47" s="3">
        <v>9000</v>
      </c>
      <c r="E47" s="3">
        <v>8603</v>
      </c>
    </row>
    <row r="48" spans="1:5" x14ac:dyDescent="0.35">
      <c r="A48" s="3" t="s">
        <v>29</v>
      </c>
      <c r="B48" s="3" t="s">
        <v>30</v>
      </c>
      <c r="C48" s="3">
        <v>80000</v>
      </c>
      <c r="D48" s="3">
        <v>0</v>
      </c>
      <c r="E48" s="3"/>
    </row>
    <row r="49" spans="1:5" x14ac:dyDescent="0.35">
      <c r="A49" s="3" t="s">
        <v>33</v>
      </c>
      <c r="B49" s="3" t="s">
        <v>34</v>
      </c>
      <c r="C49" s="3"/>
      <c r="D49" s="3">
        <v>3000</v>
      </c>
      <c r="E49" s="3">
        <v>2324</v>
      </c>
    </row>
    <row r="50" spans="1:5" s="2" customFormat="1" x14ac:dyDescent="0.35">
      <c r="A50" s="1" t="s">
        <v>73</v>
      </c>
      <c r="B50" s="1" t="s">
        <v>74</v>
      </c>
      <c r="C50" s="1">
        <v>100000</v>
      </c>
      <c r="D50" s="1">
        <v>12000</v>
      </c>
      <c r="E50" s="1">
        <v>10927</v>
      </c>
    </row>
    <row r="51" spans="1:5" x14ac:dyDescent="0.35">
      <c r="A51" s="3" t="s">
        <v>101</v>
      </c>
      <c r="B51" s="3" t="s">
        <v>102</v>
      </c>
      <c r="C51" s="3"/>
      <c r="D51" s="3">
        <v>88000</v>
      </c>
      <c r="E51" s="3">
        <v>88000</v>
      </c>
    </row>
    <row r="52" spans="1:5" x14ac:dyDescent="0.35">
      <c r="A52" s="3" t="s">
        <v>107</v>
      </c>
      <c r="B52" s="3" t="s">
        <v>108</v>
      </c>
      <c r="C52" s="3"/>
      <c r="D52" s="3">
        <v>24000</v>
      </c>
      <c r="E52" s="3">
        <v>23760</v>
      </c>
    </row>
    <row r="53" spans="1:5" s="2" customFormat="1" x14ac:dyDescent="0.35">
      <c r="A53" s="1" t="s">
        <v>73</v>
      </c>
      <c r="B53" s="1" t="s">
        <v>119</v>
      </c>
      <c r="C53" s="1"/>
      <c r="D53" s="1">
        <v>112000</v>
      </c>
      <c r="E53" s="1">
        <v>111760</v>
      </c>
    </row>
    <row r="55" spans="1:5" s="2" customFormat="1" x14ac:dyDescent="0.35">
      <c r="A55" s="1" t="s">
        <v>139</v>
      </c>
      <c r="B55" s="37" t="s">
        <v>140</v>
      </c>
      <c r="C55" s="37"/>
      <c r="D55" s="37"/>
      <c r="E55" s="37"/>
    </row>
    <row r="56" spans="1:5" x14ac:dyDescent="0.35">
      <c r="A56" s="1" t="s">
        <v>134</v>
      </c>
      <c r="B56" s="1" t="s">
        <v>1</v>
      </c>
      <c r="C56" s="1" t="s">
        <v>2</v>
      </c>
      <c r="D56" s="1" t="s">
        <v>3</v>
      </c>
      <c r="E56" s="1" t="s">
        <v>4</v>
      </c>
    </row>
    <row r="57" spans="1:5" x14ac:dyDescent="0.35">
      <c r="A57" s="3" t="s">
        <v>57</v>
      </c>
      <c r="B57" s="3" t="s">
        <v>58</v>
      </c>
      <c r="C57" s="3"/>
      <c r="D57" s="3">
        <v>3050000</v>
      </c>
      <c r="E57" s="3">
        <v>3050000</v>
      </c>
    </row>
    <row r="58" spans="1:5" x14ac:dyDescent="0.35">
      <c r="A58" s="3" t="s">
        <v>63</v>
      </c>
      <c r="B58" s="3" t="s">
        <v>64</v>
      </c>
      <c r="C58" s="3"/>
      <c r="D58" s="3">
        <v>40000</v>
      </c>
      <c r="E58" s="3">
        <v>40500</v>
      </c>
    </row>
    <row r="59" spans="1:5" s="2" customFormat="1" x14ac:dyDescent="0.35">
      <c r="A59" s="1" t="s">
        <v>73</v>
      </c>
      <c r="B59" s="1" t="s">
        <v>74</v>
      </c>
      <c r="C59" s="1"/>
      <c r="D59" s="1">
        <v>3090000</v>
      </c>
      <c r="E59" s="1">
        <v>3090500</v>
      </c>
    </row>
    <row r="60" spans="1:5" x14ac:dyDescent="0.35">
      <c r="A60" s="3" t="s">
        <v>141</v>
      </c>
      <c r="B60" s="3" t="s">
        <v>78</v>
      </c>
      <c r="C60" s="3"/>
      <c r="D60" s="3">
        <v>0</v>
      </c>
      <c r="E60" s="3">
        <v>21495574</v>
      </c>
    </row>
    <row r="61" spans="1:5" x14ac:dyDescent="0.35">
      <c r="A61" s="3" t="s">
        <v>89</v>
      </c>
      <c r="B61" s="3" t="s">
        <v>90</v>
      </c>
      <c r="C61" s="3"/>
      <c r="D61" s="3">
        <v>98000</v>
      </c>
      <c r="E61" s="3">
        <v>98020</v>
      </c>
    </row>
    <row r="62" spans="1:5" x14ac:dyDescent="0.35">
      <c r="A62" s="3" t="s">
        <v>101</v>
      </c>
      <c r="B62" s="3" t="s">
        <v>102</v>
      </c>
      <c r="C62" s="3"/>
      <c r="D62" s="3">
        <v>4054000</v>
      </c>
      <c r="E62" s="3">
        <v>4053901</v>
      </c>
    </row>
    <row r="63" spans="1:5" x14ac:dyDescent="0.35">
      <c r="A63" s="3" t="s">
        <v>103</v>
      </c>
      <c r="B63" s="3" t="s">
        <v>104</v>
      </c>
      <c r="C63" s="3"/>
      <c r="D63" s="3">
        <v>1349000</v>
      </c>
      <c r="E63" s="3">
        <v>1349083</v>
      </c>
    </row>
    <row r="64" spans="1:5" x14ac:dyDescent="0.35">
      <c r="A64" s="3" t="s">
        <v>107</v>
      </c>
      <c r="B64" s="3" t="s">
        <v>108</v>
      </c>
      <c r="C64" s="3"/>
      <c r="D64" s="3">
        <v>394000</v>
      </c>
      <c r="E64" s="3">
        <v>393886</v>
      </c>
    </row>
    <row r="65" spans="1:5" x14ac:dyDescent="0.35">
      <c r="A65" s="3" t="s">
        <v>111</v>
      </c>
      <c r="B65" s="3" t="s">
        <v>112</v>
      </c>
      <c r="C65" s="3"/>
      <c r="D65" s="3">
        <v>263000</v>
      </c>
      <c r="E65" s="3">
        <v>262925</v>
      </c>
    </row>
    <row r="66" spans="1:5" s="2" customFormat="1" x14ac:dyDescent="0.35">
      <c r="A66" s="1" t="s">
        <v>73</v>
      </c>
      <c r="B66" s="1" t="s">
        <v>119</v>
      </c>
      <c r="C66" s="1"/>
      <c r="D66" s="1">
        <v>6158000</v>
      </c>
      <c r="E66" s="1">
        <v>27653389</v>
      </c>
    </row>
    <row r="68" spans="1:5" s="2" customFormat="1" x14ac:dyDescent="0.35">
      <c r="A68" s="1" t="s">
        <v>142</v>
      </c>
      <c r="B68" s="37" t="s">
        <v>143</v>
      </c>
      <c r="C68" s="37"/>
      <c r="D68" s="37"/>
      <c r="E68" s="37"/>
    </row>
    <row r="69" spans="1:5" x14ac:dyDescent="0.35">
      <c r="A69" s="1" t="s">
        <v>134</v>
      </c>
      <c r="B69" s="1" t="s">
        <v>1</v>
      </c>
      <c r="C69" s="1" t="s">
        <v>2</v>
      </c>
      <c r="D69" s="1" t="s">
        <v>3</v>
      </c>
      <c r="E69" s="1" t="s">
        <v>4</v>
      </c>
    </row>
    <row r="70" spans="1:5" x14ac:dyDescent="0.35">
      <c r="A70" s="3" t="s">
        <v>75</v>
      </c>
      <c r="B70" s="3" t="s">
        <v>76</v>
      </c>
      <c r="C70" s="3">
        <v>49376459</v>
      </c>
      <c r="D70" s="3">
        <v>49376459</v>
      </c>
      <c r="E70" s="3">
        <v>49376459</v>
      </c>
    </row>
    <row r="71" spans="1:5" x14ac:dyDescent="0.35">
      <c r="A71" s="3" t="s">
        <v>77</v>
      </c>
      <c r="B71" s="3" t="s">
        <v>78</v>
      </c>
      <c r="C71" s="3">
        <v>21495574</v>
      </c>
      <c r="D71" s="3">
        <v>21495574</v>
      </c>
      <c r="E71" s="3"/>
    </row>
    <row r="72" spans="1:5" x14ac:dyDescent="0.35">
      <c r="A72" s="3" t="s">
        <v>79</v>
      </c>
      <c r="B72" s="3" t="s">
        <v>80</v>
      </c>
      <c r="C72" s="3">
        <v>10701507</v>
      </c>
      <c r="D72" s="3">
        <v>19486970</v>
      </c>
      <c r="E72" s="3">
        <v>19486970</v>
      </c>
    </row>
    <row r="73" spans="1:5" x14ac:dyDescent="0.35">
      <c r="A73" s="3" t="s">
        <v>144</v>
      </c>
      <c r="B73" s="3" t="s">
        <v>82</v>
      </c>
      <c r="C73" s="3">
        <v>1619940</v>
      </c>
      <c r="D73" s="3">
        <v>1619940</v>
      </c>
      <c r="E73" s="3">
        <v>1619940</v>
      </c>
    </row>
    <row r="74" spans="1:5" x14ac:dyDescent="0.35">
      <c r="A74" s="3" t="s">
        <v>83</v>
      </c>
      <c r="B74" s="3" t="s">
        <v>84</v>
      </c>
      <c r="C74" s="3">
        <v>61693</v>
      </c>
      <c r="D74" s="3">
        <v>427915</v>
      </c>
      <c r="E74" s="3">
        <v>427915</v>
      </c>
    </row>
    <row r="75" spans="1:5" x14ac:dyDescent="0.35">
      <c r="A75" s="3" t="s">
        <v>145</v>
      </c>
      <c r="B75" s="3" t="s">
        <v>86</v>
      </c>
      <c r="C75" s="3"/>
      <c r="D75" s="3">
        <v>1754000</v>
      </c>
      <c r="E75" s="3">
        <v>2310823</v>
      </c>
    </row>
    <row r="76" spans="1:5" x14ac:dyDescent="0.35">
      <c r="A76" s="3" t="s">
        <v>87</v>
      </c>
      <c r="B76" s="3" t="s">
        <v>88</v>
      </c>
      <c r="C76" s="3"/>
      <c r="D76" s="3">
        <v>556000</v>
      </c>
      <c r="E76" s="3"/>
    </row>
    <row r="77" spans="1:5" x14ac:dyDescent="0.35">
      <c r="A77" s="3" t="s">
        <v>103</v>
      </c>
      <c r="B77" s="3" t="s">
        <v>104</v>
      </c>
      <c r="C77" s="3">
        <v>2048000</v>
      </c>
      <c r="D77" s="3">
        <v>0</v>
      </c>
      <c r="E77" s="3"/>
    </row>
    <row r="78" spans="1:5" x14ac:dyDescent="0.35">
      <c r="A78" s="3" t="s">
        <v>107</v>
      </c>
      <c r="B78" s="3" t="s">
        <v>108</v>
      </c>
      <c r="C78" s="3">
        <v>1190000</v>
      </c>
      <c r="D78" s="3">
        <v>0</v>
      </c>
      <c r="E78" s="3"/>
    </row>
    <row r="79" spans="1:5" x14ac:dyDescent="0.35">
      <c r="A79" s="3" t="s">
        <v>111</v>
      </c>
      <c r="B79" s="3" t="s">
        <v>112</v>
      </c>
      <c r="C79" s="3">
        <v>356000</v>
      </c>
      <c r="D79" s="3">
        <v>5000</v>
      </c>
      <c r="E79" s="3">
        <v>4560</v>
      </c>
    </row>
    <row r="80" spans="1:5" x14ac:dyDescent="0.35">
      <c r="A80" s="3" t="s">
        <v>115</v>
      </c>
      <c r="B80" s="3" t="s">
        <v>116</v>
      </c>
      <c r="C80" s="3">
        <v>15185000</v>
      </c>
      <c r="D80" s="3">
        <v>0</v>
      </c>
      <c r="E80" s="3"/>
    </row>
    <row r="81" spans="1:5" s="2" customFormat="1" x14ac:dyDescent="0.35">
      <c r="A81" s="1" t="s">
        <v>73</v>
      </c>
      <c r="B81" s="1" t="s">
        <v>119</v>
      </c>
      <c r="C81" s="1">
        <v>102034173</v>
      </c>
      <c r="D81" s="1">
        <v>94721858</v>
      </c>
      <c r="E81" s="1">
        <v>73226667</v>
      </c>
    </row>
    <row r="83" spans="1:5" s="2" customFormat="1" x14ac:dyDescent="0.35">
      <c r="A83" s="1" t="s">
        <v>146</v>
      </c>
      <c r="B83" s="37" t="s">
        <v>147</v>
      </c>
      <c r="C83" s="37"/>
      <c r="D83" s="37"/>
      <c r="E83" s="37"/>
    </row>
    <row r="84" spans="1:5" x14ac:dyDescent="0.35">
      <c r="A84" s="1" t="s">
        <v>134</v>
      </c>
      <c r="B84" s="1" t="s">
        <v>1</v>
      </c>
      <c r="C84" s="1" t="s">
        <v>2</v>
      </c>
      <c r="D84" s="1" t="s">
        <v>3</v>
      </c>
      <c r="E84" s="1" t="s">
        <v>4</v>
      </c>
    </row>
    <row r="85" spans="1:5" x14ac:dyDescent="0.35">
      <c r="A85" s="3" t="s">
        <v>29</v>
      </c>
      <c r="B85" s="3" t="s">
        <v>30</v>
      </c>
      <c r="C85" s="3"/>
      <c r="D85" s="3">
        <v>1806000</v>
      </c>
      <c r="E85" s="3">
        <v>1806396</v>
      </c>
    </row>
    <row r="86" spans="1:5" x14ac:dyDescent="0.35">
      <c r="A86" s="3" t="s">
        <v>37</v>
      </c>
      <c r="B86" s="3" t="s">
        <v>38</v>
      </c>
      <c r="C86" s="3"/>
      <c r="D86" s="3">
        <v>285000</v>
      </c>
      <c r="E86" s="3">
        <v>284589</v>
      </c>
    </row>
    <row r="87" spans="1:5" x14ac:dyDescent="0.35">
      <c r="A87" s="3" t="s">
        <v>53</v>
      </c>
      <c r="B87" s="3" t="s">
        <v>54</v>
      </c>
      <c r="C87" s="3">
        <v>51536000</v>
      </c>
      <c r="D87" s="3">
        <v>1384000</v>
      </c>
      <c r="E87" s="3">
        <v>1384185</v>
      </c>
    </row>
    <row r="88" spans="1:5" x14ac:dyDescent="0.35">
      <c r="A88" s="3" t="s">
        <v>55</v>
      </c>
      <c r="B88" s="3" t="s">
        <v>56</v>
      </c>
      <c r="C88" s="3"/>
      <c r="D88" s="3">
        <v>69668259</v>
      </c>
      <c r="E88" s="3"/>
    </row>
    <row r="89" spans="1:5" x14ac:dyDescent="0.35">
      <c r="A89" s="3" t="s">
        <v>61</v>
      </c>
      <c r="B89" s="3" t="s">
        <v>62</v>
      </c>
      <c r="C89" s="3"/>
      <c r="D89" s="3">
        <v>235000</v>
      </c>
      <c r="E89" s="3">
        <v>235137</v>
      </c>
    </row>
    <row r="90" spans="1:5" x14ac:dyDescent="0.35">
      <c r="A90" s="3" t="s">
        <v>67</v>
      </c>
      <c r="B90" s="3" t="s">
        <v>68</v>
      </c>
      <c r="C90" s="3"/>
      <c r="D90" s="3">
        <v>5800000</v>
      </c>
      <c r="E90" s="3">
        <v>5800000</v>
      </c>
    </row>
    <row r="91" spans="1:5" x14ac:dyDescent="0.35">
      <c r="A91" s="3" t="s">
        <v>71</v>
      </c>
      <c r="B91" s="3" t="s">
        <v>72</v>
      </c>
      <c r="C91" s="3"/>
      <c r="D91" s="3">
        <v>47794000</v>
      </c>
      <c r="E91" s="3">
        <v>47793637</v>
      </c>
    </row>
    <row r="92" spans="1:5" s="2" customFormat="1" x14ac:dyDescent="0.35">
      <c r="A92" s="1" t="s">
        <v>73</v>
      </c>
      <c r="B92" s="1" t="s">
        <v>74</v>
      </c>
      <c r="C92" s="1">
        <v>51536000</v>
      </c>
      <c r="D92" s="1">
        <v>126972259</v>
      </c>
      <c r="E92" s="1">
        <v>57303944</v>
      </c>
    </row>
    <row r="93" spans="1:5" x14ac:dyDescent="0.35">
      <c r="A93" s="3" t="s">
        <v>87</v>
      </c>
      <c r="B93" s="3" t="s">
        <v>88</v>
      </c>
      <c r="C93" s="3"/>
      <c r="D93" s="3">
        <v>223156000</v>
      </c>
      <c r="E93" s="3"/>
    </row>
    <row r="94" spans="1:5" x14ac:dyDescent="0.35">
      <c r="A94" s="3" t="s">
        <v>101</v>
      </c>
      <c r="B94" s="3" t="s">
        <v>102</v>
      </c>
      <c r="C94" s="3"/>
      <c r="D94" s="3">
        <v>24000</v>
      </c>
      <c r="E94" s="3">
        <v>24500</v>
      </c>
    </row>
    <row r="95" spans="1:5" x14ac:dyDescent="0.35">
      <c r="A95" s="3" t="s">
        <v>129</v>
      </c>
      <c r="B95" s="3" t="s">
        <v>118</v>
      </c>
      <c r="C95" s="3"/>
      <c r="D95" s="3">
        <v>9292000</v>
      </c>
      <c r="E95" s="3">
        <v>9292000</v>
      </c>
    </row>
    <row r="96" spans="1:5" s="2" customFormat="1" x14ac:dyDescent="0.35">
      <c r="A96" s="1" t="s">
        <v>73</v>
      </c>
      <c r="B96" s="1" t="s">
        <v>119</v>
      </c>
      <c r="C96" s="1"/>
      <c r="D96" s="1">
        <v>232472000</v>
      </c>
      <c r="E96" s="1">
        <v>9316500</v>
      </c>
    </row>
    <row r="98" spans="1:5" s="2" customFormat="1" x14ac:dyDescent="0.35">
      <c r="A98" s="1" t="s">
        <v>148</v>
      </c>
      <c r="B98" s="37" t="s">
        <v>149</v>
      </c>
      <c r="C98" s="37"/>
      <c r="D98" s="37"/>
      <c r="E98" s="37"/>
    </row>
    <row r="99" spans="1:5" x14ac:dyDescent="0.35">
      <c r="A99" s="1" t="s">
        <v>134</v>
      </c>
      <c r="B99" s="1" t="s">
        <v>1</v>
      </c>
      <c r="C99" s="1" t="s">
        <v>2</v>
      </c>
      <c r="D99" s="1" t="s">
        <v>3</v>
      </c>
      <c r="E99" s="1" t="s">
        <v>4</v>
      </c>
    </row>
    <row r="100" spans="1:5" x14ac:dyDescent="0.35">
      <c r="A100" s="3" t="s">
        <v>5</v>
      </c>
      <c r="B100" s="3" t="s">
        <v>6</v>
      </c>
      <c r="C100" s="3">
        <v>176000</v>
      </c>
      <c r="D100" s="3">
        <v>9741000</v>
      </c>
      <c r="E100" s="3">
        <v>9740550</v>
      </c>
    </row>
    <row r="101" spans="1:5" x14ac:dyDescent="0.35">
      <c r="A101" s="3" t="s">
        <v>9</v>
      </c>
      <c r="B101" s="3" t="s">
        <v>10</v>
      </c>
      <c r="C101" s="3">
        <v>24000</v>
      </c>
      <c r="D101" s="3">
        <v>1286000</v>
      </c>
      <c r="E101" s="3">
        <v>1285803</v>
      </c>
    </row>
    <row r="102" spans="1:5" x14ac:dyDescent="0.35">
      <c r="A102" s="3" t="s">
        <v>11</v>
      </c>
      <c r="B102" s="3" t="s">
        <v>12</v>
      </c>
      <c r="C102" s="3"/>
      <c r="D102" s="3">
        <v>213000</v>
      </c>
      <c r="E102" s="3">
        <v>213225</v>
      </c>
    </row>
    <row r="103" spans="1:5" x14ac:dyDescent="0.35">
      <c r="A103" s="3" t="s">
        <v>33</v>
      </c>
      <c r="B103" s="3" t="s">
        <v>34</v>
      </c>
      <c r="C103" s="3"/>
      <c r="D103" s="3">
        <v>57000</v>
      </c>
      <c r="E103" s="3">
        <v>56760</v>
      </c>
    </row>
    <row r="104" spans="1:5" x14ac:dyDescent="0.35">
      <c r="A104" s="3" t="s">
        <v>59</v>
      </c>
      <c r="B104" s="3" t="s">
        <v>60</v>
      </c>
      <c r="C104" s="3"/>
      <c r="D104" s="3">
        <v>490000</v>
      </c>
      <c r="E104" s="3">
        <v>490413</v>
      </c>
    </row>
    <row r="105" spans="1:5" x14ac:dyDescent="0.35">
      <c r="A105" s="3" t="s">
        <v>63</v>
      </c>
      <c r="B105" s="3" t="s">
        <v>64</v>
      </c>
      <c r="C105" s="3"/>
      <c r="D105" s="3">
        <v>91000</v>
      </c>
      <c r="E105" s="3">
        <v>90935</v>
      </c>
    </row>
    <row r="106" spans="1:5" s="2" customFormat="1" x14ac:dyDescent="0.35">
      <c r="A106" s="1" t="s">
        <v>73</v>
      </c>
      <c r="B106" s="1" t="s">
        <v>74</v>
      </c>
      <c r="C106" s="1">
        <v>200000</v>
      </c>
      <c r="D106" s="1">
        <v>11878000</v>
      </c>
      <c r="E106" s="1">
        <v>11877686</v>
      </c>
    </row>
    <row r="107" spans="1:5" x14ac:dyDescent="0.35">
      <c r="A107" s="3" t="s">
        <v>87</v>
      </c>
      <c r="B107" s="3" t="s">
        <v>88</v>
      </c>
      <c r="C107" s="3"/>
      <c r="D107" s="3">
        <v>19233000</v>
      </c>
      <c r="E107" s="3">
        <v>242388743</v>
      </c>
    </row>
    <row r="108" spans="1:5" s="2" customFormat="1" x14ac:dyDescent="0.35">
      <c r="A108" s="1" t="s">
        <v>73</v>
      </c>
      <c r="B108" s="1" t="s">
        <v>119</v>
      </c>
      <c r="C108" s="1"/>
      <c r="D108" s="1">
        <v>19233000</v>
      </c>
      <c r="E108" s="1">
        <v>242388743</v>
      </c>
    </row>
    <row r="110" spans="1:5" s="2" customFormat="1" x14ac:dyDescent="0.35">
      <c r="A110" s="1" t="s">
        <v>150</v>
      </c>
      <c r="B110" s="37" t="s">
        <v>151</v>
      </c>
      <c r="C110" s="37"/>
      <c r="D110" s="37"/>
      <c r="E110" s="37"/>
    </row>
    <row r="111" spans="1:5" x14ac:dyDescent="0.35">
      <c r="A111" s="1" t="s">
        <v>134</v>
      </c>
      <c r="B111" s="1" t="s">
        <v>1</v>
      </c>
      <c r="C111" s="1" t="s">
        <v>2</v>
      </c>
      <c r="D111" s="1" t="s">
        <v>3</v>
      </c>
      <c r="E111" s="1" t="s">
        <v>4</v>
      </c>
    </row>
    <row r="112" spans="1:5" x14ac:dyDescent="0.35">
      <c r="A112" s="3" t="s">
        <v>13</v>
      </c>
      <c r="B112" s="3" t="s">
        <v>14</v>
      </c>
      <c r="C112" s="3">
        <v>420000</v>
      </c>
      <c r="D112" s="3">
        <v>0</v>
      </c>
      <c r="E112" s="3"/>
    </row>
    <row r="113" spans="1:5" x14ac:dyDescent="0.35">
      <c r="A113" s="3" t="s">
        <v>23</v>
      </c>
      <c r="B113" s="3" t="s">
        <v>24</v>
      </c>
      <c r="C113" s="3">
        <v>200000</v>
      </c>
      <c r="D113" s="3">
        <v>0</v>
      </c>
      <c r="E113" s="3"/>
    </row>
    <row r="114" spans="1:5" x14ac:dyDescent="0.35">
      <c r="A114" s="3" t="s">
        <v>27</v>
      </c>
      <c r="B114" s="3" t="s">
        <v>28</v>
      </c>
      <c r="C114" s="3">
        <v>2511919</v>
      </c>
      <c r="D114" s="3">
        <v>-81</v>
      </c>
      <c r="E114" s="3"/>
    </row>
    <row r="115" spans="1:5" s="2" customFormat="1" x14ac:dyDescent="0.35">
      <c r="A115" s="1" t="s">
        <v>73</v>
      </c>
      <c r="B115" s="1" t="s">
        <v>74</v>
      </c>
      <c r="C115" s="1">
        <v>3131919</v>
      </c>
      <c r="D115" s="1">
        <v>-81</v>
      </c>
      <c r="E115" s="1"/>
    </row>
    <row r="117" spans="1:5" s="2" customFormat="1" x14ac:dyDescent="0.35">
      <c r="A117" s="1" t="s">
        <v>152</v>
      </c>
      <c r="B117" s="37" t="s">
        <v>153</v>
      </c>
      <c r="C117" s="37"/>
      <c r="D117" s="37"/>
      <c r="E117" s="37"/>
    </row>
    <row r="118" spans="1:5" x14ac:dyDescent="0.35">
      <c r="A118" s="1" t="s">
        <v>134</v>
      </c>
      <c r="B118" s="1" t="s">
        <v>1</v>
      </c>
      <c r="C118" s="1" t="s">
        <v>2</v>
      </c>
      <c r="D118" s="1" t="s">
        <v>3</v>
      </c>
      <c r="E118" s="1" t="s">
        <v>4</v>
      </c>
    </row>
    <row r="119" spans="1:5" x14ac:dyDescent="0.35">
      <c r="A119" s="3" t="s">
        <v>27</v>
      </c>
      <c r="B119" s="3" t="s">
        <v>28</v>
      </c>
      <c r="C119" s="3"/>
      <c r="D119" s="3">
        <v>3796000</v>
      </c>
      <c r="E119" s="3">
        <v>3796193</v>
      </c>
    </row>
    <row r="120" spans="1:5" x14ac:dyDescent="0.35">
      <c r="A120" s="3" t="s">
        <v>29</v>
      </c>
      <c r="B120" s="3" t="s">
        <v>30</v>
      </c>
      <c r="C120" s="3">
        <v>863000</v>
      </c>
      <c r="D120" s="3">
        <v>0</v>
      </c>
      <c r="E120" s="3"/>
    </row>
    <row r="121" spans="1:5" x14ac:dyDescent="0.35">
      <c r="A121" s="3" t="s">
        <v>33</v>
      </c>
      <c r="B121" s="3" t="s">
        <v>34</v>
      </c>
      <c r="C121" s="3"/>
      <c r="D121" s="3">
        <v>1028000</v>
      </c>
      <c r="E121" s="3">
        <v>1028321</v>
      </c>
    </row>
    <row r="122" spans="1:5" s="2" customFormat="1" x14ac:dyDescent="0.35">
      <c r="A122" s="1" t="s">
        <v>73</v>
      </c>
      <c r="B122" s="1" t="s">
        <v>74</v>
      </c>
      <c r="C122" s="1">
        <v>863000</v>
      </c>
      <c r="D122" s="1">
        <v>4824000</v>
      </c>
      <c r="E122" s="1">
        <v>4824514</v>
      </c>
    </row>
    <row r="123" spans="1:5" x14ac:dyDescent="0.35">
      <c r="A123" s="3" t="s">
        <v>101</v>
      </c>
      <c r="B123" s="3" t="s">
        <v>102</v>
      </c>
      <c r="C123" s="3">
        <v>4300000</v>
      </c>
      <c r="D123" s="3">
        <v>1429000</v>
      </c>
      <c r="E123" s="3">
        <v>1428859</v>
      </c>
    </row>
    <row r="124" spans="1:5" x14ac:dyDescent="0.35">
      <c r="A124" s="3" t="s">
        <v>107</v>
      </c>
      <c r="B124" s="3" t="s">
        <v>108</v>
      </c>
      <c r="C124" s="3">
        <v>1161000</v>
      </c>
      <c r="D124" s="3">
        <v>157000</v>
      </c>
      <c r="E124" s="3">
        <v>156866</v>
      </c>
    </row>
    <row r="125" spans="1:5" s="2" customFormat="1" x14ac:dyDescent="0.35">
      <c r="A125" s="1" t="s">
        <v>73</v>
      </c>
      <c r="B125" s="1" t="s">
        <v>119</v>
      </c>
      <c r="C125" s="1">
        <v>5461000</v>
      </c>
      <c r="D125" s="1">
        <v>1586000</v>
      </c>
      <c r="E125" s="1">
        <v>1585725</v>
      </c>
    </row>
    <row r="127" spans="1:5" s="2" customFormat="1" x14ac:dyDescent="0.35">
      <c r="A127" s="1" t="s">
        <v>154</v>
      </c>
      <c r="B127" s="37" t="s">
        <v>155</v>
      </c>
      <c r="C127" s="37"/>
      <c r="D127" s="37"/>
      <c r="E127" s="37"/>
    </row>
    <row r="128" spans="1:5" x14ac:dyDescent="0.35">
      <c r="A128" s="1" t="s">
        <v>134</v>
      </c>
      <c r="B128" s="1" t="s">
        <v>1</v>
      </c>
      <c r="C128" s="1" t="s">
        <v>2</v>
      </c>
      <c r="D128" s="1" t="s">
        <v>3</v>
      </c>
      <c r="E128" s="1" t="s">
        <v>4</v>
      </c>
    </row>
    <row r="129" spans="1:5" x14ac:dyDescent="0.35">
      <c r="A129" s="3" t="s">
        <v>19</v>
      </c>
      <c r="B129" s="3" t="s">
        <v>20</v>
      </c>
      <c r="C129" s="3">
        <v>3512000</v>
      </c>
      <c r="D129" s="3">
        <v>2630000</v>
      </c>
      <c r="E129" s="3">
        <v>2629178</v>
      </c>
    </row>
    <row r="130" spans="1:5" x14ac:dyDescent="0.35">
      <c r="A130" s="3" t="s">
        <v>27</v>
      </c>
      <c r="B130" s="3" t="s">
        <v>28</v>
      </c>
      <c r="C130" s="3">
        <v>237680</v>
      </c>
      <c r="D130" s="3">
        <v>-320</v>
      </c>
      <c r="E130" s="3"/>
    </row>
    <row r="131" spans="1:5" x14ac:dyDescent="0.35">
      <c r="A131" s="3" t="s">
        <v>33</v>
      </c>
      <c r="B131" s="3" t="s">
        <v>34</v>
      </c>
      <c r="C131" s="3"/>
      <c r="D131" s="3">
        <v>705000</v>
      </c>
      <c r="E131" s="3">
        <v>705490</v>
      </c>
    </row>
    <row r="132" spans="1:5" s="2" customFormat="1" x14ac:dyDescent="0.35">
      <c r="A132" s="1" t="s">
        <v>73</v>
      </c>
      <c r="B132" s="1" t="s">
        <v>74</v>
      </c>
      <c r="C132" s="1">
        <v>3749680</v>
      </c>
      <c r="D132" s="1">
        <v>3334680</v>
      </c>
      <c r="E132" s="1">
        <v>3334668</v>
      </c>
    </row>
    <row r="134" spans="1:5" s="2" customFormat="1" x14ac:dyDescent="0.35">
      <c r="A134" s="1" t="s">
        <v>156</v>
      </c>
      <c r="B134" s="37" t="s">
        <v>157</v>
      </c>
      <c r="C134" s="37"/>
      <c r="D134" s="37"/>
      <c r="E134" s="37"/>
    </row>
    <row r="135" spans="1:5" x14ac:dyDescent="0.35">
      <c r="A135" s="1" t="s">
        <v>134</v>
      </c>
      <c r="B135" s="1" t="s">
        <v>1</v>
      </c>
      <c r="C135" s="1" t="s">
        <v>2</v>
      </c>
      <c r="D135" s="1" t="s">
        <v>3</v>
      </c>
      <c r="E135" s="1" t="s">
        <v>4</v>
      </c>
    </row>
    <row r="136" spans="1:5" x14ac:dyDescent="0.35">
      <c r="A136" s="3" t="s">
        <v>5</v>
      </c>
      <c r="B136" s="3" t="s">
        <v>6</v>
      </c>
      <c r="C136" s="3">
        <v>1847000</v>
      </c>
      <c r="D136" s="3">
        <v>2162000</v>
      </c>
      <c r="E136" s="3">
        <v>2162470</v>
      </c>
    </row>
    <row r="137" spans="1:5" x14ac:dyDescent="0.35">
      <c r="A137" s="3" t="s">
        <v>9</v>
      </c>
      <c r="B137" s="3" t="s">
        <v>10</v>
      </c>
      <c r="C137" s="3">
        <v>476000</v>
      </c>
      <c r="D137" s="3">
        <v>514000</v>
      </c>
      <c r="E137" s="3">
        <v>514392</v>
      </c>
    </row>
    <row r="138" spans="1:5" x14ac:dyDescent="0.35">
      <c r="A138" s="3" t="s">
        <v>13</v>
      </c>
      <c r="B138" s="3" t="s">
        <v>14</v>
      </c>
      <c r="C138" s="3">
        <v>379970</v>
      </c>
      <c r="D138" s="3">
        <v>5970</v>
      </c>
      <c r="E138" s="3">
        <v>5354</v>
      </c>
    </row>
    <row r="139" spans="1:5" x14ac:dyDescent="0.35">
      <c r="A139" s="3" t="s">
        <v>19</v>
      </c>
      <c r="B139" s="3" t="s">
        <v>20</v>
      </c>
      <c r="C139" s="3">
        <v>55000</v>
      </c>
      <c r="D139" s="3">
        <v>0</v>
      </c>
      <c r="E139" s="3"/>
    </row>
    <row r="140" spans="1:5" x14ac:dyDescent="0.35">
      <c r="A140" s="3" t="s">
        <v>29</v>
      </c>
      <c r="B140" s="3" t="s">
        <v>30</v>
      </c>
      <c r="C140" s="3">
        <v>66000</v>
      </c>
      <c r="D140" s="3">
        <v>0</v>
      </c>
      <c r="E140" s="3"/>
    </row>
    <row r="141" spans="1:5" x14ac:dyDescent="0.35">
      <c r="A141" s="3" t="s">
        <v>33</v>
      </c>
      <c r="B141" s="3" t="s">
        <v>34</v>
      </c>
      <c r="C141" s="3">
        <v>162000</v>
      </c>
      <c r="D141" s="3">
        <v>2000</v>
      </c>
      <c r="E141" s="3">
        <v>1446</v>
      </c>
    </row>
    <row r="142" spans="1:5" s="2" customFormat="1" x14ac:dyDescent="0.35">
      <c r="A142" s="1" t="s">
        <v>73</v>
      </c>
      <c r="B142" s="1" t="s">
        <v>74</v>
      </c>
      <c r="C142" s="1">
        <v>2985970</v>
      </c>
      <c r="D142" s="1">
        <v>2683970</v>
      </c>
      <c r="E142" s="1">
        <v>2683662</v>
      </c>
    </row>
    <row r="144" spans="1:5" s="2" customFormat="1" x14ac:dyDescent="0.35">
      <c r="A144" s="1" t="s">
        <v>158</v>
      </c>
      <c r="B144" s="37" t="s">
        <v>159</v>
      </c>
      <c r="C144" s="37"/>
      <c r="D144" s="37"/>
      <c r="E144" s="37"/>
    </row>
    <row r="145" spans="1:5" x14ac:dyDescent="0.35">
      <c r="A145" s="1" t="s">
        <v>134</v>
      </c>
      <c r="B145" s="1" t="s">
        <v>1</v>
      </c>
      <c r="C145" s="1" t="s">
        <v>2</v>
      </c>
      <c r="D145" s="1" t="s">
        <v>3</v>
      </c>
      <c r="E145" s="1" t="s">
        <v>4</v>
      </c>
    </row>
    <row r="146" spans="1:5" x14ac:dyDescent="0.35">
      <c r="A146" s="3" t="s">
        <v>5</v>
      </c>
      <c r="B146" s="3" t="s">
        <v>6</v>
      </c>
      <c r="C146" s="3"/>
      <c r="D146" s="3">
        <v>4128000</v>
      </c>
      <c r="E146" s="3">
        <v>4128583</v>
      </c>
    </row>
    <row r="147" spans="1:5" x14ac:dyDescent="0.35">
      <c r="A147" s="3" t="s">
        <v>9</v>
      </c>
      <c r="B147" s="3" t="s">
        <v>10</v>
      </c>
      <c r="C147" s="3"/>
      <c r="D147" s="3">
        <v>747000</v>
      </c>
      <c r="E147" s="3">
        <v>747521</v>
      </c>
    </row>
    <row r="148" spans="1:5" x14ac:dyDescent="0.35">
      <c r="A148" s="3" t="s">
        <v>11</v>
      </c>
      <c r="B148" s="3" t="s">
        <v>12</v>
      </c>
      <c r="C148" s="3"/>
      <c r="D148" s="3">
        <v>1045000</v>
      </c>
      <c r="E148" s="3">
        <v>1044831</v>
      </c>
    </row>
    <row r="149" spans="1:5" x14ac:dyDescent="0.35">
      <c r="A149" s="3" t="s">
        <v>13</v>
      </c>
      <c r="B149" s="3" t="s">
        <v>14</v>
      </c>
      <c r="C149" s="3"/>
      <c r="D149" s="3">
        <v>988000</v>
      </c>
      <c r="E149" s="3">
        <v>987954</v>
      </c>
    </row>
    <row r="150" spans="1:5" x14ac:dyDescent="0.35">
      <c r="A150" s="3" t="s">
        <v>19</v>
      </c>
      <c r="B150" s="3" t="s">
        <v>20</v>
      </c>
      <c r="C150" s="3"/>
      <c r="D150" s="3">
        <v>97000</v>
      </c>
      <c r="E150" s="3">
        <v>97370</v>
      </c>
    </row>
    <row r="151" spans="1:5" x14ac:dyDescent="0.35">
      <c r="A151" s="3" t="s">
        <v>27</v>
      </c>
      <c r="B151" s="3" t="s">
        <v>28</v>
      </c>
      <c r="C151" s="3"/>
      <c r="D151" s="3">
        <v>1128000</v>
      </c>
      <c r="E151" s="3">
        <v>1128047</v>
      </c>
    </row>
    <row r="152" spans="1:5" x14ac:dyDescent="0.35">
      <c r="A152" s="3" t="s">
        <v>33</v>
      </c>
      <c r="B152" s="3" t="s">
        <v>34</v>
      </c>
      <c r="C152" s="3"/>
      <c r="D152" s="3">
        <v>867000</v>
      </c>
      <c r="E152" s="3">
        <v>867400</v>
      </c>
    </row>
    <row r="153" spans="1:5" s="2" customFormat="1" x14ac:dyDescent="0.35">
      <c r="A153" s="1" t="s">
        <v>73</v>
      </c>
      <c r="B153" s="1" t="s">
        <v>74</v>
      </c>
      <c r="C153" s="1"/>
      <c r="D153" s="1">
        <v>9000000</v>
      </c>
      <c r="E153" s="1">
        <v>9001706</v>
      </c>
    </row>
    <row r="154" spans="1:5" x14ac:dyDescent="0.35">
      <c r="A154" s="3" t="s">
        <v>99</v>
      </c>
      <c r="B154" s="3" t="s">
        <v>100</v>
      </c>
      <c r="C154" s="3"/>
      <c r="D154" s="3">
        <v>0</v>
      </c>
      <c r="E154" s="3">
        <v>95000</v>
      </c>
    </row>
    <row r="155" spans="1:5" x14ac:dyDescent="0.35">
      <c r="A155" s="3" t="s">
        <v>101</v>
      </c>
      <c r="B155" s="3" t="s">
        <v>102</v>
      </c>
      <c r="C155" s="3"/>
      <c r="D155" s="3">
        <v>95000</v>
      </c>
      <c r="E155" s="3"/>
    </row>
    <row r="156" spans="1:5" s="2" customFormat="1" x14ac:dyDescent="0.35">
      <c r="A156" s="1" t="s">
        <v>73</v>
      </c>
      <c r="B156" s="1" t="s">
        <v>119</v>
      </c>
      <c r="C156" s="1"/>
      <c r="D156" s="1">
        <v>95000</v>
      </c>
      <c r="E156" s="1">
        <v>95000</v>
      </c>
    </row>
    <row r="158" spans="1:5" s="2" customFormat="1" x14ac:dyDescent="0.35">
      <c r="A158" s="1" t="s">
        <v>160</v>
      </c>
      <c r="B158" s="37" t="s">
        <v>161</v>
      </c>
      <c r="C158" s="37"/>
      <c r="D158" s="37"/>
      <c r="E158" s="37"/>
    </row>
    <row r="159" spans="1:5" x14ac:dyDescent="0.35">
      <c r="A159" s="1" t="s">
        <v>134</v>
      </c>
      <c r="B159" s="1" t="s">
        <v>1</v>
      </c>
      <c r="C159" s="1" t="s">
        <v>2</v>
      </c>
      <c r="D159" s="1" t="s">
        <v>3</v>
      </c>
      <c r="E159" s="1" t="s">
        <v>4</v>
      </c>
    </row>
    <row r="160" spans="1:5" x14ac:dyDescent="0.35">
      <c r="A160" s="3" t="s">
        <v>19</v>
      </c>
      <c r="B160" s="3" t="s">
        <v>20</v>
      </c>
      <c r="C160" s="3"/>
      <c r="D160" s="3">
        <v>415000</v>
      </c>
      <c r="E160" s="3">
        <v>415208</v>
      </c>
    </row>
    <row r="161" spans="1:5" x14ac:dyDescent="0.35">
      <c r="A161" s="3" t="s">
        <v>27</v>
      </c>
      <c r="B161" s="3" t="s">
        <v>28</v>
      </c>
      <c r="C161" s="3"/>
      <c r="D161" s="3">
        <v>528000</v>
      </c>
      <c r="E161" s="3">
        <v>528484</v>
      </c>
    </row>
    <row r="162" spans="1:5" x14ac:dyDescent="0.35">
      <c r="A162" s="3" t="s">
        <v>33</v>
      </c>
      <c r="B162" s="3" t="s">
        <v>34</v>
      </c>
      <c r="C162" s="3"/>
      <c r="D162" s="3">
        <v>112000</v>
      </c>
      <c r="E162" s="3">
        <v>112104</v>
      </c>
    </row>
    <row r="163" spans="1:5" s="2" customFormat="1" x14ac:dyDescent="0.35">
      <c r="A163" s="1" t="s">
        <v>73</v>
      </c>
      <c r="B163" s="1" t="s">
        <v>74</v>
      </c>
      <c r="C163" s="1"/>
      <c r="D163" s="1">
        <v>1055000</v>
      </c>
      <c r="E163" s="1">
        <v>1055796</v>
      </c>
    </row>
    <row r="165" spans="1:5" s="2" customFormat="1" x14ac:dyDescent="0.35">
      <c r="A165" s="1" t="s">
        <v>162</v>
      </c>
      <c r="B165" s="37" t="s">
        <v>163</v>
      </c>
      <c r="C165" s="37"/>
      <c r="D165" s="37"/>
      <c r="E165" s="37"/>
    </row>
    <row r="166" spans="1:5" x14ac:dyDescent="0.35">
      <c r="A166" s="1" t="s">
        <v>134</v>
      </c>
      <c r="B166" s="1" t="s">
        <v>1</v>
      </c>
      <c r="C166" s="1" t="s">
        <v>2</v>
      </c>
      <c r="D166" s="1" t="s">
        <v>3</v>
      </c>
      <c r="E166" s="1" t="s">
        <v>4</v>
      </c>
    </row>
    <row r="167" spans="1:5" x14ac:dyDescent="0.35">
      <c r="A167" s="3" t="s">
        <v>5</v>
      </c>
      <c r="B167" s="3" t="s">
        <v>6</v>
      </c>
      <c r="C167" s="3">
        <v>2336000</v>
      </c>
      <c r="D167" s="3">
        <v>0</v>
      </c>
      <c r="E167" s="3"/>
    </row>
    <row r="168" spans="1:5" x14ac:dyDescent="0.35">
      <c r="A168" s="3" t="s">
        <v>9</v>
      </c>
      <c r="B168" s="3" t="s">
        <v>10</v>
      </c>
      <c r="C168" s="3">
        <v>611000</v>
      </c>
      <c r="D168" s="3">
        <v>0</v>
      </c>
      <c r="E168" s="3"/>
    </row>
    <row r="169" spans="1:5" x14ac:dyDescent="0.35">
      <c r="A169" s="3" t="s">
        <v>11</v>
      </c>
      <c r="B169" s="3" t="s">
        <v>12</v>
      </c>
      <c r="C169" s="3">
        <v>10000</v>
      </c>
      <c r="D169" s="3">
        <v>24000</v>
      </c>
      <c r="E169" s="3">
        <v>23822</v>
      </c>
    </row>
    <row r="170" spans="1:5" x14ac:dyDescent="0.35">
      <c r="A170" s="3" t="s">
        <v>13</v>
      </c>
      <c r="B170" s="3" t="s">
        <v>14</v>
      </c>
      <c r="C170" s="3">
        <v>72000</v>
      </c>
      <c r="D170" s="3">
        <v>0</v>
      </c>
      <c r="E170" s="3"/>
    </row>
    <row r="171" spans="1:5" x14ac:dyDescent="0.35">
      <c r="A171" s="3" t="s">
        <v>17</v>
      </c>
      <c r="B171" s="3" t="s">
        <v>18</v>
      </c>
      <c r="C171" s="3">
        <v>50000</v>
      </c>
      <c r="D171" s="3">
        <v>40000</v>
      </c>
      <c r="E171" s="3">
        <v>39975</v>
      </c>
    </row>
    <row r="172" spans="1:5" x14ac:dyDescent="0.35">
      <c r="A172" s="3" t="s">
        <v>19</v>
      </c>
      <c r="B172" s="3" t="s">
        <v>20</v>
      </c>
      <c r="C172" s="3">
        <v>210000</v>
      </c>
      <c r="D172" s="3">
        <v>16000</v>
      </c>
      <c r="E172" s="3">
        <v>16349</v>
      </c>
    </row>
    <row r="173" spans="1:5" x14ac:dyDescent="0.35">
      <c r="A173" s="3" t="s">
        <v>27</v>
      </c>
      <c r="B173" s="3" t="s">
        <v>28</v>
      </c>
      <c r="C173" s="3">
        <v>110000</v>
      </c>
      <c r="D173" s="3">
        <v>1044000</v>
      </c>
      <c r="E173" s="3">
        <v>1044629</v>
      </c>
    </row>
    <row r="174" spans="1:5" x14ac:dyDescent="0.35">
      <c r="A174" s="3" t="s">
        <v>29</v>
      </c>
      <c r="B174" s="3" t="s">
        <v>30</v>
      </c>
      <c r="C174" s="3">
        <v>140000</v>
      </c>
      <c r="D174" s="3">
        <v>0</v>
      </c>
      <c r="E174" s="3"/>
    </row>
    <row r="175" spans="1:5" x14ac:dyDescent="0.35">
      <c r="A175" s="3" t="s">
        <v>31</v>
      </c>
      <c r="B175" s="3" t="s">
        <v>32</v>
      </c>
      <c r="C175" s="3">
        <v>5000</v>
      </c>
      <c r="D175" s="3">
        <v>0</v>
      </c>
      <c r="E175" s="3"/>
    </row>
    <row r="176" spans="1:5" x14ac:dyDescent="0.35">
      <c r="A176" s="3" t="s">
        <v>33</v>
      </c>
      <c r="B176" s="3" t="s">
        <v>34</v>
      </c>
      <c r="C176" s="3">
        <v>148000</v>
      </c>
      <c r="D176" s="3">
        <v>26000</v>
      </c>
      <c r="E176" s="3">
        <v>25850</v>
      </c>
    </row>
    <row r="177" spans="1:5" x14ac:dyDescent="0.35">
      <c r="A177" s="3" t="s">
        <v>39</v>
      </c>
      <c r="B177" s="3" t="s">
        <v>40</v>
      </c>
      <c r="C177" s="3">
        <v>60000</v>
      </c>
      <c r="D177" s="3">
        <v>0</v>
      </c>
      <c r="E177" s="3"/>
    </row>
    <row r="178" spans="1:5" x14ac:dyDescent="0.35">
      <c r="A178" s="3" t="s">
        <v>59</v>
      </c>
      <c r="B178" s="3" t="s">
        <v>60</v>
      </c>
      <c r="C178" s="3">
        <v>48000</v>
      </c>
      <c r="D178" s="3">
        <v>0</v>
      </c>
      <c r="E178" s="3"/>
    </row>
    <row r="179" spans="1:5" s="2" customFormat="1" x14ac:dyDescent="0.35">
      <c r="A179" s="1" t="s">
        <v>73</v>
      </c>
      <c r="B179" s="1" t="s">
        <v>74</v>
      </c>
      <c r="C179" s="1">
        <v>3800000</v>
      </c>
      <c r="D179" s="1">
        <v>1150000</v>
      </c>
      <c r="E179" s="1">
        <v>1150625</v>
      </c>
    </row>
    <row r="180" spans="1:5" x14ac:dyDescent="0.35">
      <c r="A180" s="3" t="s">
        <v>87</v>
      </c>
      <c r="B180" s="3" t="s">
        <v>88</v>
      </c>
      <c r="C180" s="3">
        <v>3800000</v>
      </c>
      <c r="D180" s="3">
        <v>4144000</v>
      </c>
      <c r="E180" s="3">
        <v>4143700</v>
      </c>
    </row>
    <row r="181" spans="1:5" s="2" customFormat="1" x14ac:dyDescent="0.35">
      <c r="A181" s="1" t="s">
        <v>73</v>
      </c>
      <c r="B181" s="1" t="s">
        <v>119</v>
      </c>
      <c r="C181" s="1">
        <v>3800000</v>
      </c>
      <c r="D181" s="1">
        <v>4144000</v>
      </c>
      <c r="E181" s="1">
        <v>4143700</v>
      </c>
    </row>
    <row r="183" spans="1:5" s="2" customFormat="1" x14ac:dyDescent="0.35">
      <c r="A183" s="1" t="s">
        <v>164</v>
      </c>
      <c r="B183" s="37" t="s">
        <v>165</v>
      </c>
      <c r="C183" s="37"/>
      <c r="D183" s="37"/>
      <c r="E183" s="37"/>
    </row>
    <row r="184" spans="1:5" x14ac:dyDescent="0.35">
      <c r="A184" s="1" t="s">
        <v>134</v>
      </c>
      <c r="B184" s="1" t="s">
        <v>1</v>
      </c>
      <c r="C184" s="1" t="s">
        <v>2</v>
      </c>
      <c r="D184" s="1" t="s">
        <v>3</v>
      </c>
      <c r="E184" s="1" t="s">
        <v>4</v>
      </c>
    </row>
    <row r="185" spans="1:5" x14ac:dyDescent="0.35">
      <c r="A185" s="3" t="s">
        <v>57</v>
      </c>
      <c r="B185" s="3" t="s">
        <v>58</v>
      </c>
      <c r="C185" s="3"/>
      <c r="D185" s="3">
        <v>160456000</v>
      </c>
      <c r="E185" s="3">
        <v>160455800</v>
      </c>
    </row>
    <row r="186" spans="1:5" s="2" customFormat="1" x14ac:dyDescent="0.35">
      <c r="A186" s="1" t="s">
        <v>73</v>
      </c>
      <c r="B186" s="1" t="s">
        <v>74</v>
      </c>
      <c r="C186" s="1"/>
      <c r="D186" s="1">
        <v>160456000</v>
      </c>
      <c r="E186" s="1">
        <v>160455800</v>
      </c>
    </row>
    <row r="188" spans="1:5" s="2" customFormat="1" x14ac:dyDescent="0.35">
      <c r="A188" s="1" t="s">
        <v>166</v>
      </c>
      <c r="B188" s="37" t="s">
        <v>167</v>
      </c>
      <c r="C188" s="37"/>
      <c r="D188" s="37"/>
      <c r="E188" s="37"/>
    </row>
    <row r="189" spans="1:5" x14ac:dyDescent="0.35">
      <c r="A189" s="1" t="s">
        <v>134</v>
      </c>
      <c r="B189" s="1" t="s">
        <v>1</v>
      </c>
      <c r="C189" s="1" t="s">
        <v>2</v>
      </c>
      <c r="D189" s="1" t="s">
        <v>3</v>
      </c>
      <c r="E189" s="1" t="s">
        <v>4</v>
      </c>
    </row>
    <row r="190" spans="1:5" x14ac:dyDescent="0.35">
      <c r="A190" s="3" t="s">
        <v>19</v>
      </c>
      <c r="B190" s="3" t="s">
        <v>20</v>
      </c>
      <c r="C190" s="3"/>
      <c r="D190" s="3">
        <v>4000</v>
      </c>
      <c r="E190" s="3">
        <v>3360</v>
      </c>
    </row>
    <row r="191" spans="1:5" x14ac:dyDescent="0.35">
      <c r="A191" s="3" t="s">
        <v>33</v>
      </c>
      <c r="B191" s="3" t="s">
        <v>34</v>
      </c>
      <c r="C191" s="3"/>
      <c r="D191" s="3">
        <v>1000</v>
      </c>
      <c r="E191" s="3">
        <v>906</v>
      </c>
    </row>
    <row r="192" spans="1:5" s="2" customFormat="1" x14ac:dyDescent="0.35">
      <c r="A192" s="1" t="s">
        <v>73</v>
      </c>
      <c r="B192" s="1" t="s">
        <v>74</v>
      </c>
      <c r="C192" s="1"/>
      <c r="D192" s="1">
        <v>5000</v>
      </c>
      <c r="E192" s="1">
        <v>4266</v>
      </c>
    </row>
    <row r="194" spans="1:5" s="2" customFormat="1" x14ac:dyDescent="0.35">
      <c r="A194" s="1" t="s">
        <v>168</v>
      </c>
      <c r="B194" s="37" t="s">
        <v>169</v>
      </c>
      <c r="C194" s="37"/>
      <c r="D194" s="37"/>
      <c r="E194" s="37"/>
    </row>
    <row r="195" spans="1:5" x14ac:dyDescent="0.35">
      <c r="A195" s="1" t="s">
        <v>134</v>
      </c>
      <c r="B195" s="1" t="s">
        <v>1</v>
      </c>
      <c r="C195" s="1" t="s">
        <v>2</v>
      </c>
      <c r="D195" s="1" t="s">
        <v>3</v>
      </c>
      <c r="E195" s="1" t="s">
        <v>4</v>
      </c>
    </row>
    <row r="196" spans="1:5" x14ac:dyDescent="0.35">
      <c r="A196" s="3" t="s">
        <v>19</v>
      </c>
      <c r="B196" s="3" t="s">
        <v>20</v>
      </c>
      <c r="C196" s="3"/>
      <c r="D196" s="3">
        <v>1046000</v>
      </c>
      <c r="E196" s="3">
        <v>1045646</v>
      </c>
    </row>
    <row r="197" spans="1:5" x14ac:dyDescent="0.35">
      <c r="A197" s="3" t="s">
        <v>27</v>
      </c>
      <c r="B197" s="3" t="s">
        <v>28</v>
      </c>
      <c r="C197" s="3"/>
      <c r="D197" s="3">
        <v>8022000</v>
      </c>
      <c r="E197" s="3">
        <v>8022004</v>
      </c>
    </row>
    <row r="198" spans="1:5" x14ac:dyDescent="0.35">
      <c r="A198" s="3" t="s">
        <v>33</v>
      </c>
      <c r="B198" s="3" t="s">
        <v>34</v>
      </c>
      <c r="C198" s="3"/>
      <c r="D198" s="3">
        <v>1698000</v>
      </c>
      <c r="E198" s="3">
        <v>1697968</v>
      </c>
    </row>
    <row r="199" spans="1:5" s="2" customFormat="1" x14ac:dyDescent="0.35">
      <c r="A199" s="1" t="s">
        <v>73</v>
      </c>
      <c r="B199" s="1" t="s">
        <v>74</v>
      </c>
      <c r="C199" s="1"/>
      <c r="D199" s="1">
        <v>10766000</v>
      </c>
      <c r="E199" s="1">
        <v>10765618</v>
      </c>
    </row>
    <row r="201" spans="1:5" s="2" customFormat="1" x14ac:dyDescent="0.35">
      <c r="A201" s="1" t="s">
        <v>170</v>
      </c>
      <c r="B201" s="37" t="s">
        <v>171</v>
      </c>
      <c r="C201" s="37"/>
      <c r="D201" s="37"/>
      <c r="E201" s="37"/>
    </row>
    <row r="202" spans="1:5" x14ac:dyDescent="0.35">
      <c r="A202" s="1" t="s">
        <v>134</v>
      </c>
      <c r="B202" s="1" t="s">
        <v>1</v>
      </c>
      <c r="C202" s="1" t="s">
        <v>2</v>
      </c>
      <c r="D202" s="1" t="s">
        <v>3</v>
      </c>
      <c r="E202" s="1" t="s">
        <v>4</v>
      </c>
    </row>
    <row r="203" spans="1:5" x14ac:dyDescent="0.35">
      <c r="A203" s="3" t="s">
        <v>5</v>
      </c>
      <c r="B203" s="3" t="s">
        <v>6</v>
      </c>
      <c r="C203" s="3">
        <v>932000</v>
      </c>
      <c r="D203" s="3">
        <v>3409000</v>
      </c>
      <c r="E203" s="3">
        <v>3409514</v>
      </c>
    </row>
    <row r="204" spans="1:5" x14ac:dyDescent="0.35">
      <c r="A204" s="3" t="s">
        <v>9</v>
      </c>
      <c r="B204" s="3" t="s">
        <v>10</v>
      </c>
      <c r="C204" s="3">
        <v>250000</v>
      </c>
      <c r="D204" s="3">
        <v>800000</v>
      </c>
      <c r="E204" s="3">
        <v>800176</v>
      </c>
    </row>
    <row r="205" spans="1:5" x14ac:dyDescent="0.35">
      <c r="A205" s="3" t="s">
        <v>11</v>
      </c>
      <c r="B205" s="3" t="s">
        <v>12</v>
      </c>
      <c r="C205" s="3">
        <v>128000</v>
      </c>
      <c r="D205" s="3">
        <v>0</v>
      </c>
      <c r="E205" s="3"/>
    </row>
    <row r="206" spans="1:5" x14ac:dyDescent="0.35">
      <c r="A206" s="3" t="s">
        <v>33</v>
      </c>
      <c r="B206" s="3" t="s">
        <v>34</v>
      </c>
      <c r="C206" s="3">
        <v>32000</v>
      </c>
      <c r="D206" s="3">
        <v>0</v>
      </c>
      <c r="E206" s="3"/>
    </row>
    <row r="207" spans="1:5" s="2" customFormat="1" x14ac:dyDescent="0.35">
      <c r="A207" s="1" t="s">
        <v>73</v>
      </c>
      <c r="B207" s="1" t="s">
        <v>74</v>
      </c>
      <c r="C207" s="1">
        <v>1342000</v>
      </c>
      <c r="D207" s="1">
        <v>4209000</v>
      </c>
      <c r="E207" s="1">
        <v>4209690</v>
      </c>
    </row>
    <row r="209" spans="1:5" s="2" customFormat="1" x14ac:dyDescent="0.35">
      <c r="A209" s="1" t="s">
        <v>172</v>
      </c>
      <c r="B209" s="37" t="s">
        <v>173</v>
      </c>
      <c r="C209" s="37"/>
      <c r="D209" s="37"/>
      <c r="E209" s="37"/>
    </row>
    <row r="210" spans="1:5" x14ac:dyDescent="0.35">
      <c r="A210" s="1" t="s">
        <v>134</v>
      </c>
      <c r="B210" s="1" t="s">
        <v>1</v>
      </c>
      <c r="C210" s="1" t="s">
        <v>2</v>
      </c>
      <c r="D210" s="1" t="s">
        <v>3</v>
      </c>
      <c r="E210" s="1" t="s">
        <v>4</v>
      </c>
    </row>
    <row r="211" spans="1:5" x14ac:dyDescent="0.35">
      <c r="A211" s="3" t="s">
        <v>5</v>
      </c>
      <c r="B211" s="3" t="s">
        <v>6</v>
      </c>
      <c r="C211" s="3">
        <v>5105000</v>
      </c>
      <c r="D211" s="3">
        <v>78000</v>
      </c>
      <c r="E211" s="3">
        <v>78000</v>
      </c>
    </row>
    <row r="212" spans="1:5" x14ac:dyDescent="0.35">
      <c r="A212" s="3" t="s">
        <v>9</v>
      </c>
      <c r="B212" s="3" t="s">
        <v>10</v>
      </c>
      <c r="C212" s="3">
        <v>1395000</v>
      </c>
      <c r="D212" s="3">
        <v>21000</v>
      </c>
      <c r="E212" s="3">
        <v>21060</v>
      </c>
    </row>
    <row r="213" spans="1:5" x14ac:dyDescent="0.35">
      <c r="A213" s="3" t="s">
        <v>17</v>
      </c>
      <c r="B213" s="3" t="s">
        <v>18</v>
      </c>
      <c r="C213" s="3">
        <v>150000</v>
      </c>
      <c r="D213" s="3">
        <v>0</v>
      </c>
      <c r="E213" s="3"/>
    </row>
    <row r="214" spans="1:5" x14ac:dyDescent="0.35">
      <c r="A214" s="3" t="s">
        <v>19</v>
      </c>
      <c r="B214" s="3" t="s">
        <v>20</v>
      </c>
      <c r="C214" s="3"/>
      <c r="D214" s="3">
        <v>540000</v>
      </c>
      <c r="E214" s="3">
        <v>540617</v>
      </c>
    </row>
    <row r="215" spans="1:5" x14ac:dyDescent="0.35">
      <c r="A215" s="3" t="s">
        <v>21</v>
      </c>
      <c r="B215" s="3" t="s">
        <v>22</v>
      </c>
      <c r="C215" s="3"/>
      <c r="D215" s="3">
        <v>1686000</v>
      </c>
      <c r="E215" s="3">
        <v>1685650</v>
      </c>
    </row>
    <row r="216" spans="1:5" x14ac:dyDescent="0.35">
      <c r="A216" s="3" t="s">
        <v>27</v>
      </c>
      <c r="B216" s="3" t="s">
        <v>28</v>
      </c>
      <c r="C216" s="3">
        <v>68850</v>
      </c>
      <c r="D216" s="3">
        <v>-150</v>
      </c>
      <c r="E216" s="3"/>
    </row>
    <row r="217" spans="1:5" x14ac:dyDescent="0.35">
      <c r="A217" s="3" t="s">
        <v>33</v>
      </c>
      <c r="B217" s="3" t="s">
        <v>34</v>
      </c>
      <c r="C217" s="3">
        <v>59090</v>
      </c>
      <c r="D217" s="3">
        <v>-29910</v>
      </c>
      <c r="E217" s="3">
        <v>145965</v>
      </c>
    </row>
    <row r="218" spans="1:5" x14ac:dyDescent="0.35">
      <c r="A218" s="3" t="s">
        <v>69</v>
      </c>
      <c r="B218" s="3" t="s">
        <v>70</v>
      </c>
      <c r="C218" s="3">
        <v>5800000</v>
      </c>
      <c r="D218" s="3">
        <v>0</v>
      </c>
      <c r="E218" s="3"/>
    </row>
    <row r="219" spans="1:5" s="2" customFormat="1" x14ac:dyDescent="0.35">
      <c r="A219" s="1" t="s">
        <v>73</v>
      </c>
      <c r="B219" s="1" t="s">
        <v>74</v>
      </c>
      <c r="C219" s="1">
        <v>12577940</v>
      </c>
      <c r="D219" s="1">
        <v>2294940</v>
      </c>
      <c r="E219" s="1">
        <v>2471292</v>
      </c>
    </row>
    <row r="220" spans="1:5" x14ac:dyDescent="0.35">
      <c r="A220" s="3" t="s">
        <v>103</v>
      </c>
      <c r="B220" s="3" t="s">
        <v>104</v>
      </c>
      <c r="C220" s="3"/>
      <c r="D220" s="3">
        <v>362000</v>
      </c>
      <c r="E220" s="3">
        <v>362000</v>
      </c>
    </row>
    <row r="221" spans="1:5" x14ac:dyDescent="0.35">
      <c r="A221" s="3" t="s">
        <v>107</v>
      </c>
      <c r="B221" s="3" t="s">
        <v>108</v>
      </c>
      <c r="C221" s="3"/>
      <c r="D221" s="3">
        <v>10000</v>
      </c>
      <c r="E221" s="3">
        <v>9450</v>
      </c>
    </row>
    <row r="222" spans="1:5" x14ac:dyDescent="0.35">
      <c r="A222" s="3" t="s">
        <v>113</v>
      </c>
      <c r="B222" s="3" t="s">
        <v>114</v>
      </c>
      <c r="C222" s="3">
        <v>6500000</v>
      </c>
      <c r="D222" s="3">
        <v>6500000</v>
      </c>
      <c r="E222" s="3"/>
    </row>
    <row r="223" spans="1:5" s="2" customFormat="1" x14ac:dyDescent="0.35">
      <c r="A223" s="1" t="s">
        <v>73</v>
      </c>
      <c r="B223" s="1" t="s">
        <v>119</v>
      </c>
      <c r="C223" s="1">
        <v>6500000</v>
      </c>
      <c r="D223" s="1">
        <v>6872000</v>
      </c>
      <c r="E223" s="1">
        <v>371450</v>
      </c>
    </row>
    <row r="225" spans="1:5" s="2" customFormat="1" x14ac:dyDescent="0.35">
      <c r="A225" s="1" t="s">
        <v>174</v>
      </c>
      <c r="B225" s="37" t="s">
        <v>175</v>
      </c>
      <c r="C225" s="37"/>
      <c r="D225" s="37"/>
      <c r="E225" s="37"/>
    </row>
    <row r="226" spans="1:5" x14ac:dyDescent="0.35">
      <c r="A226" s="1" t="s">
        <v>134</v>
      </c>
      <c r="B226" s="1" t="s">
        <v>1</v>
      </c>
      <c r="C226" s="1" t="s">
        <v>2</v>
      </c>
      <c r="D226" s="1" t="s">
        <v>3</v>
      </c>
      <c r="E226" s="1" t="s">
        <v>4</v>
      </c>
    </row>
    <row r="227" spans="1:5" x14ac:dyDescent="0.35">
      <c r="A227" s="3" t="s">
        <v>65</v>
      </c>
      <c r="B227" s="3" t="s">
        <v>66</v>
      </c>
      <c r="C227" s="3"/>
      <c r="D227" s="3">
        <v>-7500000</v>
      </c>
      <c r="E227" s="3"/>
    </row>
    <row r="228" spans="1:5" s="2" customFormat="1" x14ac:dyDescent="0.35">
      <c r="A228" s="1" t="s">
        <v>73</v>
      </c>
      <c r="B228" s="1" t="s">
        <v>74</v>
      </c>
      <c r="C228" s="1"/>
      <c r="D228" s="1">
        <v>-7500000</v>
      </c>
      <c r="E228" s="1"/>
    </row>
    <row r="230" spans="1:5" s="2" customFormat="1" x14ac:dyDescent="0.35">
      <c r="A230" s="1" t="s">
        <v>176</v>
      </c>
      <c r="B230" s="37" t="s">
        <v>177</v>
      </c>
      <c r="C230" s="37"/>
      <c r="D230" s="37"/>
      <c r="E230" s="37"/>
    </row>
    <row r="231" spans="1:5" x14ac:dyDescent="0.35">
      <c r="A231" s="1" t="s">
        <v>134</v>
      </c>
      <c r="B231" s="1" t="s">
        <v>1</v>
      </c>
      <c r="C231" s="1" t="s">
        <v>2</v>
      </c>
      <c r="D231" s="1" t="s">
        <v>3</v>
      </c>
      <c r="E231" s="1" t="s">
        <v>4</v>
      </c>
    </row>
    <row r="232" spans="1:5" x14ac:dyDescent="0.35">
      <c r="A232" s="3" t="s">
        <v>65</v>
      </c>
      <c r="B232" s="3" t="s">
        <v>66</v>
      </c>
      <c r="C232" s="3">
        <v>7500000</v>
      </c>
      <c r="D232" s="3">
        <v>7500000</v>
      </c>
      <c r="E232" s="3"/>
    </row>
    <row r="233" spans="1:5" s="2" customFormat="1" x14ac:dyDescent="0.35">
      <c r="A233" s="1" t="s">
        <v>73</v>
      </c>
      <c r="B233" s="1" t="s">
        <v>74</v>
      </c>
      <c r="C233" s="1">
        <v>7500000</v>
      </c>
      <c r="D233" s="1">
        <v>7500000</v>
      </c>
      <c r="E233" s="1"/>
    </row>
    <row r="235" spans="1:5" s="2" customFormat="1" x14ac:dyDescent="0.35">
      <c r="A235" s="1" t="s">
        <v>178</v>
      </c>
      <c r="B235" s="37" t="s">
        <v>179</v>
      </c>
      <c r="C235" s="37"/>
      <c r="D235" s="37"/>
      <c r="E235" s="37"/>
    </row>
    <row r="236" spans="1:5" x14ac:dyDescent="0.35">
      <c r="A236" s="1" t="s">
        <v>134</v>
      </c>
      <c r="B236" s="1" t="s">
        <v>1</v>
      </c>
      <c r="C236" s="1" t="s">
        <v>2</v>
      </c>
      <c r="D236" s="1" t="s">
        <v>3</v>
      </c>
      <c r="E236" s="1" t="s">
        <v>4</v>
      </c>
    </row>
    <row r="237" spans="1:5" x14ac:dyDescent="0.35">
      <c r="A237" s="3" t="s">
        <v>21</v>
      </c>
      <c r="B237" s="3" t="s">
        <v>22</v>
      </c>
      <c r="C237" s="3"/>
      <c r="D237" s="3">
        <v>8569000</v>
      </c>
      <c r="E237" s="3">
        <v>8568990</v>
      </c>
    </row>
    <row r="238" spans="1:5" x14ac:dyDescent="0.35">
      <c r="A238" s="3" t="s">
        <v>33</v>
      </c>
      <c r="B238" s="3" t="s">
        <v>34</v>
      </c>
      <c r="C238" s="3"/>
      <c r="D238" s="3">
        <v>2314000</v>
      </c>
      <c r="E238" s="3">
        <v>2313627</v>
      </c>
    </row>
    <row r="239" spans="1:5" s="2" customFormat="1" x14ac:dyDescent="0.35">
      <c r="A239" s="1" t="s">
        <v>73</v>
      </c>
      <c r="B239" s="1" t="s">
        <v>74</v>
      </c>
      <c r="C239" s="1"/>
      <c r="D239" s="1">
        <v>10883000</v>
      </c>
      <c r="E239" s="1">
        <v>10882617</v>
      </c>
    </row>
    <row r="240" spans="1:5" x14ac:dyDescent="0.35">
      <c r="A240" s="3" t="s">
        <v>105</v>
      </c>
      <c r="B240" s="3" t="s">
        <v>106</v>
      </c>
      <c r="C240" s="3">
        <v>875000</v>
      </c>
      <c r="D240" s="3">
        <v>943000</v>
      </c>
      <c r="E240" s="3">
        <v>942614</v>
      </c>
    </row>
    <row r="241" spans="1:5" x14ac:dyDescent="0.35">
      <c r="A241" s="3" t="s">
        <v>107</v>
      </c>
      <c r="B241" s="3" t="s">
        <v>108</v>
      </c>
      <c r="C241" s="3">
        <v>236000</v>
      </c>
      <c r="D241" s="3">
        <v>242000</v>
      </c>
      <c r="E241" s="3">
        <v>230378</v>
      </c>
    </row>
    <row r="242" spans="1:5" s="2" customFormat="1" x14ac:dyDescent="0.35">
      <c r="A242" s="1" t="s">
        <v>73</v>
      </c>
      <c r="B242" s="1" t="s">
        <v>119</v>
      </c>
      <c r="C242" s="1">
        <v>1111000</v>
      </c>
      <c r="D242" s="1">
        <v>1185000</v>
      </c>
      <c r="E242" s="1">
        <v>1172992</v>
      </c>
    </row>
    <row r="244" spans="1:5" s="2" customFormat="1" x14ac:dyDescent="0.35">
      <c r="A244" s="1" t="s">
        <v>180</v>
      </c>
      <c r="B244" s="37" t="s">
        <v>181</v>
      </c>
      <c r="C244" s="37"/>
      <c r="D244" s="37"/>
      <c r="E244" s="37"/>
    </row>
    <row r="245" spans="1:5" x14ac:dyDescent="0.35">
      <c r="A245" s="1" t="s">
        <v>134</v>
      </c>
      <c r="B245" s="1" t="s">
        <v>1</v>
      </c>
      <c r="C245" s="1" t="s">
        <v>2</v>
      </c>
      <c r="D245" s="1" t="s">
        <v>3</v>
      </c>
      <c r="E245" s="1" t="s">
        <v>4</v>
      </c>
    </row>
    <row r="246" spans="1:5" x14ac:dyDescent="0.35">
      <c r="A246" s="3" t="s">
        <v>11</v>
      </c>
      <c r="B246" s="3" t="s">
        <v>12</v>
      </c>
      <c r="C246" s="3"/>
      <c r="D246" s="3">
        <v>23000</v>
      </c>
      <c r="E246" s="3">
        <v>23369</v>
      </c>
    </row>
    <row r="247" spans="1:5" x14ac:dyDescent="0.35">
      <c r="A247" s="3" t="s">
        <v>33</v>
      </c>
      <c r="B247" s="3" t="s">
        <v>34</v>
      </c>
      <c r="C247" s="3"/>
      <c r="D247" s="3">
        <v>6000</v>
      </c>
      <c r="E247" s="3">
        <v>6310</v>
      </c>
    </row>
    <row r="248" spans="1:5" s="2" customFormat="1" x14ac:dyDescent="0.35">
      <c r="A248" s="1" t="s">
        <v>73</v>
      </c>
      <c r="B248" s="1" t="s">
        <v>74</v>
      </c>
      <c r="C248" s="1"/>
      <c r="D248" s="1">
        <v>29000</v>
      </c>
      <c r="E248" s="1">
        <v>29679</v>
      </c>
    </row>
    <row r="249" spans="1:5" x14ac:dyDescent="0.35">
      <c r="A249" s="3" t="s">
        <v>105</v>
      </c>
      <c r="B249" s="3" t="s">
        <v>106</v>
      </c>
      <c r="C249" s="3">
        <v>583000</v>
      </c>
      <c r="D249" s="3">
        <v>676000</v>
      </c>
      <c r="E249" s="3">
        <v>676429</v>
      </c>
    </row>
    <row r="250" spans="1:5" x14ac:dyDescent="0.35">
      <c r="A250" s="3" t="s">
        <v>107</v>
      </c>
      <c r="B250" s="3" t="s">
        <v>108</v>
      </c>
      <c r="C250" s="3">
        <v>157000</v>
      </c>
      <c r="D250" s="3">
        <v>164000</v>
      </c>
      <c r="E250" s="3">
        <v>163891</v>
      </c>
    </row>
    <row r="251" spans="1:5" s="2" customFormat="1" x14ac:dyDescent="0.35">
      <c r="A251" s="1" t="s">
        <v>73</v>
      </c>
      <c r="B251" s="1" t="s">
        <v>119</v>
      </c>
      <c r="C251" s="1">
        <v>740000</v>
      </c>
      <c r="D251" s="1">
        <v>840000</v>
      </c>
      <c r="E251" s="1">
        <v>840320</v>
      </c>
    </row>
    <row r="253" spans="1:5" s="2" customFormat="1" x14ac:dyDescent="0.35">
      <c r="A253" s="1" t="s">
        <v>182</v>
      </c>
      <c r="B253" s="37" t="s">
        <v>183</v>
      </c>
      <c r="C253" s="37"/>
      <c r="D253" s="37"/>
      <c r="E253" s="37"/>
    </row>
    <row r="254" spans="1:5" x14ac:dyDescent="0.35">
      <c r="A254" s="1" t="s">
        <v>134</v>
      </c>
      <c r="B254" s="1" t="s">
        <v>1</v>
      </c>
      <c r="C254" s="1" t="s">
        <v>2</v>
      </c>
      <c r="D254" s="1" t="s">
        <v>3</v>
      </c>
      <c r="E254" s="1" t="s">
        <v>4</v>
      </c>
    </row>
    <row r="255" spans="1:5" x14ac:dyDescent="0.35">
      <c r="A255" s="3" t="s">
        <v>27</v>
      </c>
      <c r="B255" s="3" t="s">
        <v>28</v>
      </c>
      <c r="C255" s="3">
        <v>1214590</v>
      </c>
      <c r="D255" s="3">
        <v>0</v>
      </c>
      <c r="E255" s="3"/>
    </row>
    <row r="256" spans="1:5" s="2" customFormat="1" x14ac:dyDescent="0.35">
      <c r="A256" s="1" t="s">
        <v>73</v>
      </c>
      <c r="B256" s="1" t="s">
        <v>74</v>
      </c>
      <c r="C256" s="1">
        <v>1214590</v>
      </c>
      <c r="D256" s="1">
        <v>0</v>
      </c>
      <c r="E256" s="1"/>
    </row>
    <row r="258" spans="1:5" s="2" customFormat="1" x14ac:dyDescent="0.35">
      <c r="A258" s="1" t="s">
        <v>184</v>
      </c>
      <c r="B258" s="37" t="s">
        <v>185</v>
      </c>
      <c r="C258" s="37"/>
      <c r="D258" s="37"/>
      <c r="E258" s="37"/>
    </row>
    <row r="259" spans="1:5" x14ac:dyDescent="0.35">
      <c r="A259" s="1" t="s">
        <v>134</v>
      </c>
      <c r="B259" s="1" t="s">
        <v>1</v>
      </c>
      <c r="C259" s="1" t="s">
        <v>2</v>
      </c>
      <c r="D259" s="1" t="s">
        <v>3</v>
      </c>
      <c r="E259" s="1" t="s">
        <v>4</v>
      </c>
    </row>
    <row r="260" spans="1:5" x14ac:dyDescent="0.35">
      <c r="A260" s="3" t="s">
        <v>45</v>
      </c>
      <c r="B260" s="3" t="s">
        <v>46</v>
      </c>
      <c r="C260" s="3"/>
      <c r="D260" s="3">
        <v>3641000</v>
      </c>
      <c r="E260" s="3">
        <v>3640740</v>
      </c>
    </row>
    <row r="261" spans="1:5" s="2" customFormat="1" x14ac:dyDescent="0.35">
      <c r="A261" s="1" t="s">
        <v>73</v>
      </c>
      <c r="B261" s="1" t="s">
        <v>74</v>
      </c>
      <c r="C261" s="1"/>
      <c r="D261" s="1">
        <v>3641000</v>
      </c>
      <c r="E261" s="1">
        <v>3640740</v>
      </c>
    </row>
    <row r="263" spans="1:5" s="2" customFormat="1" x14ac:dyDescent="0.35">
      <c r="A263" s="1" t="s">
        <v>186</v>
      </c>
      <c r="B263" s="37" t="s">
        <v>187</v>
      </c>
      <c r="C263" s="37"/>
      <c r="D263" s="37"/>
      <c r="E263" s="37"/>
    </row>
    <row r="264" spans="1:5" x14ac:dyDescent="0.35">
      <c r="A264" s="1" t="s">
        <v>134</v>
      </c>
      <c r="B264" s="1" t="s">
        <v>1</v>
      </c>
      <c r="C264" s="1" t="s">
        <v>2</v>
      </c>
      <c r="D264" s="1" t="s">
        <v>3</v>
      </c>
      <c r="E264" s="1" t="s">
        <v>4</v>
      </c>
    </row>
    <row r="265" spans="1:5" x14ac:dyDescent="0.35">
      <c r="A265" s="3" t="s">
        <v>13</v>
      </c>
      <c r="B265" s="3" t="s">
        <v>14</v>
      </c>
      <c r="C265" s="3"/>
      <c r="D265" s="3">
        <v>686000</v>
      </c>
      <c r="E265" s="3">
        <v>686000</v>
      </c>
    </row>
    <row r="266" spans="1:5" x14ac:dyDescent="0.35">
      <c r="A266" s="3" t="s">
        <v>33</v>
      </c>
      <c r="B266" s="3" t="s">
        <v>34</v>
      </c>
      <c r="C266" s="3"/>
      <c r="D266" s="3">
        <v>185000</v>
      </c>
      <c r="E266" s="3">
        <v>185220</v>
      </c>
    </row>
    <row r="267" spans="1:5" x14ac:dyDescent="0.35">
      <c r="A267" s="3" t="s">
        <v>41</v>
      </c>
      <c r="B267" s="3" t="s">
        <v>42</v>
      </c>
      <c r="C267" s="3"/>
      <c r="D267" s="3">
        <v>90000</v>
      </c>
      <c r="E267" s="3">
        <v>90000</v>
      </c>
    </row>
    <row r="268" spans="1:5" x14ac:dyDescent="0.35">
      <c r="A268" s="3" t="s">
        <v>43</v>
      </c>
      <c r="B268" s="3" t="s">
        <v>44</v>
      </c>
      <c r="C268" s="3"/>
      <c r="D268" s="3">
        <v>2965000</v>
      </c>
      <c r="E268" s="3">
        <v>2964868</v>
      </c>
    </row>
    <row r="269" spans="1:5" x14ac:dyDescent="0.35">
      <c r="A269" s="3" t="s">
        <v>47</v>
      </c>
      <c r="B269" s="3" t="s">
        <v>48</v>
      </c>
      <c r="C269" s="3">
        <v>2854090</v>
      </c>
      <c r="D269" s="3">
        <v>101090</v>
      </c>
      <c r="E269" s="3">
        <v>101000</v>
      </c>
    </row>
    <row r="270" spans="1:5" x14ac:dyDescent="0.35">
      <c r="A270" s="3" t="s">
        <v>49</v>
      </c>
      <c r="B270" s="3" t="s">
        <v>50</v>
      </c>
      <c r="C270" s="3"/>
      <c r="D270" s="3">
        <v>90000</v>
      </c>
      <c r="E270" s="3">
        <v>90000</v>
      </c>
    </row>
    <row r="271" spans="1:5" s="2" customFormat="1" x14ac:dyDescent="0.35">
      <c r="A271" s="1" t="s">
        <v>73</v>
      </c>
      <c r="B271" s="1" t="s">
        <v>74</v>
      </c>
      <c r="C271" s="1">
        <v>2854090</v>
      </c>
      <c r="D271" s="1">
        <v>4117090</v>
      </c>
      <c r="E271" s="1">
        <v>4117088</v>
      </c>
    </row>
    <row r="273" spans="1:5" s="2" customFormat="1" x14ac:dyDescent="0.35">
      <c r="A273" s="1"/>
      <c r="B273" s="1" t="s">
        <v>188</v>
      </c>
      <c r="C273" s="1">
        <f>SUM(C27+C50+C92+C106+C115+C122+C132+C142+C179+C207+C219+C233+C256+C271)</f>
        <v>142713173</v>
      </c>
      <c r="D273" s="1">
        <f>SUM(D27+D50+D59+D92+D106+D115+D122+D132+D142+D153+D163+D179+D186+D192+D199+D207+D219+D228+D233+D239+D248+D261+D271)</f>
        <v>376599858</v>
      </c>
      <c r="E273" s="1">
        <f>SUM(E27+E50+E59+E92+E106+E122+E132+E142+E153+E163+E179+E186+E192+E199+E207+E219+E239+E248+E261+E271)</f>
        <v>307107863</v>
      </c>
    </row>
    <row r="274" spans="1:5" s="2" customFormat="1" x14ac:dyDescent="0.35">
      <c r="A274" s="1"/>
      <c r="B274" s="1" t="s">
        <v>189</v>
      </c>
      <c r="C274" s="1">
        <f>SUM(C34+C43+C81+C125+C181+C223+C242+C251)</f>
        <v>142713173</v>
      </c>
      <c r="D274" s="1">
        <f>SUM(D34+D43+D53+D66+D81+D96+D108+D125+D156+D181+D223+D242+D251)</f>
        <v>376599858</v>
      </c>
      <c r="E274" s="1">
        <f>SUM(E34+E43+E53+E66+E81+E96+E108+E125+E156+E181+E223+E242+E251)</f>
        <v>370086603</v>
      </c>
    </row>
  </sheetData>
  <mergeCells count="29">
    <mergeCell ref="B258:E258"/>
    <mergeCell ref="B263:E263"/>
    <mergeCell ref="A1:E1"/>
    <mergeCell ref="A2:E2"/>
    <mergeCell ref="A3:E3"/>
    <mergeCell ref="B230:E230"/>
    <mergeCell ref="B235:E235"/>
    <mergeCell ref="B244:E244"/>
    <mergeCell ref="B253:E253"/>
    <mergeCell ref="B194:E194"/>
    <mergeCell ref="B201:E201"/>
    <mergeCell ref="B209:E209"/>
    <mergeCell ref="B225:E225"/>
    <mergeCell ref="B158:E158"/>
    <mergeCell ref="B165:E165"/>
    <mergeCell ref="B183:E183"/>
    <mergeCell ref="B188:E188"/>
    <mergeCell ref="B127:E127"/>
    <mergeCell ref="B134:E134"/>
    <mergeCell ref="B144:E144"/>
    <mergeCell ref="B68:E68"/>
    <mergeCell ref="B83:E83"/>
    <mergeCell ref="B98:E98"/>
    <mergeCell ref="B110:E110"/>
    <mergeCell ref="B5:E5"/>
    <mergeCell ref="B36:E36"/>
    <mergeCell ref="B45:E45"/>
    <mergeCell ref="B55:E55"/>
    <mergeCell ref="B117:E11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130" zoomScaleNormal="130" workbookViewId="0">
      <selection activeCell="E4" sqref="E4"/>
    </sheetView>
  </sheetViews>
  <sheetFormatPr defaultRowHeight="14.5" x14ac:dyDescent="0.35"/>
  <cols>
    <col min="1" max="1" width="9.36328125" bestFit="1" customWidth="1"/>
    <col min="2" max="2" width="40.36328125" bestFit="1" customWidth="1"/>
    <col min="3" max="3" width="13.36328125" bestFit="1" customWidth="1"/>
    <col min="4" max="4" width="15.6328125" bestFit="1" customWidth="1"/>
    <col min="5" max="5" width="11.6328125" bestFit="1" customWidth="1"/>
    <col min="8" max="10" width="9.90625" bestFit="1" customWidth="1"/>
  </cols>
  <sheetData>
    <row r="1" spans="1:5" ht="15.5" x14ac:dyDescent="0.35">
      <c r="A1" s="35" t="s">
        <v>280</v>
      </c>
      <c r="B1" s="36"/>
      <c r="C1" s="36"/>
      <c r="D1" s="36"/>
      <c r="E1" s="36"/>
    </row>
    <row r="2" spans="1:5" ht="15.5" x14ac:dyDescent="0.35">
      <c r="A2" s="35" t="s">
        <v>277</v>
      </c>
      <c r="B2" s="36"/>
      <c r="C2" s="36"/>
      <c r="D2" s="36"/>
      <c r="E2" s="36"/>
    </row>
    <row r="4" spans="1:5" x14ac:dyDescent="0.35">
      <c r="E4" s="34" t="s">
        <v>191</v>
      </c>
    </row>
    <row r="5" spans="1:5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35">
      <c r="A6" s="3" t="s">
        <v>5</v>
      </c>
      <c r="B6" s="3" t="s">
        <v>6</v>
      </c>
      <c r="C6" s="3">
        <v>15388924</v>
      </c>
      <c r="D6" s="3">
        <v>18587248</v>
      </c>
      <c r="E6" s="3">
        <v>14590894</v>
      </c>
    </row>
    <row r="7" spans="1:5" x14ac:dyDescent="0.35">
      <c r="A7" s="3" t="s">
        <v>120</v>
      </c>
      <c r="B7" s="3" t="s">
        <v>121</v>
      </c>
      <c r="C7" s="3">
        <v>490598</v>
      </c>
      <c r="D7" s="3">
        <v>2815389</v>
      </c>
      <c r="E7" s="3"/>
    </row>
    <row r="8" spans="1:5" x14ac:dyDescent="0.35">
      <c r="A8" s="3" t="s">
        <v>9</v>
      </c>
      <c r="B8" s="3" t="s">
        <v>10</v>
      </c>
      <c r="C8" s="3">
        <v>4255954</v>
      </c>
      <c r="D8" s="3">
        <v>4255954</v>
      </c>
      <c r="E8" s="3">
        <v>3963166</v>
      </c>
    </row>
    <row r="9" spans="1:5" x14ac:dyDescent="0.35">
      <c r="A9" s="3" t="s">
        <v>11</v>
      </c>
      <c r="B9" s="3" t="s">
        <v>12</v>
      </c>
      <c r="C9" s="3">
        <v>102000</v>
      </c>
      <c r="D9" s="3">
        <v>102000</v>
      </c>
      <c r="E9" s="3"/>
    </row>
    <row r="10" spans="1:5" x14ac:dyDescent="0.35">
      <c r="A10" s="3" t="s">
        <v>13</v>
      </c>
      <c r="B10" s="3" t="s">
        <v>14</v>
      </c>
      <c r="C10" s="3">
        <v>638000</v>
      </c>
      <c r="D10" s="3">
        <v>649000</v>
      </c>
      <c r="E10" s="3">
        <v>588045</v>
      </c>
    </row>
    <row r="11" spans="1:5" x14ac:dyDescent="0.35">
      <c r="A11" s="3" t="s">
        <v>21</v>
      </c>
      <c r="B11" s="3" t="s">
        <v>22</v>
      </c>
      <c r="C11" s="3"/>
      <c r="D11" s="3">
        <v>17000</v>
      </c>
      <c r="E11" s="3">
        <v>16959</v>
      </c>
    </row>
    <row r="12" spans="1:5" x14ac:dyDescent="0.35">
      <c r="A12" s="3" t="s">
        <v>122</v>
      </c>
      <c r="B12" s="3" t="s">
        <v>26</v>
      </c>
      <c r="C12" s="3"/>
      <c r="D12" s="3">
        <v>39000</v>
      </c>
      <c r="E12" s="3">
        <v>38940</v>
      </c>
    </row>
    <row r="13" spans="1:5" x14ac:dyDescent="0.35">
      <c r="A13" s="3" t="s">
        <v>27</v>
      </c>
      <c r="B13" s="3" t="s">
        <v>28</v>
      </c>
      <c r="C13" s="3">
        <v>1782000</v>
      </c>
      <c r="D13" s="3">
        <v>6828000</v>
      </c>
      <c r="E13" s="3">
        <v>5708078</v>
      </c>
    </row>
    <row r="14" spans="1:5" x14ac:dyDescent="0.35">
      <c r="A14" s="3" t="s">
        <v>29</v>
      </c>
      <c r="B14" s="3" t="s">
        <v>30</v>
      </c>
      <c r="C14" s="3">
        <v>50000</v>
      </c>
      <c r="D14" s="3">
        <v>81000</v>
      </c>
      <c r="E14" s="3">
        <v>80687</v>
      </c>
    </row>
    <row r="15" spans="1:5" x14ac:dyDescent="0.35">
      <c r="A15" s="3" t="s">
        <v>31</v>
      </c>
      <c r="B15" s="3" t="s">
        <v>32</v>
      </c>
      <c r="C15" s="3">
        <v>120000</v>
      </c>
      <c r="D15" s="3">
        <v>295000</v>
      </c>
      <c r="E15" s="3">
        <v>294298</v>
      </c>
    </row>
    <row r="16" spans="1:5" x14ac:dyDescent="0.35">
      <c r="A16" s="3" t="s">
        <v>33</v>
      </c>
      <c r="B16" s="3" t="s">
        <v>34</v>
      </c>
      <c r="C16" s="3">
        <v>581000</v>
      </c>
      <c r="D16" s="3">
        <v>1094000</v>
      </c>
      <c r="E16" s="3">
        <v>1093282</v>
      </c>
    </row>
    <row r="17" spans="1:5" x14ac:dyDescent="0.35">
      <c r="A17" s="3" t="s">
        <v>123</v>
      </c>
      <c r="B17" s="3" t="s">
        <v>124</v>
      </c>
      <c r="C17" s="3"/>
      <c r="D17" s="3">
        <v>367000</v>
      </c>
      <c r="E17" s="3">
        <v>366400</v>
      </c>
    </row>
    <row r="18" spans="1:5" x14ac:dyDescent="0.35">
      <c r="A18" s="3" t="s">
        <v>125</v>
      </c>
      <c r="B18" s="3" t="s">
        <v>126</v>
      </c>
      <c r="C18" s="3"/>
      <c r="D18" s="3">
        <v>113000</v>
      </c>
      <c r="E18" s="3">
        <v>112598</v>
      </c>
    </row>
    <row r="19" spans="1:5" x14ac:dyDescent="0.35">
      <c r="A19" s="3" t="s">
        <v>63</v>
      </c>
      <c r="B19" s="3" t="s">
        <v>64</v>
      </c>
      <c r="C19" s="3"/>
      <c r="D19" s="3">
        <v>100000</v>
      </c>
      <c r="E19" s="3">
        <v>129330</v>
      </c>
    </row>
    <row r="20" spans="1:5" s="2" customFormat="1" x14ac:dyDescent="0.35">
      <c r="A20" s="1" t="s">
        <v>73</v>
      </c>
      <c r="B20" s="1" t="s">
        <v>74</v>
      </c>
      <c r="C20" s="1">
        <f>SUM(C6:C19)</f>
        <v>23408476</v>
      </c>
      <c r="D20" s="1">
        <f>SUM(D6:D19)</f>
        <v>35343591</v>
      </c>
      <c r="E20" s="1">
        <f>SUM(E6:E19)</f>
        <v>26982677</v>
      </c>
    </row>
    <row r="21" spans="1:5" x14ac:dyDescent="0.35">
      <c r="A21" s="3" t="s">
        <v>87</v>
      </c>
      <c r="B21" s="3" t="s">
        <v>88</v>
      </c>
      <c r="C21" s="3">
        <v>23333476</v>
      </c>
      <c r="D21" s="3">
        <v>2475791</v>
      </c>
      <c r="E21" s="3">
        <v>2475791</v>
      </c>
    </row>
    <row r="22" spans="1:5" x14ac:dyDescent="0.35">
      <c r="A22" s="3" t="s">
        <v>99</v>
      </c>
      <c r="B22" s="3" t="s">
        <v>100</v>
      </c>
      <c r="C22" s="3"/>
      <c r="D22" s="3">
        <v>0</v>
      </c>
      <c r="E22" s="3">
        <v>1750</v>
      </c>
    </row>
    <row r="23" spans="1:5" x14ac:dyDescent="0.35">
      <c r="A23" s="3" t="s">
        <v>127</v>
      </c>
      <c r="B23" s="3" t="s">
        <v>128</v>
      </c>
      <c r="C23" s="3"/>
      <c r="D23" s="3">
        <v>0</v>
      </c>
      <c r="E23" s="3">
        <v>31</v>
      </c>
    </row>
    <row r="24" spans="1:5" x14ac:dyDescent="0.35">
      <c r="A24" s="3" t="s">
        <v>129</v>
      </c>
      <c r="B24" s="3" t="s">
        <v>118</v>
      </c>
      <c r="C24" s="3">
        <v>75000</v>
      </c>
      <c r="D24" s="3">
        <v>75000</v>
      </c>
      <c r="E24" s="3">
        <v>75000</v>
      </c>
    </row>
    <row r="25" spans="1:5" x14ac:dyDescent="0.35">
      <c r="A25" s="3" t="s">
        <v>130</v>
      </c>
      <c r="B25" s="3" t="s">
        <v>131</v>
      </c>
      <c r="C25" s="3"/>
      <c r="D25" s="3">
        <v>32792800</v>
      </c>
      <c r="E25" s="3">
        <v>24582960</v>
      </c>
    </row>
    <row r="26" spans="1:5" s="2" customFormat="1" x14ac:dyDescent="0.35">
      <c r="A26" s="1" t="s">
        <v>73</v>
      </c>
      <c r="B26" s="1" t="s">
        <v>119</v>
      </c>
      <c r="C26" s="1">
        <f>SUM(C21:C25)</f>
        <v>23408476</v>
      </c>
      <c r="D26" s="1">
        <f>SUM(D21:D25)</f>
        <v>35343591</v>
      </c>
      <c r="E26" s="1">
        <f>SUM(E21:E25)</f>
        <v>27135532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115" zoomScaleNormal="115" workbookViewId="0">
      <selection activeCell="E4" sqref="E4"/>
    </sheetView>
  </sheetViews>
  <sheetFormatPr defaultRowHeight="14.5" x14ac:dyDescent="0.35"/>
  <cols>
    <col min="1" max="1" width="8.6328125" bestFit="1" customWidth="1"/>
    <col min="2" max="2" width="40.54296875" bestFit="1" customWidth="1"/>
    <col min="3" max="3" width="13.36328125" bestFit="1" customWidth="1"/>
    <col min="4" max="4" width="15.6328125" bestFit="1" customWidth="1"/>
    <col min="5" max="5" width="11.6328125" bestFit="1" customWidth="1"/>
    <col min="7" max="9" width="9.453125" bestFit="1" customWidth="1"/>
  </cols>
  <sheetData>
    <row r="1" spans="1:5" ht="15.5" x14ac:dyDescent="0.35">
      <c r="A1" s="35" t="s">
        <v>281</v>
      </c>
      <c r="B1" s="36"/>
      <c r="C1" s="36"/>
      <c r="D1" s="36"/>
      <c r="E1" s="36"/>
    </row>
    <row r="2" spans="1:5" ht="15.5" x14ac:dyDescent="0.35">
      <c r="A2" s="35" t="s">
        <v>277</v>
      </c>
      <c r="B2" s="36"/>
      <c r="C2" s="36"/>
      <c r="D2" s="36"/>
      <c r="E2" s="36"/>
    </row>
    <row r="4" spans="1:5" x14ac:dyDescent="0.35">
      <c r="E4" s="34" t="s">
        <v>191</v>
      </c>
    </row>
    <row r="5" spans="1:5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35">
      <c r="A6" s="3" t="s">
        <v>5</v>
      </c>
      <c r="B6" s="3" t="s">
        <v>6</v>
      </c>
      <c r="C6" s="3">
        <v>17975338</v>
      </c>
      <c r="D6" s="3">
        <v>18013338</v>
      </c>
      <c r="E6" s="3">
        <v>18012866</v>
      </c>
    </row>
    <row r="7" spans="1:5" x14ac:dyDescent="0.35">
      <c r="A7" s="3" t="s">
        <v>120</v>
      </c>
      <c r="B7" s="3" t="s">
        <v>121</v>
      </c>
      <c r="C7" s="3">
        <v>100000</v>
      </c>
      <c r="D7" s="3">
        <v>0</v>
      </c>
      <c r="E7" s="3"/>
    </row>
    <row r="8" spans="1:5" x14ac:dyDescent="0.35">
      <c r="A8" s="3" t="s">
        <v>9</v>
      </c>
      <c r="B8" s="3" t="s">
        <v>10</v>
      </c>
      <c r="C8" s="3">
        <v>4885924</v>
      </c>
      <c r="D8" s="3">
        <v>4686924</v>
      </c>
      <c r="E8" s="3">
        <v>4685790</v>
      </c>
    </row>
    <row r="9" spans="1:5" x14ac:dyDescent="0.35">
      <c r="A9" s="3" t="s">
        <v>11</v>
      </c>
      <c r="B9" s="3" t="s">
        <v>12</v>
      </c>
      <c r="C9" s="3">
        <v>200000</v>
      </c>
      <c r="D9" s="3">
        <v>180000</v>
      </c>
      <c r="E9" s="3">
        <v>180102</v>
      </c>
    </row>
    <row r="10" spans="1:5" x14ac:dyDescent="0.35">
      <c r="A10" s="3" t="s">
        <v>13</v>
      </c>
      <c r="B10" s="3" t="s">
        <v>14</v>
      </c>
      <c r="C10" s="3">
        <v>330000</v>
      </c>
      <c r="D10" s="3">
        <v>282000</v>
      </c>
      <c r="E10" s="3">
        <v>282329</v>
      </c>
    </row>
    <row r="11" spans="1:5" x14ac:dyDescent="0.35">
      <c r="A11" s="3" t="s">
        <v>17</v>
      </c>
      <c r="B11" s="3" t="s">
        <v>18</v>
      </c>
      <c r="C11" s="3">
        <v>150000</v>
      </c>
      <c r="D11" s="3">
        <v>91000</v>
      </c>
      <c r="E11" s="3">
        <v>90667</v>
      </c>
    </row>
    <row r="12" spans="1:5" x14ac:dyDescent="0.35">
      <c r="A12" s="3" t="s">
        <v>19</v>
      </c>
      <c r="B12" s="3" t="s">
        <v>20</v>
      </c>
      <c r="C12" s="3">
        <v>410000</v>
      </c>
      <c r="D12" s="3">
        <v>223000</v>
      </c>
      <c r="E12" s="3">
        <v>223437</v>
      </c>
    </row>
    <row r="13" spans="1:5" x14ac:dyDescent="0.35">
      <c r="A13" s="3" t="s">
        <v>122</v>
      </c>
      <c r="B13" s="3" t="s">
        <v>26</v>
      </c>
      <c r="C13" s="3">
        <v>120000</v>
      </c>
      <c r="D13" s="3">
        <v>27000</v>
      </c>
      <c r="E13" s="3">
        <v>27375</v>
      </c>
    </row>
    <row r="14" spans="1:5" x14ac:dyDescent="0.35">
      <c r="A14" s="3" t="s">
        <v>27</v>
      </c>
      <c r="B14" s="3" t="s">
        <v>28</v>
      </c>
      <c r="C14" s="3">
        <v>85000</v>
      </c>
      <c r="D14" s="3">
        <v>87000</v>
      </c>
      <c r="E14" s="3">
        <v>87441</v>
      </c>
    </row>
    <row r="15" spans="1:5" x14ac:dyDescent="0.35">
      <c r="A15" s="3" t="s">
        <v>29</v>
      </c>
      <c r="B15" s="3" t="s">
        <v>30</v>
      </c>
      <c r="C15" s="3">
        <v>264000</v>
      </c>
      <c r="D15" s="3">
        <v>312000</v>
      </c>
      <c r="E15" s="3">
        <v>312033</v>
      </c>
    </row>
    <row r="16" spans="1:5" x14ac:dyDescent="0.35">
      <c r="A16" s="3" t="s">
        <v>31</v>
      </c>
      <c r="B16" s="3" t="s">
        <v>32</v>
      </c>
      <c r="C16" s="3">
        <v>60000</v>
      </c>
      <c r="D16" s="3">
        <v>78000</v>
      </c>
      <c r="E16" s="3">
        <v>78038</v>
      </c>
    </row>
    <row r="17" spans="1:5" x14ac:dyDescent="0.35">
      <c r="A17" s="3" t="s">
        <v>33</v>
      </c>
      <c r="B17" s="3" t="s">
        <v>34</v>
      </c>
      <c r="C17" s="3">
        <v>480000</v>
      </c>
      <c r="D17" s="3">
        <v>207000</v>
      </c>
      <c r="E17" s="3">
        <v>208109</v>
      </c>
    </row>
    <row r="18" spans="1:5" x14ac:dyDescent="0.35">
      <c r="A18" s="3" t="s">
        <v>39</v>
      </c>
      <c r="B18" s="3" t="s">
        <v>40</v>
      </c>
      <c r="C18" s="3">
        <v>60000</v>
      </c>
      <c r="D18" s="3">
        <v>11000</v>
      </c>
      <c r="E18" s="3">
        <v>11215</v>
      </c>
    </row>
    <row r="19" spans="1:5" x14ac:dyDescent="0.35">
      <c r="A19" s="3" t="s">
        <v>125</v>
      </c>
      <c r="B19" s="3" t="s">
        <v>126</v>
      </c>
      <c r="C19" s="3">
        <v>60000</v>
      </c>
      <c r="D19" s="3">
        <v>0</v>
      </c>
      <c r="E19" s="3"/>
    </row>
    <row r="20" spans="1:5" x14ac:dyDescent="0.35">
      <c r="A20" s="3" t="s">
        <v>59</v>
      </c>
      <c r="B20" s="3" t="s">
        <v>60</v>
      </c>
      <c r="C20" s="3">
        <v>40000</v>
      </c>
      <c r="D20" s="3">
        <v>0</v>
      </c>
      <c r="E20" s="3"/>
    </row>
    <row r="21" spans="1:5" s="2" customFormat="1" x14ac:dyDescent="0.35">
      <c r="A21" s="1" t="s">
        <v>73</v>
      </c>
      <c r="B21" s="1" t="s">
        <v>74</v>
      </c>
      <c r="C21" s="1">
        <f>SUM(C6:C20)</f>
        <v>25220262</v>
      </c>
      <c r="D21" s="1">
        <f>SUM(D6:D20)</f>
        <v>24198262</v>
      </c>
      <c r="E21" s="1">
        <f>SUM(E6:E20)</f>
        <v>24199402</v>
      </c>
    </row>
    <row r="22" spans="1:5" x14ac:dyDescent="0.35">
      <c r="A22" s="3" t="s">
        <v>87</v>
      </c>
      <c r="B22" s="3" t="s">
        <v>88</v>
      </c>
      <c r="C22" s="3">
        <v>25182262</v>
      </c>
      <c r="D22" s="3">
        <v>0</v>
      </c>
      <c r="E22" s="3"/>
    </row>
    <row r="23" spans="1:5" x14ac:dyDescent="0.35">
      <c r="A23" s="3" t="s">
        <v>127</v>
      </c>
      <c r="B23" s="3" t="s">
        <v>128</v>
      </c>
      <c r="C23" s="3"/>
      <c r="D23" s="3">
        <v>0</v>
      </c>
      <c r="E23" s="3">
        <v>8</v>
      </c>
    </row>
    <row r="24" spans="1:5" x14ac:dyDescent="0.35">
      <c r="A24" s="3" t="s">
        <v>129</v>
      </c>
      <c r="B24" s="3" t="s">
        <v>118</v>
      </c>
      <c r="C24" s="3">
        <v>38000</v>
      </c>
      <c r="D24" s="3">
        <v>38000</v>
      </c>
      <c r="E24" s="3">
        <v>38000</v>
      </c>
    </row>
    <row r="25" spans="1:5" x14ac:dyDescent="0.35">
      <c r="A25" s="3" t="s">
        <v>130</v>
      </c>
      <c r="B25" s="3" t="s">
        <v>131</v>
      </c>
      <c r="C25" s="3"/>
      <c r="D25" s="3">
        <v>24160262</v>
      </c>
      <c r="E25" s="3">
        <v>23210677</v>
      </c>
    </row>
    <row r="26" spans="1:5" s="2" customFormat="1" x14ac:dyDescent="0.35">
      <c r="A26" s="1" t="s">
        <v>73</v>
      </c>
      <c r="B26" s="1" t="s">
        <v>119</v>
      </c>
      <c r="C26" s="1">
        <f>SUM(C22:C25)</f>
        <v>25220262</v>
      </c>
      <c r="D26" s="1">
        <f>SUM(D22:D25)</f>
        <v>24198262</v>
      </c>
      <c r="E26" s="1">
        <f>SUM(E22:E25)</f>
        <v>23248685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0"/>
  <sheetViews>
    <sheetView workbookViewId="0">
      <selection activeCell="G5" sqref="G5"/>
    </sheetView>
  </sheetViews>
  <sheetFormatPr defaultRowHeight="14.5" x14ac:dyDescent="0.35"/>
  <cols>
    <col min="1" max="1" width="36.453125" customWidth="1"/>
    <col min="2" max="2" width="28.08984375" customWidth="1"/>
    <col min="3" max="3" width="19.6328125" customWidth="1"/>
    <col min="5" max="5" width="16.08984375" customWidth="1"/>
  </cols>
  <sheetData>
    <row r="3" spans="1:3" ht="17.5" x14ac:dyDescent="0.35">
      <c r="A3" s="39" t="s">
        <v>190</v>
      </c>
      <c r="B3" s="40"/>
      <c r="C3" s="40"/>
    </row>
    <row r="4" spans="1:3" ht="17.5" x14ac:dyDescent="0.35">
      <c r="A4" s="9"/>
    </row>
    <row r="5" spans="1:3" ht="18" thickBot="1" x14ac:dyDescent="0.4">
      <c r="A5" s="9"/>
      <c r="C5" s="31" t="s">
        <v>191</v>
      </c>
    </row>
    <row r="6" spans="1:3" ht="15.5" thickBot="1" x14ac:dyDescent="0.4">
      <c r="A6" s="10" t="s">
        <v>192</v>
      </c>
      <c r="B6" s="11" t="s">
        <v>193</v>
      </c>
      <c r="C6" s="11" t="s">
        <v>194</v>
      </c>
    </row>
    <row r="7" spans="1:3" ht="16" thickBot="1" x14ac:dyDescent="0.4">
      <c r="A7" s="5" t="s">
        <v>58</v>
      </c>
      <c r="B7" s="12" t="s">
        <v>198</v>
      </c>
      <c r="C7" s="13">
        <v>163505800</v>
      </c>
    </row>
    <row r="8" spans="1:3" ht="31.5" thickBot="1" x14ac:dyDescent="0.4">
      <c r="A8" s="5" t="s">
        <v>60</v>
      </c>
      <c r="B8" s="12" t="s">
        <v>197</v>
      </c>
      <c r="C8" s="13">
        <v>490413</v>
      </c>
    </row>
    <row r="9" spans="1:3" ht="16" thickBot="1" x14ac:dyDescent="0.4">
      <c r="A9" s="5" t="s">
        <v>62</v>
      </c>
      <c r="B9" s="12" t="s">
        <v>196</v>
      </c>
      <c r="C9" s="13">
        <v>235137</v>
      </c>
    </row>
    <row r="10" spans="1:3" ht="15.5" thickBot="1" x14ac:dyDescent="0.4">
      <c r="A10" s="14" t="s">
        <v>195</v>
      </c>
      <c r="B10" s="15"/>
      <c r="C10" s="16">
        <f>SUM(C7:C9)</f>
        <v>164231350</v>
      </c>
    </row>
  </sheetData>
  <mergeCells count="1">
    <mergeCell ref="A3:C3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1"/>
  <sheetViews>
    <sheetView workbookViewId="0">
      <selection activeCell="F10" sqref="F10"/>
    </sheetView>
  </sheetViews>
  <sheetFormatPr defaultRowHeight="14.5" x14ac:dyDescent="0.35"/>
  <cols>
    <col min="1" max="1" width="42.6328125" customWidth="1"/>
    <col min="2" max="2" width="29.54296875" customWidth="1"/>
    <col min="5" max="5" width="10" bestFit="1" customWidth="1"/>
  </cols>
  <sheetData>
    <row r="3" spans="1:2" ht="17.5" x14ac:dyDescent="0.35">
      <c r="A3" s="8" t="s">
        <v>199</v>
      </c>
    </row>
    <row r="4" spans="1:2" ht="17.5" x14ac:dyDescent="0.35">
      <c r="A4" s="9"/>
      <c r="B4" s="31" t="s">
        <v>191</v>
      </c>
    </row>
    <row r="5" spans="1:2" ht="15.5" x14ac:dyDescent="0.35">
      <c r="A5" s="17" t="s">
        <v>200</v>
      </c>
      <c r="B5" s="17" t="s">
        <v>201</v>
      </c>
    </row>
    <row r="6" spans="1:2" ht="15.5" x14ac:dyDescent="0.35">
      <c r="A6" s="17"/>
      <c r="B6" s="17"/>
    </row>
    <row r="7" spans="1:2" ht="15.5" x14ac:dyDescent="0.35">
      <c r="A7" s="18" t="s">
        <v>202</v>
      </c>
      <c r="B7" s="19">
        <f>SUM(B8:B13)</f>
        <v>113830157</v>
      </c>
    </row>
    <row r="8" spans="1:2" ht="15.5" x14ac:dyDescent="0.35">
      <c r="A8" s="20" t="s">
        <v>203</v>
      </c>
      <c r="B8" s="21">
        <v>9945729</v>
      </c>
    </row>
    <row r="9" spans="1:2" ht="15.5" x14ac:dyDescent="0.35">
      <c r="A9" s="20" t="s">
        <v>204</v>
      </c>
      <c r="B9" s="21">
        <v>9166747</v>
      </c>
    </row>
    <row r="10" spans="1:2" ht="15.5" x14ac:dyDescent="0.35">
      <c r="A10" s="20" t="s">
        <v>205</v>
      </c>
      <c r="B10" s="21"/>
    </row>
    <row r="11" spans="1:2" ht="15.5" x14ac:dyDescent="0.35">
      <c r="A11" s="20" t="s">
        <v>206</v>
      </c>
      <c r="B11" s="21"/>
    </row>
    <row r="12" spans="1:2" ht="15.5" x14ac:dyDescent="0.35">
      <c r="A12" s="20" t="s">
        <v>207</v>
      </c>
      <c r="B12" s="21">
        <v>94717681</v>
      </c>
    </row>
    <row r="13" spans="1:2" ht="15.5" x14ac:dyDescent="0.35">
      <c r="A13" s="20" t="s">
        <v>208</v>
      </c>
      <c r="B13" s="21"/>
    </row>
    <row r="14" spans="1:2" ht="15.5" x14ac:dyDescent="0.35">
      <c r="A14" s="18" t="s">
        <v>209</v>
      </c>
      <c r="B14" s="19">
        <f>SUM(B15:B21)</f>
        <v>136945078</v>
      </c>
    </row>
    <row r="15" spans="1:2" ht="15.5" x14ac:dyDescent="0.35">
      <c r="A15" s="20" t="s">
        <v>210</v>
      </c>
      <c r="B15" s="21">
        <v>26143792</v>
      </c>
    </row>
    <row r="16" spans="1:2" ht="15.5" x14ac:dyDescent="0.35">
      <c r="A16" s="20" t="s">
        <v>211</v>
      </c>
      <c r="B16" s="21">
        <v>5041312</v>
      </c>
    </row>
    <row r="17" spans="1:2" ht="15.5" x14ac:dyDescent="0.35">
      <c r="A17" s="20" t="s">
        <v>212</v>
      </c>
      <c r="B17" s="21">
        <v>49685309</v>
      </c>
    </row>
    <row r="18" spans="1:2" ht="15.5" x14ac:dyDescent="0.35">
      <c r="A18" s="20" t="s">
        <v>213</v>
      </c>
      <c r="B18" s="21">
        <v>1384185</v>
      </c>
    </row>
    <row r="19" spans="1:2" ht="15.5" x14ac:dyDescent="0.35">
      <c r="A19" s="20" t="s">
        <v>214</v>
      </c>
      <c r="B19" s="21">
        <v>6896843</v>
      </c>
    </row>
    <row r="20" spans="1:2" ht="15.5" x14ac:dyDescent="0.35">
      <c r="A20" s="20" t="s">
        <v>193</v>
      </c>
      <c r="B20" s="21"/>
    </row>
    <row r="21" spans="1:2" ht="15.5" x14ac:dyDescent="0.35">
      <c r="A21" s="20" t="s">
        <v>208</v>
      </c>
      <c r="B21" s="21">
        <v>47793637</v>
      </c>
    </row>
    <row r="22" spans="1:2" ht="15.5" x14ac:dyDescent="0.35">
      <c r="A22" s="18" t="s">
        <v>215</v>
      </c>
      <c r="B22" s="19">
        <f>SUM(B23:B25)</f>
        <v>256256446</v>
      </c>
    </row>
    <row r="23" spans="1:2" ht="15.5" x14ac:dyDescent="0.35">
      <c r="A23" s="20" t="s">
        <v>216</v>
      </c>
      <c r="B23" s="21">
        <v>246964446</v>
      </c>
    </row>
    <row r="24" spans="1:2" ht="15.5" x14ac:dyDescent="0.35">
      <c r="A24" s="20" t="s">
        <v>217</v>
      </c>
      <c r="B24" s="21">
        <v>9292000</v>
      </c>
    </row>
    <row r="25" spans="1:2" ht="15.5" x14ac:dyDescent="0.35">
      <c r="A25" s="20" t="s">
        <v>218</v>
      </c>
      <c r="B25" s="22"/>
    </row>
    <row r="26" spans="1:2" ht="15.5" x14ac:dyDescent="0.35">
      <c r="A26" s="18" t="s">
        <v>219</v>
      </c>
      <c r="B26" s="19">
        <f>SUM(B27:B28)</f>
        <v>170162785</v>
      </c>
    </row>
    <row r="27" spans="1:2" ht="15.5" x14ac:dyDescent="0.35">
      <c r="A27" s="20" t="s">
        <v>218</v>
      </c>
      <c r="B27" s="21">
        <v>164362785</v>
      </c>
    </row>
    <row r="28" spans="1:2" ht="15.5" x14ac:dyDescent="0.35">
      <c r="A28" s="20" t="s">
        <v>220</v>
      </c>
      <c r="B28" s="22">
        <v>5800000</v>
      </c>
    </row>
    <row r="29" spans="1:2" ht="15.5" x14ac:dyDescent="0.35">
      <c r="A29" s="20"/>
      <c r="B29" s="22"/>
    </row>
    <row r="30" spans="1:2" ht="15.5" x14ac:dyDescent="0.35">
      <c r="A30" s="18" t="s">
        <v>221</v>
      </c>
      <c r="B30" s="19">
        <f>SUM(B7+B22)</f>
        <v>370086603</v>
      </c>
    </row>
    <row r="31" spans="1:2" ht="15.5" x14ac:dyDescent="0.35">
      <c r="A31" s="18" t="s">
        <v>222</v>
      </c>
      <c r="B31" s="19">
        <f>SUM(B14+B26)</f>
        <v>307107863</v>
      </c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2"/>
  <sheetViews>
    <sheetView workbookViewId="0">
      <selection activeCell="D4" sqref="D4"/>
    </sheetView>
  </sheetViews>
  <sheetFormatPr defaultRowHeight="14.5" x14ac:dyDescent="0.35"/>
  <cols>
    <col min="2" max="2" width="47.08984375" customWidth="1"/>
    <col min="3" max="3" width="15.90625" customWidth="1"/>
    <col min="4" max="4" width="16.36328125" customWidth="1"/>
  </cols>
  <sheetData>
    <row r="3" spans="1:4" ht="17.5" x14ac:dyDescent="0.35">
      <c r="A3" s="41" t="s">
        <v>223</v>
      </c>
      <c r="B3" s="42"/>
      <c r="C3" s="42"/>
      <c r="D3" s="42"/>
    </row>
    <row r="4" spans="1:4" ht="17.5" x14ac:dyDescent="0.35">
      <c r="A4" s="9"/>
      <c r="D4" s="31" t="s">
        <v>224</v>
      </c>
    </row>
    <row r="5" spans="1:4" ht="17.5" x14ac:dyDescent="0.35">
      <c r="A5" s="9"/>
    </row>
    <row r="6" spans="1:4" ht="27" customHeight="1" x14ac:dyDescent="0.35">
      <c r="A6" s="23" t="s">
        <v>225</v>
      </c>
      <c r="B6" s="23" t="s">
        <v>200</v>
      </c>
      <c r="C6" s="24">
        <v>2013</v>
      </c>
      <c r="D6" s="24">
        <v>2014</v>
      </c>
    </row>
    <row r="7" spans="1:4" ht="27" customHeight="1" x14ac:dyDescent="0.35">
      <c r="A7" s="25" t="s">
        <v>226</v>
      </c>
      <c r="B7" s="25" t="s">
        <v>227</v>
      </c>
      <c r="C7" s="26"/>
      <c r="D7" s="26"/>
    </row>
    <row r="8" spans="1:4" ht="27" customHeight="1" x14ac:dyDescent="0.35">
      <c r="A8" s="25" t="s">
        <v>228</v>
      </c>
      <c r="B8" s="25" t="s">
        <v>229</v>
      </c>
      <c r="C8" s="27">
        <v>538289</v>
      </c>
      <c r="D8" s="27">
        <v>699385</v>
      </c>
    </row>
    <row r="9" spans="1:4" ht="27" customHeight="1" x14ac:dyDescent="0.35">
      <c r="A9" s="25" t="s">
        <v>230</v>
      </c>
      <c r="B9" s="25" t="s">
        <v>231</v>
      </c>
      <c r="C9" s="27"/>
      <c r="D9" s="27">
        <v>235</v>
      </c>
    </row>
    <row r="10" spans="1:4" ht="27" customHeight="1" x14ac:dyDescent="0.35">
      <c r="A10" s="23" t="s">
        <v>232</v>
      </c>
      <c r="B10" s="23" t="s">
        <v>233</v>
      </c>
      <c r="C10" s="28">
        <f>SUM(C7:C9)</f>
        <v>538289</v>
      </c>
      <c r="D10" s="28">
        <f>SUM(D7:D9)</f>
        <v>699620</v>
      </c>
    </row>
    <row r="11" spans="1:4" ht="27" customHeight="1" x14ac:dyDescent="0.35">
      <c r="A11" s="23" t="s">
        <v>234</v>
      </c>
      <c r="B11" s="23" t="s">
        <v>235</v>
      </c>
      <c r="C11" s="28"/>
      <c r="D11" s="28"/>
    </row>
    <row r="12" spans="1:4" ht="27" customHeight="1" x14ac:dyDescent="0.35">
      <c r="A12" s="23" t="s">
        <v>236</v>
      </c>
      <c r="B12" s="23" t="s">
        <v>237</v>
      </c>
      <c r="C12" s="28">
        <v>10829</v>
      </c>
      <c r="D12" s="28">
        <v>58909</v>
      </c>
    </row>
    <row r="13" spans="1:4" ht="27" customHeight="1" x14ac:dyDescent="0.35">
      <c r="A13" s="23" t="s">
        <v>238</v>
      </c>
      <c r="B13" s="23" t="s">
        <v>239</v>
      </c>
      <c r="C13" s="28">
        <v>38984</v>
      </c>
      <c r="D13" s="28"/>
    </row>
    <row r="14" spans="1:4" ht="27" customHeight="1" x14ac:dyDescent="0.35">
      <c r="A14" s="23" t="s">
        <v>240</v>
      </c>
      <c r="B14" s="23" t="s">
        <v>241</v>
      </c>
      <c r="C14" s="28">
        <v>425</v>
      </c>
      <c r="D14" s="28">
        <v>51985</v>
      </c>
    </row>
    <row r="15" spans="1:4" ht="27" customHeight="1" x14ac:dyDescent="0.35">
      <c r="A15" s="23" t="s">
        <v>242</v>
      </c>
      <c r="B15" s="23" t="s">
        <v>243</v>
      </c>
      <c r="C15" s="28"/>
      <c r="D15" s="28"/>
    </row>
    <row r="16" spans="1:4" ht="27" customHeight="1" x14ac:dyDescent="0.35">
      <c r="A16" s="29"/>
      <c r="B16" s="29" t="s">
        <v>244</v>
      </c>
      <c r="C16" s="30">
        <f>SUM(C10+C11+C12+C13+C14+C15)</f>
        <v>588527</v>
      </c>
      <c r="D16" s="30">
        <f>SUM(D10+D11+D12+D13+D14+D15)</f>
        <v>810514</v>
      </c>
    </row>
    <row r="17" spans="1:4" ht="27" customHeight="1" x14ac:dyDescent="0.35">
      <c r="A17" s="25" t="s">
        <v>245</v>
      </c>
      <c r="B17" s="25" t="s">
        <v>246</v>
      </c>
      <c r="C17" s="27">
        <v>585211</v>
      </c>
      <c r="D17" s="27">
        <v>810514</v>
      </c>
    </row>
    <row r="18" spans="1:4" ht="27" customHeight="1" x14ac:dyDescent="0.35">
      <c r="A18" s="25" t="s">
        <v>247</v>
      </c>
      <c r="B18" s="25" t="s">
        <v>248</v>
      </c>
      <c r="C18" s="27">
        <v>1515</v>
      </c>
      <c r="D18" s="27"/>
    </row>
    <row r="19" spans="1:4" ht="27" customHeight="1" x14ac:dyDescent="0.35">
      <c r="A19" s="25" t="s">
        <v>249</v>
      </c>
      <c r="B19" s="25" t="s">
        <v>250</v>
      </c>
      <c r="C19" s="27">
        <v>1801</v>
      </c>
      <c r="D19" s="27"/>
    </row>
    <row r="20" spans="1:4" ht="27" customHeight="1" x14ac:dyDescent="0.35">
      <c r="A20" s="25" t="s">
        <v>251</v>
      </c>
      <c r="B20" s="25" t="s">
        <v>252</v>
      </c>
      <c r="C20" s="27"/>
      <c r="D20" s="27"/>
    </row>
    <row r="21" spans="1:4" ht="27" customHeight="1" x14ac:dyDescent="0.35">
      <c r="A21" s="25" t="s">
        <v>253</v>
      </c>
      <c r="B21" s="25" t="s">
        <v>254</v>
      </c>
      <c r="C21" s="27"/>
      <c r="D21" s="27"/>
    </row>
    <row r="22" spans="1:4" ht="27" customHeight="1" x14ac:dyDescent="0.35">
      <c r="A22" s="29"/>
      <c r="B22" s="29" t="s">
        <v>255</v>
      </c>
      <c r="C22" s="30">
        <f>SUM(C17:C21)</f>
        <v>588527</v>
      </c>
      <c r="D22" s="30">
        <f>SUM(D17:D21)</f>
        <v>810514</v>
      </c>
    </row>
  </sheetData>
  <mergeCells count="1">
    <mergeCell ref="A3:D3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topLeftCell="A4" workbookViewId="0">
      <selection activeCell="F18" sqref="F18"/>
    </sheetView>
  </sheetViews>
  <sheetFormatPr defaultRowHeight="14.5" x14ac:dyDescent="0.35"/>
  <cols>
    <col min="1" max="1" width="46.90625" customWidth="1"/>
    <col min="2" max="2" width="18.36328125" customWidth="1"/>
  </cols>
  <sheetData>
    <row r="1" spans="1:2" ht="17.5" x14ac:dyDescent="0.35">
      <c r="A1" s="39" t="s">
        <v>276</v>
      </c>
      <c r="B1" s="40"/>
    </row>
    <row r="3" spans="1:2" x14ac:dyDescent="0.35">
      <c r="A3" s="2" t="s">
        <v>200</v>
      </c>
      <c r="B3" s="32" t="s">
        <v>256</v>
      </c>
    </row>
    <row r="4" spans="1:2" x14ac:dyDescent="0.35">
      <c r="A4" t="s">
        <v>257</v>
      </c>
      <c r="B4" s="33">
        <v>360795</v>
      </c>
    </row>
    <row r="5" spans="1:2" x14ac:dyDescent="0.35">
      <c r="A5" t="s">
        <v>258</v>
      </c>
      <c r="B5" s="33">
        <v>253514</v>
      </c>
    </row>
    <row r="6" spans="1:2" x14ac:dyDescent="0.35">
      <c r="A6" t="s">
        <v>259</v>
      </c>
      <c r="B6" s="33">
        <v>107281</v>
      </c>
    </row>
    <row r="7" spans="1:2" x14ac:dyDescent="0.35">
      <c r="A7" t="s">
        <v>260</v>
      </c>
      <c r="B7" s="33">
        <v>9292</v>
      </c>
    </row>
    <row r="8" spans="1:2" x14ac:dyDescent="0.35">
      <c r="A8" t="s">
        <v>261</v>
      </c>
      <c r="B8" s="33">
        <v>53594</v>
      </c>
    </row>
    <row r="9" spans="1:2" x14ac:dyDescent="0.35">
      <c r="A9" t="s">
        <v>262</v>
      </c>
      <c r="B9" s="33">
        <v>-44302</v>
      </c>
    </row>
    <row r="10" spans="1:2" x14ac:dyDescent="0.35">
      <c r="A10" t="s">
        <v>263</v>
      </c>
      <c r="B10" s="33">
        <v>62979</v>
      </c>
    </row>
    <row r="11" spans="1:2" x14ac:dyDescent="0.35">
      <c r="A11" t="s">
        <v>264</v>
      </c>
      <c r="B11" s="33">
        <v>0</v>
      </c>
    </row>
    <row r="12" spans="1:2" x14ac:dyDescent="0.35">
      <c r="A12" t="s">
        <v>265</v>
      </c>
      <c r="B12" s="33">
        <v>0</v>
      </c>
    </row>
    <row r="13" spans="1:2" x14ac:dyDescent="0.35">
      <c r="A13" t="s">
        <v>266</v>
      </c>
      <c r="B13" s="33">
        <v>0</v>
      </c>
    </row>
    <row r="14" spans="1:2" x14ac:dyDescent="0.35">
      <c r="A14" t="s">
        <v>267</v>
      </c>
      <c r="B14" s="33">
        <v>0</v>
      </c>
    </row>
    <row r="15" spans="1:2" x14ac:dyDescent="0.35">
      <c r="A15" t="s">
        <v>268</v>
      </c>
      <c r="B15" s="33">
        <v>0</v>
      </c>
    </row>
    <row r="16" spans="1:2" x14ac:dyDescent="0.35">
      <c r="A16" t="s">
        <v>269</v>
      </c>
      <c r="B16" s="33">
        <v>0</v>
      </c>
    </row>
    <row r="17" spans="1:2" x14ac:dyDescent="0.35">
      <c r="A17" t="s">
        <v>270</v>
      </c>
      <c r="B17" s="33">
        <v>0</v>
      </c>
    </row>
    <row r="18" spans="1:2" x14ac:dyDescent="0.35">
      <c r="A18" t="s">
        <v>271</v>
      </c>
      <c r="B18" s="33">
        <v>62979</v>
      </c>
    </row>
    <row r="19" spans="1:2" x14ac:dyDescent="0.35">
      <c r="A19" t="s">
        <v>272</v>
      </c>
      <c r="B19" s="33">
        <v>62979</v>
      </c>
    </row>
    <row r="20" spans="1:2" x14ac:dyDescent="0.35">
      <c r="A20" t="s">
        <v>273</v>
      </c>
      <c r="B20" s="33">
        <v>0</v>
      </c>
    </row>
    <row r="21" spans="1:2" x14ac:dyDescent="0.35">
      <c r="A21" t="s">
        <v>274</v>
      </c>
      <c r="B21" s="33">
        <v>0</v>
      </c>
    </row>
    <row r="22" spans="1:2" x14ac:dyDescent="0.35">
      <c r="A22" t="s">
        <v>275</v>
      </c>
      <c r="B22" s="33">
        <v>0</v>
      </c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Önkormányzat</vt:lpstr>
      <vt:lpstr>Ök.szakfeladat</vt:lpstr>
      <vt:lpstr>Közös hiv.</vt:lpstr>
      <vt:lpstr>Óvoda</vt:lpstr>
      <vt:lpstr>Felhalmozás</vt:lpstr>
      <vt:lpstr>Ktg. mérleg</vt:lpstr>
      <vt:lpstr>Mérleg</vt:lpstr>
      <vt:lpstr>Pénzmaradvány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Professional</cp:lastModifiedBy>
  <cp:lastPrinted>2016-01-26T13:42:39Z</cp:lastPrinted>
  <dcterms:created xsi:type="dcterms:W3CDTF">2015-04-21T12:19:43Z</dcterms:created>
  <dcterms:modified xsi:type="dcterms:W3CDTF">2016-01-26T13:42:46Z</dcterms:modified>
</cp:coreProperties>
</file>