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orda759\Desktop\2020\Költségvetéshez adatok\Beszámolóhoz\Zárszámadáshoz\Munkaanyag\Mellékletek\"/>
    </mc:Choice>
  </mc:AlternateContent>
  <xr:revisionPtr revIDLastSave="0" documentId="13_ncr:1_{A3E22871-231D-4CF2-B08C-F61BFA0319CC}" xr6:coauthVersionLast="46" xr6:coauthVersionMax="46" xr10:uidLastSave="{00000000-0000-0000-0000-000000000000}"/>
  <bookViews>
    <workbookView xWindow="-120" yWindow="-120" windowWidth="21840" windowHeight="13290" xr2:uid="{92BBBB16-6DBB-411B-B2BE-53E2ECF8F875}"/>
  </bookViews>
  <sheets>
    <sheet name="5. melléklet" sheetId="1" r:id="rId1"/>
  </sheets>
  <definedNames>
    <definedName name="_xlnm.Print_Area" localSheetId="0">'5. melléklet'!$A$1:$H$51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7" i="1" l="1"/>
  <c r="F47" i="1"/>
  <c r="E47" i="1"/>
  <c r="H41" i="1"/>
  <c r="F41" i="1"/>
  <c r="E41" i="1"/>
  <c r="D41" i="1"/>
  <c r="C41" i="1"/>
  <c r="G37" i="1"/>
  <c r="F37" i="1"/>
  <c r="H37" i="1" s="1"/>
  <c r="E37" i="1"/>
  <c r="D37" i="1"/>
  <c r="C37" i="1"/>
  <c r="H36" i="1"/>
  <c r="H35" i="1"/>
  <c r="H34" i="1"/>
  <c r="H33" i="1"/>
  <c r="H26" i="1"/>
  <c r="F26" i="1"/>
  <c r="E26" i="1"/>
  <c r="D26" i="1"/>
  <c r="C26" i="1"/>
  <c r="H25" i="1"/>
  <c r="F18" i="1"/>
  <c r="F50" i="1" s="1"/>
  <c r="D18" i="1"/>
  <c r="D50" i="1" s="1"/>
  <c r="G9" i="1"/>
  <c r="G18" i="1" s="1"/>
  <c r="F9" i="1"/>
  <c r="E9" i="1"/>
  <c r="E18" i="1" s="1"/>
  <c r="E50" i="1" s="1"/>
  <c r="D9" i="1"/>
  <c r="C9" i="1"/>
  <c r="C18" i="1" s="1"/>
  <c r="C50" i="1" s="1"/>
  <c r="G50" i="1" l="1"/>
  <c r="H18" i="1"/>
  <c r="H50" i="1" s="1"/>
</calcChain>
</file>

<file path=xl/sharedStrings.xml><?xml version="1.0" encoding="utf-8"?>
<sst xmlns="http://schemas.openxmlformats.org/spreadsheetml/2006/main" count="135" uniqueCount="107">
  <si>
    <t xml:space="preserve"> </t>
  </si>
  <si>
    <t>Becsvölgye Községi Önkormányzat 2020. évi központi költdégvetésből származó működési támogatásainak elszámolása</t>
  </si>
  <si>
    <t>forintban</t>
  </si>
  <si>
    <t>Sor- szám</t>
  </si>
  <si>
    <t>Jogcím</t>
  </si>
  <si>
    <t>2020. évi eredeti előirányzat</t>
  </si>
  <si>
    <t>2020. évi 1.módosított előirányzat</t>
  </si>
  <si>
    <t>2020. évi 2.módosított előirányzat</t>
  </si>
  <si>
    <t>2020. évi teljesített</t>
  </si>
  <si>
    <t>Ténylegesen felhasznált összeg</t>
  </si>
  <si>
    <t>Eltérés</t>
  </si>
  <si>
    <t>A</t>
  </si>
  <si>
    <t xml:space="preserve">B </t>
  </si>
  <si>
    <t>C</t>
  </si>
  <si>
    <t>D</t>
  </si>
  <si>
    <t>E</t>
  </si>
  <si>
    <t>F</t>
  </si>
  <si>
    <t>G</t>
  </si>
  <si>
    <t>H</t>
  </si>
  <si>
    <t>1.</t>
  </si>
  <si>
    <t xml:space="preserve"> I. A HELYI ÖNKORMÁNYZATOK MŰKÖDÉSÉNEK ÁLTALÁNOS TÁMOGATÁSA</t>
  </si>
  <si>
    <t>2.</t>
  </si>
  <si>
    <t>I.1.b) Településüzemeltetéshez kapcsolódó feladatellátás alaptámogatása</t>
  </si>
  <si>
    <t>3.</t>
  </si>
  <si>
    <t>I.1.ba) A zöldterület-gazdálkodással kapcsolatos feladatok ellátásának alaptámogatása</t>
  </si>
  <si>
    <t>4.</t>
  </si>
  <si>
    <t>I.1.bb) Közvilágítás fenntartásának alaptámogatása</t>
  </si>
  <si>
    <t>5.</t>
  </si>
  <si>
    <t>I.1.bc) Köztemető-fenntartással kapcsolatos feladatok alaptámogatása</t>
  </si>
  <si>
    <t>6.</t>
  </si>
  <si>
    <t>I.1.bd) Közutak fenntartásának alaptámogatása</t>
  </si>
  <si>
    <t>7.</t>
  </si>
  <si>
    <t>I.1.c) Egyéb önkormányzati feladatok támogatása</t>
  </si>
  <si>
    <t>8.</t>
  </si>
  <si>
    <t>I.1.d) Lakott külterülettel kapcsolatos feladatok támogatása</t>
  </si>
  <si>
    <t>9.</t>
  </si>
  <si>
    <t>I.1.f) I.1.b)-e) jogcímekhez kapcsolódó kiegészítés</t>
  </si>
  <si>
    <t>10.</t>
  </si>
  <si>
    <t>I.5. Polgármesteri illetmény támogatása</t>
  </si>
  <si>
    <t>11.</t>
  </si>
  <si>
    <t>I. összesen:</t>
  </si>
  <si>
    <t>12.</t>
  </si>
  <si>
    <t xml:space="preserve">II. A TELEPÜLÉSI ÖNKORMÁNYZATOK EGYES KÖZNEVELÉSI FELADATAINAK  TÁMOGATÁSA </t>
  </si>
  <si>
    <t>13.</t>
  </si>
  <si>
    <t>II.1. Pedagógusok, és az e pedagógusok munkáját közvetlenül segítők bértámogatása</t>
  </si>
  <si>
    <t>14.</t>
  </si>
  <si>
    <t xml:space="preserve">  II.1.(1) Pedagógusok elismert létszáma</t>
  </si>
  <si>
    <t>15.</t>
  </si>
  <si>
    <r>
      <t xml:space="preserve">  II.1.(2) </t>
    </r>
    <r>
      <rPr>
        <i/>
        <sz val="9"/>
        <rFont val="Times New Roman"/>
        <family val="1"/>
        <charset val="238"/>
      </rPr>
      <t>Pedagógus szakképzettséggel nem rendelkező, pedagogusok nevelő munkáját közvetlenül segítők  száma a Köznev.tv.2.mell.szerint</t>
    </r>
  </si>
  <si>
    <t>16.</t>
  </si>
  <si>
    <t xml:space="preserve">  Kiegészítő támogatás a Kvtv.2.melléklet szerint</t>
  </si>
  <si>
    <t>17.</t>
  </si>
  <si>
    <t>II.2. Óvodaműködtetési támogatás</t>
  </si>
  <si>
    <t>18.</t>
  </si>
  <si>
    <t xml:space="preserve"> II.2.(1.) óvoda napi nyitvatartási ideje eléri a 8 órát</t>
  </si>
  <si>
    <t>19.</t>
  </si>
  <si>
    <t>II. összesen:</t>
  </si>
  <si>
    <t>20.</t>
  </si>
  <si>
    <t>III. A TELEPÜLÉSI ÖNKORMÁNYZATOK SZOCIÁLIS, GYERMEKJÓLÉTI ÉS GYERMEKÉTKEZTETÉSI FELADATAINAK TÁMOGATÁSA</t>
  </si>
  <si>
    <t>21.</t>
  </si>
  <si>
    <t>III.1. Települési önkormányzatok szociális feladatainak egyéb támogatása</t>
  </si>
  <si>
    <t>22.</t>
  </si>
  <si>
    <t>III.2.e) Falugondnoki vagy tanyagondnoki szolgáltatás összesen</t>
  </si>
  <si>
    <t>23.</t>
  </si>
  <si>
    <t xml:space="preserve">           Kiegészítő támogatás a Kvtv.2.melléklet szerint</t>
  </si>
  <si>
    <t xml:space="preserve">  </t>
  </si>
  <si>
    <t>24.</t>
  </si>
  <si>
    <t xml:space="preserve">           Szociális ágazati összevont pótlék</t>
  </si>
  <si>
    <t>25.</t>
  </si>
  <si>
    <t>III.5. Gyermekétkeztetés támogatása</t>
  </si>
  <si>
    <t>26.</t>
  </si>
  <si>
    <t>III.5. aa)  A finanszírozás szempontjábólelismert dolgozók bértámogatása</t>
  </si>
  <si>
    <t>27.</t>
  </si>
  <si>
    <t xml:space="preserve">                Kiegészítő támogatás a Kvtv.2.melléklet szerint</t>
  </si>
  <si>
    <t>28.</t>
  </si>
  <si>
    <t>III.5.ab) Gyermekétkeztetés üzemeltetési támogatása</t>
  </si>
  <si>
    <t>29.</t>
  </si>
  <si>
    <t>III.5.b) Rászoruló gyermekek szünidei étkeztetésének támogatása</t>
  </si>
  <si>
    <t>30.</t>
  </si>
  <si>
    <t>III. összesen:</t>
  </si>
  <si>
    <t>31.</t>
  </si>
  <si>
    <r>
      <rPr>
        <b/>
        <i/>
        <sz val="10"/>
        <rFont val="Times New Roman"/>
        <family val="1"/>
        <charset val="238"/>
      </rPr>
      <t>IV.</t>
    </r>
    <r>
      <rPr>
        <b/>
        <sz val="10"/>
        <rFont val="Times New Roman"/>
        <family val="1"/>
        <charset val="238"/>
      </rPr>
      <t>A TELEPÜLÉSI ÖNKORMÁNYZATOK KULTURÁLIS FELADATAINAK TÁMOGATÁSA</t>
    </r>
  </si>
  <si>
    <t>32.</t>
  </si>
  <si>
    <t>IV.1.b. Települési önkormányzatok nyilvános könyvtári és közművelődési feladatainak támogatása</t>
  </si>
  <si>
    <t>33.</t>
  </si>
  <si>
    <t xml:space="preserve">            Kiegészítő támogatás a Kvtv.2.melléklet szerint</t>
  </si>
  <si>
    <t>34.</t>
  </si>
  <si>
    <t>IV. összesen:</t>
  </si>
  <si>
    <t>35.</t>
  </si>
  <si>
    <t>ÖNKORMÁNYZATOK KIEGÉSZÍTŐ TÁMOGATÁSAI</t>
  </si>
  <si>
    <t>36.</t>
  </si>
  <si>
    <t>Működési célú támogatások</t>
  </si>
  <si>
    <t>37.</t>
  </si>
  <si>
    <t xml:space="preserve">   Lakossági víz- és csatornaszolgáltatás támogatása</t>
  </si>
  <si>
    <t>38.</t>
  </si>
  <si>
    <t xml:space="preserve">   A települési önkormányzatok szociális célú tüzelőanyag vásárláshoz kapcsolódó támogatása</t>
  </si>
  <si>
    <t>39.</t>
  </si>
  <si>
    <t xml:space="preserve">   Települési önkormányzatok rendkívüli támogatása</t>
  </si>
  <si>
    <t>40.</t>
  </si>
  <si>
    <t>Kiegészítő támogatások összesen:</t>
  </si>
  <si>
    <t>41.</t>
  </si>
  <si>
    <t>ELSZÁMOLÁSBÓL SZÁRMAZÓ BEVÉTELEK</t>
  </si>
  <si>
    <t>42.</t>
  </si>
  <si>
    <t>Önkormányzati elszámolások - 2019.12.31.-ei pozitív egyenlegének összege</t>
  </si>
  <si>
    <t>43.</t>
  </si>
  <si>
    <t>MINDÖSSZESEN:</t>
  </si>
  <si>
    <t>5. melléklet Becsvölgye Községi Önkormányzat Képviselő-testületének 3/2021. (V.28.) önkormányzati rendeletéhez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</si>
</sst>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i/>
      <sz val="9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51">
    <xf numFmtId="0" fontId="0" fillId="0" borderId="0" xfId="0"/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 vertical="center" wrapText="1"/>
    </xf>
    <xf numFmtId="0" fontId="2" fillId="0" borderId="0" xfId="0" applyFont="1"/>
    <xf numFmtId="0" fontId="5" fillId="0" borderId="0" xfId="0" applyFont="1" applyAlignment="1">
      <alignment horizontal="right"/>
    </xf>
    <xf numFmtId="0" fontId="7" fillId="0" borderId="1" xfId="1" applyFont="1" applyBorder="1" applyAlignment="1">
      <alignment horizontal="center" wrapText="1"/>
    </xf>
    <xf numFmtId="0" fontId="7" fillId="0" borderId="2" xfId="1" applyFont="1" applyBorder="1" applyAlignment="1">
      <alignment horizontal="center"/>
    </xf>
    <xf numFmtId="0" fontId="8" fillId="0" borderId="3" xfId="1" applyFont="1" applyBorder="1" applyAlignment="1">
      <alignment horizontal="center" wrapText="1"/>
    </xf>
    <xf numFmtId="0" fontId="8" fillId="0" borderId="4" xfId="1" applyFont="1" applyBorder="1" applyAlignment="1">
      <alignment horizontal="center"/>
    </xf>
    <xf numFmtId="0" fontId="8" fillId="0" borderId="5" xfId="1" applyFont="1" applyBorder="1" applyAlignment="1">
      <alignment horizontal="center"/>
    </xf>
    <xf numFmtId="0" fontId="8" fillId="0" borderId="6" xfId="1" applyFont="1" applyBorder="1" applyAlignment="1">
      <alignment horizontal="center" wrapText="1"/>
    </xf>
    <xf numFmtId="0" fontId="0" fillId="0" borderId="7" xfId="0" applyBorder="1"/>
    <xf numFmtId="0" fontId="8" fillId="0" borderId="8" xfId="1" applyFont="1" applyBorder="1" applyAlignment="1">
      <alignment horizontal="left"/>
    </xf>
    <xf numFmtId="0" fontId="0" fillId="0" borderId="8" xfId="0" applyBorder="1"/>
    <xf numFmtId="0" fontId="8" fillId="0" borderId="8" xfId="1" applyFont="1" applyBorder="1" applyAlignment="1">
      <alignment horizontal="left"/>
    </xf>
    <xf numFmtId="0" fontId="0" fillId="0" borderId="9" xfId="0" applyBorder="1"/>
    <xf numFmtId="0" fontId="9" fillId="0" borderId="10" xfId="1" applyFont="1" applyBorder="1"/>
    <xf numFmtId="3" fontId="9" fillId="0" borderId="11" xfId="1" applyNumberFormat="1" applyFont="1" applyBorder="1"/>
    <xf numFmtId="0" fontId="10" fillId="0" borderId="10" xfId="1" applyFont="1" applyBorder="1" applyAlignment="1">
      <alignment wrapText="1"/>
    </xf>
    <xf numFmtId="3" fontId="10" fillId="0" borderId="11" xfId="1" applyNumberFormat="1" applyFont="1" applyBorder="1"/>
    <xf numFmtId="0" fontId="10" fillId="0" borderId="10" xfId="1" applyFont="1" applyBorder="1"/>
    <xf numFmtId="0" fontId="8" fillId="0" borderId="10" xfId="1" applyFont="1" applyBorder="1" applyAlignment="1">
      <alignment wrapText="1"/>
    </xf>
    <xf numFmtId="0" fontId="8" fillId="0" borderId="10" xfId="1" applyFont="1" applyBorder="1"/>
    <xf numFmtId="0" fontId="9" fillId="0" borderId="10" xfId="1" applyFont="1" applyBorder="1" applyAlignment="1">
      <alignment horizontal="right"/>
    </xf>
    <xf numFmtId="0" fontId="9" fillId="0" borderId="10" xfId="1" applyFont="1" applyBorder="1" applyAlignment="1">
      <alignment horizontal="left"/>
    </xf>
    <xf numFmtId="0" fontId="8" fillId="0" borderId="11" xfId="1" applyFont="1" applyBorder="1" applyAlignment="1">
      <alignment horizontal="center"/>
    </xf>
    <xf numFmtId="0" fontId="10" fillId="0" borderId="10" xfId="1" applyFont="1" applyBorder="1" applyAlignment="1">
      <alignment horizontal="left"/>
    </xf>
    <xf numFmtId="3" fontId="10" fillId="0" borderId="11" xfId="1" applyNumberFormat="1" applyFont="1" applyBorder="1" applyAlignment="1">
      <alignment horizontal="right"/>
    </xf>
    <xf numFmtId="0" fontId="10" fillId="0" borderId="10" xfId="1" applyFont="1" applyBorder="1" applyAlignment="1">
      <alignment horizontal="left" wrapText="1"/>
    </xf>
    <xf numFmtId="3" fontId="9" fillId="0" borderId="11" xfId="1" applyNumberFormat="1" applyFont="1" applyBorder="1" applyAlignment="1">
      <alignment horizontal="right"/>
    </xf>
    <xf numFmtId="0" fontId="8" fillId="0" borderId="12" xfId="1" applyFont="1" applyBorder="1" applyAlignment="1">
      <alignment horizontal="left" wrapText="1"/>
    </xf>
    <xf numFmtId="0" fontId="8" fillId="0" borderId="8" xfId="1" applyFont="1" applyBorder="1" applyAlignment="1">
      <alignment horizontal="left" wrapText="1"/>
    </xf>
    <xf numFmtId="0" fontId="8" fillId="0" borderId="8" xfId="1" applyFont="1" applyBorder="1"/>
    <xf numFmtId="0" fontId="8" fillId="0" borderId="8" xfId="1" applyFont="1" applyBorder="1" applyAlignment="1">
      <alignment horizontal="left" wrapText="1"/>
    </xf>
    <xf numFmtId="0" fontId="8" fillId="0" borderId="9" xfId="1" applyFont="1" applyBorder="1"/>
    <xf numFmtId="0" fontId="3" fillId="0" borderId="10" xfId="0" applyFont="1" applyBorder="1" applyAlignment="1">
      <alignment wrapText="1"/>
    </xf>
    <xf numFmtId="3" fontId="3" fillId="0" borderId="11" xfId="0" applyNumberFormat="1" applyFont="1" applyBorder="1"/>
    <xf numFmtId="0" fontId="3" fillId="0" borderId="10" xfId="0" applyFont="1" applyBorder="1"/>
    <xf numFmtId="3" fontId="12" fillId="0" borderId="11" xfId="0" applyNumberFormat="1" applyFont="1" applyBorder="1"/>
    <xf numFmtId="3" fontId="12" fillId="0" borderId="8" xfId="0" applyNumberFormat="1" applyFont="1" applyBorder="1"/>
    <xf numFmtId="3" fontId="12" fillId="0" borderId="9" xfId="0" applyNumberFormat="1" applyFont="1" applyBorder="1"/>
    <xf numFmtId="0" fontId="9" fillId="0" borderId="8" xfId="1" applyFont="1" applyBorder="1" applyAlignment="1">
      <alignment horizontal="left"/>
    </xf>
    <xf numFmtId="3" fontId="12" fillId="0" borderId="13" xfId="0" applyNumberFormat="1" applyFont="1" applyBorder="1"/>
    <xf numFmtId="3" fontId="12" fillId="0" borderId="10" xfId="0" applyNumberFormat="1" applyFont="1" applyBorder="1"/>
    <xf numFmtId="3" fontId="12" fillId="0" borderId="14" xfId="0" applyNumberFormat="1" applyFont="1" applyBorder="1"/>
    <xf numFmtId="0" fontId="1" fillId="0" borderId="15" xfId="0" applyFont="1" applyBorder="1" applyAlignment="1">
      <alignment horizontal="right"/>
    </xf>
    <xf numFmtId="3" fontId="1" fillId="0" borderId="16" xfId="0" applyNumberFormat="1" applyFont="1" applyBorder="1"/>
    <xf numFmtId="3" fontId="0" fillId="0" borderId="0" xfId="0" applyNumberFormat="1"/>
    <xf numFmtId="3" fontId="0" fillId="0" borderId="0" xfId="0" applyNumberFormat="1" applyAlignment="1">
      <alignment horizontal="right"/>
    </xf>
    <xf numFmtId="0" fontId="0" fillId="0" borderId="0" xfId="0" applyAlignment="1">
      <alignment horizontal="left" vertical="center"/>
    </xf>
  </cellXfs>
  <cellStyles count="2">
    <cellStyle name="Normál" xfId="0" builtinId="0"/>
    <cellStyle name="Normál 2 2" xfId="1" xr:uid="{1B497BD4-21B1-41C3-A6B9-F9192D10D8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50353-18EA-4132-9923-DEECCABE0A83}">
  <sheetPr>
    <pageSetUpPr fitToPage="1"/>
  </sheetPr>
  <dimension ref="A1:H52"/>
  <sheetViews>
    <sheetView tabSelected="1" zoomScaleNormal="100" zoomScaleSheetLayoutView="100" workbookViewId="0">
      <selection activeCell="B2" sqref="B2:H2"/>
    </sheetView>
  </sheetViews>
  <sheetFormatPr defaultRowHeight="15" x14ac:dyDescent="0.25"/>
  <cols>
    <col min="1" max="1" width="4.7109375" customWidth="1"/>
    <col min="2" max="2" width="60.5703125" customWidth="1"/>
    <col min="3" max="9" width="12.7109375" customWidth="1"/>
    <col min="10" max="10" width="12.85546875" customWidth="1"/>
    <col min="11" max="11" width="12.7109375" customWidth="1"/>
  </cols>
  <sheetData>
    <row r="1" spans="1:8" x14ac:dyDescent="0.25">
      <c r="B1" s="1" t="s">
        <v>106</v>
      </c>
      <c r="C1" s="1"/>
      <c r="D1" s="1"/>
      <c r="E1" s="1"/>
      <c r="F1" s="1"/>
      <c r="G1" s="1"/>
      <c r="H1" s="1"/>
    </row>
    <row r="2" spans="1:8" x14ac:dyDescent="0.25">
      <c r="B2" s="1" t="s">
        <v>0</v>
      </c>
      <c r="C2" s="1"/>
      <c r="D2" s="1"/>
      <c r="E2" s="1"/>
      <c r="F2" s="1"/>
      <c r="G2" s="1"/>
      <c r="H2" s="1"/>
    </row>
    <row r="3" spans="1:8" x14ac:dyDescent="0.25">
      <c r="B3" s="2"/>
      <c r="C3" s="2"/>
      <c r="D3" s="2"/>
      <c r="E3" s="2"/>
      <c r="F3" s="2"/>
      <c r="G3" s="2"/>
      <c r="H3" s="2"/>
    </row>
    <row r="4" spans="1:8" ht="28.5" customHeight="1" x14ac:dyDescent="0.25">
      <c r="B4" s="3" t="s">
        <v>1</v>
      </c>
      <c r="C4" s="3"/>
      <c r="D4" s="3"/>
      <c r="E4" s="3"/>
      <c r="F4" s="3"/>
      <c r="G4" s="3"/>
    </row>
    <row r="5" spans="1:8" ht="15.75" thickBot="1" x14ac:dyDescent="0.3">
      <c r="B5" s="4"/>
      <c r="C5" s="5" t="s">
        <v>0</v>
      </c>
      <c r="D5" s="5" t="s">
        <v>0</v>
      </c>
      <c r="E5" s="5" t="s">
        <v>0</v>
      </c>
      <c r="F5" s="5" t="s">
        <v>0</v>
      </c>
      <c r="G5" s="5"/>
      <c r="H5" s="5" t="s">
        <v>2</v>
      </c>
    </row>
    <row r="6" spans="1:8" ht="39" x14ac:dyDescent="0.25">
      <c r="A6" s="6" t="s">
        <v>3</v>
      </c>
      <c r="B6" s="7" t="s">
        <v>4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H6" s="8" t="s">
        <v>10</v>
      </c>
    </row>
    <row r="7" spans="1:8" x14ac:dyDescent="0.25">
      <c r="A7" s="9" t="s">
        <v>11</v>
      </c>
      <c r="B7" s="10" t="s">
        <v>12</v>
      </c>
      <c r="C7" s="11" t="s">
        <v>13</v>
      </c>
      <c r="D7" s="11" t="s">
        <v>14</v>
      </c>
      <c r="E7" s="11" t="s">
        <v>15</v>
      </c>
      <c r="F7" s="11" t="s">
        <v>16</v>
      </c>
      <c r="G7" s="11" t="s">
        <v>17</v>
      </c>
      <c r="H7" s="11" t="s">
        <v>18</v>
      </c>
    </row>
    <row r="8" spans="1:8" ht="20.25" customHeight="1" x14ac:dyDescent="0.25">
      <c r="A8" s="12" t="s">
        <v>19</v>
      </c>
      <c r="B8" s="13" t="s">
        <v>20</v>
      </c>
      <c r="C8" s="13"/>
      <c r="D8" s="13"/>
      <c r="E8" s="14"/>
      <c r="F8" s="14"/>
      <c r="G8" s="15"/>
      <c r="H8" s="16"/>
    </row>
    <row r="9" spans="1:8" x14ac:dyDescent="0.25">
      <c r="A9" s="12" t="s">
        <v>21</v>
      </c>
      <c r="B9" s="17" t="s">
        <v>22</v>
      </c>
      <c r="C9" s="18">
        <f>SUM(C10:C13)</f>
        <v>10341596</v>
      </c>
      <c r="D9" s="18">
        <f>SUM(D10:D13)</f>
        <v>10341596</v>
      </c>
      <c r="E9" s="18">
        <f>SUM(E10:E13)</f>
        <v>10341596</v>
      </c>
      <c r="F9" s="18">
        <f>SUM(F10:F13)</f>
        <v>10341596</v>
      </c>
      <c r="G9" s="18">
        <f>SUM(G10:G13)</f>
        <v>10341596</v>
      </c>
      <c r="H9" s="18" t="s">
        <v>0</v>
      </c>
    </row>
    <row r="10" spans="1:8" ht="26.25" x14ac:dyDescent="0.25">
      <c r="A10" s="12" t="s">
        <v>23</v>
      </c>
      <c r="B10" s="19" t="s">
        <v>24</v>
      </c>
      <c r="C10" s="20">
        <v>3492720</v>
      </c>
      <c r="D10" s="20">
        <v>3492720</v>
      </c>
      <c r="E10" s="20">
        <v>3492720</v>
      </c>
      <c r="F10" s="20">
        <v>3492720</v>
      </c>
      <c r="G10" s="20">
        <v>3492720</v>
      </c>
      <c r="H10" s="20" t="s">
        <v>0</v>
      </c>
    </row>
    <row r="11" spans="1:8" x14ac:dyDescent="0.25">
      <c r="A11" s="12" t="s">
        <v>25</v>
      </c>
      <c r="B11" s="21" t="s">
        <v>26</v>
      </c>
      <c r="C11" s="20">
        <v>4000000</v>
      </c>
      <c r="D11" s="20">
        <v>4000000</v>
      </c>
      <c r="E11" s="20">
        <v>4000000</v>
      </c>
      <c r="F11" s="20">
        <v>4000000</v>
      </c>
      <c r="G11" s="20">
        <v>4000000</v>
      </c>
      <c r="H11" s="20" t="s">
        <v>0</v>
      </c>
    </row>
    <row r="12" spans="1:8" x14ac:dyDescent="0.25">
      <c r="A12" s="12" t="s">
        <v>27</v>
      </c>
      <c r="B12" s="21" t="s">
        <v>28</v>
      </c>
      <c r="C12" s="20">
        <v>1373376</v>
      </c>
      <c r="D12" s="20">
        <v>1373376</v>
      </c>
      <c r="E12" s="20">
        <v>1373376</v>
      </c>
      <c r="F12" s="20">
        <v>1373376</v>
      </c>
      <c r="G12" s="20">
        <v>1373376</v>
      </c>
      <c r="H12" s="20" t="s">
        <v>0</v>
      </c>
    </row>
    <row r="13" spans="1:8" x14ac:dyDescent="0.25">
      <c r="A13" s="12" t="s">
        <v>29</v>
      </c>
      <c r="B13" s="21" t="s">
        <v>30</v>
      </c>
      <c r="C13" s="20">
        <v>1475500</v>
      </c>
      <c r="D13" s="20">
        <v>1475500</v>
      </c>
      <c r="E13" s="20">
        <v>1475500</v>
      </c>
      <c r="F13" s="20">
        <v>1475500</v>
      </c>
      <c r="G13" s="20">
        <v>1475500</v>
      </c>
      <c r="H13" s="20" t="s">
        <v>0</v>
      </c>
    </row>
    <row r="14" spans="1:8" x14ac:dyDescent="0.25">
      <c r="A14" s="12" t="s">
        <v>31</v>
      </c>
      <c r="B14" s="17" t="s">
        <v>32</v>
      </c>
      <c r="C14" s="18">
        <v>5000000</v>
      </c>
      <c r="D14" s="18">
        <v>5000000</v>
      </c>
      <c r="E14" s="18">
        <v>5000000</v>
      </c>
      <c r="F14" s="18">
        <v>5000000</v>
      </c>
      <c r="G14" s="18">
        <v>5000000</v>
      </c>
      <c r="H14" s="18" t="s">
        <v>0</v>
      </c>
    </row>
    <row r="15" spans="1:8" x14ac:dyDescent="0.25">
      <c r="A15" s="12" t="s">
        <v>33</v>
      </c>
      <c r="B15" s="17" t="s">
        <v>34</v>
      </c>
      <c r="C15" s="18">
        <v>170850</v>
      </c>
      <c r="D15" s="18">
        <v>170850</v>
      </c>
      <c r="E15" s="18">
        <v>170850</v>
      </c>
      <c r="F15" s="18">
        <v>170850</v>
      </c>
      <c r="G15" s="18">
        <v>170850</v>
      </c>
      <c r="H15" s="18" t="s">
        <v>0</v>
      </c>
    </row>
    <row r="16" spans="1:8" x14ac:dyDescent="0.25">
      <c r="A16" s="12" t="s">
        <v>35</v>
      </c>
      <c r="B16" s="22" t="s">
        <v>36</v>
      </c>
      <c r="C16" s="18">
        <v>6981980</v>
      </c>
      <c r="D16" s="18">
        <v>6981980</v>
      </c>
      <c r="E16" s="18">
        <v>6981980</v>
      </c>
      <c r="F16" s="18">
        <v>6981980</v>
      </c>
      <c r="G16" s="18">
        <v>6981980</v>
      </c>
      <c r="H16" s="18" t="s">
        <v>0</v>
      </c>
    </row>
    <row r="17" spans="1:8" x14ac:dyDescent="0.25">
      <c r="A17" s="12" t="s">
        <v>37</v>
      </c>
      <c r="B17" s="23" t="s">
        <v>38</v>
      </c>
      <c r="C17" s="18">
        <v>1024800</v>
      </c>
      <c r="D17" s="18">
        <v>1024800</v>
      </c>
      <c r="E17" s="18">
        <v>1024800</v>
      </c>
      <c r="F17" s="18">
        <v>1024800</v>
      </c>
      <c r="G17" s="18">
        <v>1024800</v>
      </c>
      <c r="H17" s="18" t="s">
        <v>0</v>
      </c>
    </row>
    <row r="18" spans="1:8" x14ac:dyDescent="0.25">
      <c r="A18" s="12" t="s">
        <v>39</v>
      </c>
      <c r="B18" s="24" t="s">
        <v>40</v>
      </c>
      <c r="C18" s="18">
        <f>C9+C14+C15+C16+C17</f>
        <v>23519226</v>
      </c>
      <c r="D18" s="18">
        <f>D9+D14+D15+D16+D17</f>
        <v>23519226</v>
      </c>
      <c r="E18" s="18">
        <f>E9+E14+E15+E16+E17</f>
        <v>23519226</v>
      </c>
      <c r="F18" s="18">
        <f>F9+F14+F15+F16+F17</f>
        <v>23519226</v>
      </c>
      <c r="G18" s="18">
        <f>G9+G14+G15+G16+G17</f>
        <v>23519226</v>
      </c>
      <c r="H18" s="18">
        <f>G18-F18</f>
        <v>0</v>
      </c>
    </row>
    <row r="19" spans="1:8" ht="20.25" customHeight="1" x14ac:dyDescent="0.25">
      <c r="A19" s="12" t="s">
        <v>41</v>
      </c>
      <c r="B19" s="13" t="s">
        <v>42</v>
      </c>
      <c r="C19" s="13"/>
      <c r="D19" s="13"/>
      <c r="E19" s="14"/>
      <c r="F19" s="14"/>
      <c r="G19" s="15"/>
      <c r="H19" s="16"/>
    </row>
    <row r="20" spans="1:8" x14ac:dyDescent="0.25">
      <c r="A20" s="12" t="s">
        <v>43</v>
      </c>
      <c r="B20" s="25" t="s">
        <v>44</v>
      </c>
      <c r="C20" s="26"/>
      <c r="D20" s="26"/>
      <c r="E20" s="26"/>
      <c r="F20" s="26"/>
      <c r="G20" s="26"/>
      <c r="H20" s="26"/>
    </row>
    <row r="21" spans="1:8" x14ac:dyDescent="0.25">
      <c r="A21" s="12" t="s">
        <v>45</v>
      </c>
      <c r="B21" s="27" t="s">
        <v>46</v>
      </c>
      <c r="C21" s="28">
        <v>12677350</v>
      </c>
      <c r="D21" s="28">
        <v>12677350</v>
      </c>
      <c r="E21" s="28">
        <v>12677350</v>
      </c>
      <c r="F21" s="28">
        <v>12677350</v>
      </c>
      <c r="G21" s="28">
        <v>12677350</v>
      </c>
      <c r="H21" s="28" t="s">
        <v>0</v>
      </c>
    </row>
    <row r="22" spans="1:8" ht="25.5" customHeight="1" x14ac:dyDescent="0.25">
      <c r="A22" s="12" t="s">
        <v>47</v>
      </c>
      <c r="B22" s="29" t="s">
        <v>48</v>
      </c>
      <c r="C22" s="28">
        <v>4800000</v>
      </c>
      <c r="D22" s="28">
        <v>4800000</v>
      </c>
      <c r="E22" s="28">
        <v>4800000</v>
      </c>
      <c r="F22" s="28">
        <v>4800000</v>
      </c>
      <c r="G22" s="28">
        <v>4800000</v>
      </c>
      <c r="H22" s="28" t="s">
        <v>0</v>
      </c>
    </row>
    <row r="23" spans="1:8" ht="17.25" customHeight="1" x14ac:dyDescent="0.25">
      <c r="A23" s="12" t="s">
        <v>49</v>
      </c>
      <c r="B23" s="29" t="s">
        <v>50</v>
      </c>
      <c r="C23" s="28"/>
      <c r="D23" s="28">
        <v>1598850</v>
      </c>
      <c r="E23" s="28">
        <v>1598850</v>
      </c>
      <c r="F23" s="28">
        <v>1598850</v>
      </c>
      <c r="G23" s="28">
        <v>1598850</v>
      </c>
      <c r="H23" s="28" t="s">
        <v>0</v>
      </c>
    </row>
    <row r="24" spans="1:8" x14ac:dyDescent="0.25">
      <c r="A24" s="12" t="s">
        <v>51</v>
      </c>
      <c r="B24" s="25" t="s">
        <v>52</v>
      </c>
      <c r="C24" s="28"/>
      <c r="D24" s="28"/>
      <c r="E24" s="28"/>
      <c r="F24" s="28"/>
      <c r="G24" s="28"/>
      <c r="H24" s="28"/>
    </row>
    <row r="25" spans="1:8" x14ac:dyDescent="0.25">
      <c r="A25" s="12" t="s">
        <v>53</v>
      </c>
      <c r="B25" s="27" t="s">
        <v>54</v>
      </c>
      <c r="C25" s="28">
        <v>2795380</v>
      </c>
      <c r="D25" s="28">
        <v>2727200</v>
      </c>
      <c r="E25" s="28">
        <v>2727200</v>
      </c>
      <c r="F25" s="28">
        <v>2727200</v>
      </c>
      <c r="G25" s="28">
        <v>2697980</v>
      </c>
      <c r="H25" s="28">
        <f>SUM(G25-F25)</f>
        <v>-29220</v>
      </c>
    </row>
    <row r="26" spans="1:8" x14ac:dyDescent="0.25">
      <c r="A26" s="12" t="s">
        <v>55</v>
      </c>
      <c r="B26" s="24" t="s">
        <v>56</v>
      </c>
      <c r="C26" s="30">
        <f>SUM(C21:C25)</f>
        <v>20272730</v>
      </c>
      <c r="D26" s="30">
        <f>SUM(D21:D25)</f>
        <v>21803400</v>
      </c>
      <c r="E26" s="30">
        <f>SUM(E21:E25)</f>
        <v>21803400</v>
      </c>
      <c r="F26" s="30">
        <f>SUM(F21:F25)</f>
        <v>21803400</v>
      </c>
      <c r="G26" s="30">
        <v>21774180</v>
      </c>
      <c r="H26" s="30">
        <f>SUM(G26-F26)</f>
        <v>-29220</v>
      </c>
    </row>
    <row r="27" spans="1:8" ht="30" customHeight="1" x14ac:dyDescent="0.25">
      <c r="A27" s="12" t="s">
        <v>57</v>
      </c>
      <c r="B27" s="31" t="s">
        <v>58</v>
      </c>
      <c r="C27" s="32"/>
      <c r="D27" s="32"/>
      <c r="E27" s="33"/>
      <c r="F27" s="33"/>
      <c r="G27" s="34"/>
      <c r="H27" s="35"/>
    </row>
    <row r="28" spans="1:8" x14ac:dyDescent="0.25">
      <c r="A28" s="12" t="s">
        <v>59</v>
      </c>
      <c r="B28" s="21" t="s">
        <v>60</v>
      </c>
      <c r="C28" s="20">
        <v>7166000</v>
      </c>
      <c r="D28" s="20">
        <v>7166000</v>
      </c>
      <c r="E28" s="20">
        <v>7166000</v>
      </c>
      <c r="F28" s="20">
        <v>7166000</v>
      </c>
      <c r="G28" s="20">
        <v>7166000</v>
      </c>
      <c r="H28" s="20" t="s">
        <v>0</v>
      </c>
    </row>
    <row r="29" spans="1:8" x14ac:dyDescent="0.25">
      <c r="A29" s="12" t="s">
        <v>61</v>
      </c>
      <c r="B29" s="21" t="s">
        <v>62</v>
      </c>
      <c r="C29" s="20">
        <v>4250000</v>
      </c>
      <c r="D29" s="20">
        <v>4250000</v>
      </c>
      <c r="E29" s="20">
        <v>4250000</v>
      </c>
      <c r="F29" s="20">
        <v>4250000</v>
      </c>
      <c r="G29" s="20">
        <v>4250000</v>
      </c>
      <c r="H29" s="20" t="s">
        <v>0</v>
      </c>
    </row>
    <row r="30" spans="1:8" x14ac:dyDescent="0.25">
      <c r="A30" s="12" t="s">
        <v>63</v>
      </c>
      <c r="B30" s="21" t="s">
        <v>64</v>
      </c>
      <c r="C30" s="20"/>
      <c r="D30" s="20">
        <v>229000</v>
      </c>
      <c r="E30" s="20">
        <v>229000</v>
      </c>
      <c r="F30" s="20">
        <v>229000</v>
      </c>
      <c r="G30" s="20">
        <v>229000</v>
      </c>
      <c r="H30" s="20" t="s">
        <v>65</v>
      </c>
    </row>
    <row r="31" spans="1:8" x14ac:dyDescent="0.25">
      <c r="A31" s="12" t="s">
        <v>66</v>
      </c>
      <c r="B31" s="21" t="s">
        <v>67</v>
      </c>
      <c r="C31" s="20"/>
      <c r="D31" s="20"/>
      <c r="E31" s="20">
        <v>245731</v>
      </c>
      <c r="F31" s="20">
        <v>245731</v>
      </c>
      <c r="G31" s="20">
        <v>245731</v>
      </c>
      <c r="H31" s="20" t="s">
        <v>0</v>
      </c>
    </row>
    <row r="32" spans="1:8" x14ac:dyDescent="0.25">
      <c r="A32" s="12" t="s">
        <v>68</v>
      </c>
      <c r="B32" s="25" t="s">
        <v>69</v>
      </c>
      <c r="C32" s="28"/>
      <c r="D32" s="28"/>
      <c r="E32" s="28"/>
      <c r="F32" s="28"/>
      <c r="G32" s="28"/>
      <c r="H32" s="28"/>
    </row>
    <row r="33" spans="1:8" x14ac:dyDescent="0.25">
      <c r="A33" s="12" t="s">
        <v>70</v>
      </c>
      <c r="B33" s="27" t="s">
        <v>71</v>
      </c>
      <c r="C33" s="28">
        <v>2200000</v>
      </c>
      <c r="D33" s="28">
        <v>1760000</v>
      </c>
      <c r="E33" s="28">
        <v>1584000</v>
      </c>
      <c r="F33" s="28">
        <v>1584000</v>
      </c>
      <c r="G33" s="28">
        <v>1496000</v>
      </c>
      <c r="H33" s="28">
        <f>SUM(G33-F33)</f>
        <v>-88000</v>
      </c>
    </row>
    <row r="34" spans="1:8" x14ac:dyDescent="0.25">
      <c r="A34" s="12" t="s">
        <v>72</v>
      </c>
      <c r="B34" s="27" t="s">
        <v>73</v>
      </c>
      <c r="C34" s="28"/>
      <c r="D34" s="28">
        <v>140800</v>
      </c>
      <c r="E34" s="28">
        <v>140800</v>
      </c>
      <c r="F34" s="28">
        <v>140800</v>
      </c>
      <c r="G34" s="28">
        <v>119680</v>
      </c>
      <c r="H34" s="28">
        <f>SUM(G34-F34)</f>
        <v>-21120</v>
      </c>
    </row>
    <row r="35" spans="1:8" x14ac:dyDescent="0.25">
      <c r="A35" s="12" t="s">
        <v>74</v>
      </c>
      <c r="B35" s="27" t="s">
        <v>75</v>
      </c>
      <c r="C35" s="28">
        <v>3910500</v>
      </c>
      <c r="D35" s="28">
        <v>4237200</v>
      </c>
      <c r="E35" s="28">
        <v>3853583</v>
      </c>
      <c r="F35" s="28">
        <v>3853583</v>
      </c>
      <c r="G35" s="28">
        <v>3853583</v>
      </c>
      <c r="H35" s="28">
        <f t="shared" ref="H35:H36" si="0">SUM(G35-F35)</f>
        <v>0</v>
      </c>
    </row>
    <row r="36" spans="1:8" x14ac:dyDescent="0.25">
      <c r="A36" s="12" t="s">
        <v>76</v>
      </c>
      <c r="B36" s="27" t="s">
        <v>77</v>
      </c>
      <c r="C36" s="28">
        <v>166440</v>
      </c>
      <c r="D36" s="28">
        <v>166440</v>
      </c>
      <c r="E36" s="28">
        <v>315780</v>
      </c>
      <c r="F36" s="28">
        <v>315780</v>
      </c>
      <c r="G36" s="28">
        <v>295300</v>
      </c>
      <c r="H36" s="28">
        <f t="shared" si="0"/>
        <v>-20480</v>
      </c>
    </row>
    <row r="37" spans="1:8" x14ac:dyDescent="0.25">
      <c r="A37" s="12" t="s">
        <v>78</v>
      </c>
      <c r="B37" s="24" t="s">
        <v>79</v>
      </c>
      <c r="C37" s="18">
        <f>SUM(C28:C29,C33:C36)</f>
        <v>17692940</v>
      </c>
      <c r="D37" s="18">
        <f>SUM(D28:D30,D33:D36)</f>
        <v>17949440</v>
      </c>
      <c r="E37" s="18">
        <f>SUM(E28:E31,E33:E36)</f>
        <v>17784894</v>
      </c>
      <c r="F37" s="18">
        <f>SUM(F28:F31,F33:F36)</f>
        <v>17784894</v>
      </c>
      <c r="G37" s="18">
        <f>SUM(G28:G31,G33:G36)</f>
        <v>17655294</v>
      </c>
      <c r="H37" s="18">
        <f>SUM(G37-F37)</f>
        <v>-129600</v>
      </c>
    </row>
    <row r="38" spans="1:8" ht="20.25" customHeight="1" x14ac:dyDescent="0.25">
      <c r="A38" s="12" t="s">
        <v>80</v>
      </c>
      <c r="B38" s="13" t="s">
        <v>81</v>
      </c>
      <c r="C38" s="13"/>
      <c r="D38" s="13"/>
      <c r="E38" s="14"/>
      <c r="F38" s="14"/>
      <c r="G38" s="15"/>
      <c r="H38" s="16"/>
    </row>
    <row r="39" spans="1:8" ht="26.25" x14ac:dyDescent="0.25">
      <c r="A39" s="12" t="s">
        <v>82</v>
      </c>
      <c r="B39" s="36" t="s">
        <v>83</v>
      </c>
      <c r="C39" s="37">
        <v>1800000</v>
      </c>
      <c r="D39" s="37">
        <v>1800000</v>
      </c>
      <c r="E39" s="37">
        <v>1800000</v>
      </c>
      <c r="F39" s="37">
        <v>1800000</v>
      </c>
      <c r="G39" s="37">
        <v>1800000</v>
      </c>
      <c r="H39" s="37" t="s">
        <v>0</v>
      </c>
    </row>
    <row r="40" spans="1:8" x14ac:dyDescent="0.25">
      <c r="A40" s="12" t="s">
        <v>84</v>
      </c>
      <c r="B40" s="38" t="s">
        <v>85</v>
      </c>
      <c r="C40" s="37"/>
      <c r="D40" s="37">
        <v>338410</v>
      </c>
      <c r="E40" s="37">
        <v>338410</v>
      </c>
      <c r="F40" s="37">
        <v>338410</v>
      </c>
      <c r="G40" s="37">
        <v>338410</v>
      </c>
      <c r="H40" s="37" t="s">
        <v>0</v>
      </c>
    </row>
    <row r="41" spans="1:8" x14ac:dyDescent="0.25">
      <c r="A41" s="12" t="s">
        <v>86</v>
      </c>
      <c r="B41" s="24" t="s">
        <v>87</v>
      </c>
      <c r="C41" s="39">
        <f>C39</f>
        <v>1800000</v>
      </c>
      <c r="D41" s="39">
        <f>SUM(D39:D40)</f>
        <v>2138410</v>
      </c>
      <c r="E41" s="39">
        <f>SUM(E39:E40)</f>
        <v>2138410</v>
      </c>
      <c r="F41" s="39">
        <f>SUM(F39:F40)</f>
        <v>2138410</v>
      </c>
      <c r="G41" s="39">
        <v>2138410</v>
      </c>
      <c r="H41" s="39">
        <f>SUM(H39:H40)</f>
        <v>0</v>
      </c>
    </row>
    <row r="42" spans="1:8" x14ac:dyDescent="0.25">
      <c r="A42" s="12" t="s">
        <v>88</v>
      </c>
      <c r="B42" s="13" t="s">
        <v>89</v>
      </c>
      <c r="C42" s="13"/>
      <c r="D42" s="13"/>
      <c r="E42" s="40"/>
      <c r="F42" s="40"/>
      <c r="G42" s="15"/>
      <c r="H42" s="41"/>
    </row>
    <row r="43" spans="1:8" x14ac:dyDescent="0.25">
      <c r="A43" s="12" t="s">
        <v>90</v>
      </c>
      <c r="B43" s="42" t="s">
        <v>91</v>
      </c>
      <c r="C43" s="43"/>
      <c r="D43" s="44"/>
      <c r="E43" s="41"/>
      <c r="F43" s="41"/>
      <c r="G43" s="40"/>
      <c r="H43" s="41"/>
    </row>
    <row r="44" spans="1:8" x14ac:dyDescent="0.25">
      <c r="A44" s="12" t="s">
        <v>92</v>
      </c>
      <c r="B44" s="38" t="s">
        <v>93</v>
      </c>
      <c r="C44" s="43"/>
      <c r="D44" s="44"/>
      <c r="E44" s="37">
        <v>1685300</v>
      </c>
      <c r="F44" s="37">
        <v>1685300</v>
      </c>
      <c r="G44" s="37">
        <v>1685300</v>
      </c>
      <c r="H44" s="37" t="s">
        <v>0</v>
      </c>
    </row>
    <row r="45" spans="1:8" ht="26.25" x14ac:dyDescent="0.25">
      <c r="A45" s="12" t="s">
        <v>94</v>
      </c>
      <c r="B45" s="36" t="s">
        <v>95</v>
      </c>
      <c r="C45" s="43"/>
      <c r="D45" s="44"/>
      <c r="E45" s="37">
        <v>1333500</v>
      </c>
      <c r="F45" s="37">
        <v>1333500</v>
      </c>
      <c r="G45" s="37">
        <v>1333500</v>
      </c>
      <c r="H45" s="37" t="s">
        <v>0</v>
      </c>
    </row>
    <row r="46" spans="1:8" x14ac:dyDescent="0.25">
      <c r="A46" s="12" t="s">
        <v>96</v>
      </c>
      <c r="B46" s="38" t="s">
        <v>97</v>
      </c>
      <c r="C46" s="43"/>
      <c r="D46" s="44"/>
      <c r="E46" s="37">
        <v>2919142</v>
      </c>
      <c r="F46" s="37">
        <v>2919142</v>
      </c>
      <c r="G46" s="37">
        <v>2919142</v>
      </c>
      <c r="H46" s="37" t="s">
        <v>0</v>
      </c>
    </row>
    <row r="47" spans="1:8" x14ac:dyDescent="0.25">
      <c r="A47" s="12" t="s">
        <v>98</v>
      </c>
      <c r="B47" s="24" t="s">
        <v>99</v>
      </c>
      <c r="C47" s="43"/>
      <c r="D47" s="43"/>
      <c r="E47" s="41">
        <f>SUM(E44:E46)</f>
        <v>5937942</v>
      </c>
      <c r="F47" s="40">
        <f>SUM(F44:F46)</f>
        <v>5937942</v>
      </c>
      <c r="G47" s="43">
        <v>5937942</v>
      </c>
      <c r="H47" s="41">
        <f>SUM(H44:H46)</f>
        <v>0</v>
      </c>
    </row>
    <row r="48" spans="1:8" x14ac:dyDescent="0.25">
      <c r="A48" s="12" t="s">
        <v>100</v>
      </c>
      <c r="B48" s="13" t="s">
        <v>101</v>
      </c>
      <c r="C48" s="13"/>
      <c r="D48" s="13"/>
      <c r="E48" s="14"/>
      <c r="F48" s="14"/>
      <c r="G48" s="15"/>
      <c r="H48" s="16"/>
    </row>
    <row r="49" spans="1:8" ht="15.75" thickBot="1" x14ac:dyDescent="0.3">
      <c r="A49" s="12" t="s">
        <v>102</v>
      </c>
      <c r="B49" s="27" t="s">
        <v>103</v>
      </c>
      <c r="C49" s="45"/>
      <c r="D49" s="45">
        <v>4560</v>
      </c>
      <c r="E49" s="45">
        <v>4560</v>
      </c>
      <c r="F49" s="45">
        <v>4560</v>
      </c>
      <c r="G49" s="45">
        <v>4560</v>
      </c>
      <c r="H49" s="45">
        <v>0</v>
      </c>
    </row>
    <row r="50" spans="1:8" ht="15.75" thickBot="1" x14ac:dyDescent="0.3">
      <c r="A50" s="12" t="s">
        <v>104</v>
      </c>
      <c r="B50" s="46" t="s">
        <v>105</v>
      </c>
      <c r="C50" s="47">
        <f>C18+C26+C37+C41</f>
        <v>63284896</v>
      </c>
      <c r="D50" s="47">
        <f>SUM(D18,D26,D37,D41,D49)</f>
        <v>65415036</v>
      </c>
      <c r="E50" s="47">
        <f>SUM(E18,E26,E37,E41,E47,E49)</f>
        <v>71188432</v>
      </c>
      <c r="F50" s="47">
        <f>SUM(F18,F26,F37,F41,F47,F49)</f>
        <v>71188432</v>
      </c>
      <c r="G50" s="47">
        <f>SUM(G18,G26,G37,G41,G47,G49)</f>
        <v>71029612</v>
      </c>
      <c r="H50" s="47">
        <f>SUM(H18,H26,H37,H41,H47,H49)</f>
        <v>-158820</v>
      </c>
    </row>
    <row r="51" spans="1:8" x14ac:dyDescent="0.25">
      <c r="C51" s="48"/>
      <c r="D51" s="49" t="s">
        <v>0</v>
      </c>
      <c r="E51" s="49" t="s">
        <v>0</v>
      </c>
      <c r="F51" s="49" t="s">
        <v>0</v>
      </c>
      <c r="G51" s="49"/>
      <c r="H51" s="49" t="s">
        <v>0</v>
      </c>
    </row>
    <row r="52" spans="1:8" x14ac:dyDescent="0.25">
      <c r="B52" s="50"/>
    </row>
  </sheetData>
  <mergeCells count="9">
    <mergeCell ref="B38:D38"/>
    <mergeCell ref="B42:D42"/>
    <mergeCell ref="B48:D48"/>
    <mergeCell ref="B1:H1"/>
    <mergeCell ref="B2:H2"/>
    <mergeCell ref="B4:G4"/>
    <mergeCell ref="B8:D8"/>
    <mergeCell ref="B19:D19"/>
    <mergeCell ref="B27:D27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5. melléklet</vt:lpstr>
      <vt:lpstr>'5. melléklet'!Nyomtatási_terület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Windows-felhasználó</cp:lastModifiedBy>
  <dcterms:created xsi:type="dcterms:W3CDTF">2021-05-28T06:24:47Z</dcterms:created>
  <dcterms:modified xsi:type="dcterms:W3CDTF">2021-05-28T06:25:43Z</dcterms:modified>
</cp:coreProperties>
</file>