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CFC1E030-ED26-4A36-8783-5F441A844A8B}" xr6:coauthVersionLast="46" xr6:coauthVersionMax="46" xr10:uidLastSave="{00000000-0000-0000-0000-000000000000}"/>
  <bookViews>
    <workbookView xWindow="-120" yWindow="-120" windowWidth="20730" windowHeight="11160" activeTab="1"/>
  </bookViews>
  <sheets>
    <sheet name="Űrlap (2)" sheetId="2" r:id="rId1"/>
    <sheet name="Űrlap (3)" sheetId="3" r:id="rId2"/>
  </sheets>
  <calcPr calcId="191029"/>
</workbook>
</file>

<file path=xl/calcChain.xml><?xml version="1.0" encoding="utf-8"?>
<calcChain xmlns="http://schemas.openxmlformats.org/spreadsheetml/2006/main">
  <c r="E11" i="2" l="1"/>
  <c r="E28" i="2"/>
  <c r="E45" i="2"/>
  <c r="E51" i="2"/>
  <c r="H42" i="2"/>
  <c r="H48" i="2"/>
  <c r="H34" i="2"/>
  <c r="D28" i="2"/>
  <c r="D45" i="2"/>
  <c r="D51" i="2"/>
  <c r="G51" i="2"/>
  <c r="D17" i="3"/>
  <c r="G28" i="2"/>
  <c r="E53" i="2"/>
</calcChain>
</file>

<file path=xl/sharedStrings.xml><?xml version="1.0" encoding="utf-8"?>
<sst xmlns="http://schemas.openxmlformats.org/spreadsheetml/2006/main" count="115" uniqueCount="73">
  <si>
    <t>A HELYI ÖNKORMÁNYZATOK MŰKÖDÉSÉNEK ÁLTALÁNOS TÁMOGATÁSA</t>
  </si>
  <si>
    <t>Jogcím</t>
  </si>
  <si>
    <t>mennyiségi egység</t>
  </si>
  <si>
    <t>Mutató</t>
  </si>
  <si>
    <t xml:space="preserve"> I. A HELYI ÖNKORMÁNYZATOK MŰKÖDÉSÉNEK ÁLTALÁNOS TÁMOGATÁSA</t>
  </si>
  <si>
    <t>I.1.a) Önkormányzati hivatal működésének támogatása</t>
  </si>
  <si>
    <t>I.1.a) Önkormányzati hivatal működésének támogatása - elismert hivatali létszám alapján</t>
  </si>
  <si>
    <t>fő</t>
  </si>
  <si>
    <t xml:space="preserve">I.1.a) - V. Önkormányzati hivatal működésének támogatása - beszámítás után
</t>
  </si>
  <si>
    <t>I.1.b) Település-üzemeltetéshez kapcsolódó feladatellátás támogatása összesen</t>
  </si>
  <si>
    <t>I.1.b) - V. Támogatás összesen - beszámítás után</t>
  </si>
  <si>
    <t>I.1.ba) A zöldterület-gazdálkodással kapcsolatos feladatok ellátásának támogatása</t>
  </si>
  <si>
    <t>I.1.ba) - V. A zöldterület-gazdálkodással kapcsolatos feladatok ellátásának támogatása - beszámítás után</t>
  </si>
  <si>
    <t>I.1.bb) Közvilágítás fenntartásának támogatása</t>
  </si>
  <si>
    <t xml:space="preserve">I.1.bb) - V. Közvilágítás fenntartásának támogatása - beszámítás után
</t>
  </si>
  <si>
    <t>I.1.bc) Köztemető fenntartással kapcsolatos feladatok támogatása</t>
  </si>
  <si>
    <t>I.1.bc) - V. Köztemető fenntartással kapcsolatos feladatok támogatása - beszámítás után</t>
  </si>
  <si>
    <t>I.1.bd) Közutak fenntartásának támogatása</t>
  </si>
  <si>
    <t>I.1.bd) - V. Közutak fenntartásának támogatása - beszámítás után</t>
  </si>
  <si>
    <t>I.1.c) Egyéb önkormányzati feladatok támogatása</t>
  </si>
  <si>
    <t xml:space="preserve">I.2. Nem közművel összegyűjtött háztartási szennyvíz ártalmatlanítása	
</t>
  </si>
  <si>
    <t>köbméter</t>
  </si>
  <si>
    <t>II.1. Óvodapedagógusok, és az óvodapedagógusok nevelő munkáját közvetlenül segítők bértámogatása</t>
  </si>
  <si>
    <t>II.2. (8) 2 gyermekek nevelése a napi 8 órát eléri vagy meghaladja</t>
  </si>
  <si>
    <t>II.3. Társulás által fenntartott óvodákba bejáró gyermekek utaztatásának támogatása</t>
  </si>
  <si>
    <t>A TELEPÜLÉSI ÖNKORMÁNYZATOK SZOCIÁLIS ÉS GYERMEKJÓLÉTI FELADATAINAK TÁMOGATÁSA</t>
  </si>
  <si>
    <t xml:space="preserve"> III. A TELEPÜLÉSI ÖNKORMÁNYZATOK SZOCIÁLIS ÉS GYERMEKJÓLÉTI FELADATAINAK TÁMOGATÁSA</t>
  </si>
  <si>
    <t xml:space="preserve">III.2. Hozzájárulás a pénzbeli szociális ellátásokhoz	</t>
  </si>
  <si>
    <t>III.5. Gyermekétkeztetés támogatása</t>
  </si>
  <si>
    <t xml:space="preserve"> II. A TELEPÜLÉSI ÖNKORMÁNYZATOK EGYES KÖZNEVELÉSI ÉS GYERMEKÉTKEZTETÉSI FELADATAINAK
 TÁMOGATÁSA</t>
  </si>
  <si>
    <t>lakott külterület</t>
  </si>
  <si>
    <t>összesen</t>
  </si>
  <si>
    <t>MINDÖSSZESEN</t>
  </si>
  <si>
    <t>FELHASZNÁLÁSI
KÖTELEZETTSÉG</t>
  </si>
  <si>
    <t>MIRE HASZNÁLHATÓ</t>
  </si>
  <si>
    <t>VAN</t>
  </si>
  <si>
    <t>CÉL</t>
  </si>
  <si>
    <t>ADÓERŐ ALAPJÁN KAPJUK, MÖTV.13.§.TÖBBI TEVÉKENYSÉGRE</t>
  </si>
  <si>
    <t>NINCS</t>
  </si>
  <si>
    <t>ADÓERŐKÉPESSÉG ALAPJÁN KAPJUK</t>
  </si>
  <si>
    <t>V.kiegészítés</t>
  </si>
  <si>
    <t>GYERMEKÉTKEZTETÉSHEZ IS</t>
  </si>
  <si>
    <t>ADÓERŐ KÉPESSÉG ALAPJÁN KAPJUK</t>
  </si>
  <si>
    <t>IV.1/d    közművelődés támogatása</t>
  </si>
  <si>
    <t>TÁMOGATÁS FELTÉTELE: HETI 1 SZABADNAP,V.MSZ.NAP NYITVA
LEGYEN + HETI 1 NAP 21 ÓRÁIG LEGYEN NYITVA
2016.02.29-IG ELSZÁMOLÁS, 10% KÖNYVTÁRI DOKUMENTUMRA</t>
  </si>
  <si>
    <t>KV.TV.1-2.SZÁMÚ MELLÉKLETE ALAPJÁN</t>
  </si>
  <si>
    <t>SZÜNIDEI ÉTKEZÉS</t>
  </si>
  <si>
    <t>ÓVODA ÖSSZESEN</t>
  </si>
  <si>
    <t>IGAZGATÁS DOLOGI, BÉR + TELEPÜLÉS ÜZ
.+EGYÉB ÖNK.FA</t>
  </si>
  <si>
    <t>MŰKÖDÉSI ÉS FELHALMOZÁSI KIADÁSRA
 IS FORDÍTHATÓ</t>
  </si>
  <si>
    <t>ÖNRÉSZE,SZOC.ÉTK (GYEREK), 
SAJÁT SEGÉLYEK</t>
  </si>
  <si>
    <t>Pm.illetmény támogatása</t>
  </si>
  <si>
    <t>ped II.tám</t>
  </si>
  <si>
    <t>2020.</t>
  </si>
  <si>
    <t>ERDŐKERTES KÖZSÉG ÖNKORMÁNYZATA
2020.ÉVI ÁLLAMI TÁMOGATÁS</t>
  </si>
  <si>
    <t>Mindösszesen:</t>
  </si>
  <si>
    <t>2019.ÉVI TELJESÍTÉS</t>
  </si>
  <si>
    <t>ÖNKORMÁNYZAT TÁMOGATÁSA AZ  MÖTV. 13. §.</t>
  </si>
  <si>
    <t>ÓVODA TÁMOGATÁSA</t>
  </si>
  <si>
    <t>SEGÉLYEKHEZ ÉS ESÉLY SZOCIÁLIS ALAPKÖZPONT MŰKÖDÉSÉHEZ</t>
  </si>
  <si>
    <r>
      <rPr>
        <u/>
        <sz val="12"/>
        <rFont val="Arial"/>
        <family val="2"/>
        <charset val="238"/>
      </rPr>
      <t>PH</t>
    </r>
    <r>
      <rPr>
        <sz val="12"/>
        <rFont val="Arial"/>
        <family val="2"/>
        <charset val="238"/>
      </rPr>
      <t xml:space="preserve">
- bérek
-járulékok
-dologi kiadások
</t>
    </r>
    <r>
      <rPr>
        <u/>
        <sz val="12"/>
        <rFont val="Arial"/>
        <family val="2"/>
        <charset val="238"/>
      </rPr>
      <t>Önkormányzat</t>
    </r>
    <r>
      <rPr>
        <sz val="12"/>
        <rFont val="Arial"/>
        <family val="2"/>
        <charset val="238"/>
      </rPr>
      <t xml:space="preserve">
- településüzemeltetés ( bérek, járulékok, dologi)
-Közterületfelügyelet
-utak, járdák, buszmegállók fenntartása, karbantartás
-közvilágítás
-temető fenntartás
-Képviselők tiszteletdíja
-védőnői szolgálat
-kiscsoportok támogatása
-sport egyesület támogatása
-zöldterület rendezése, fenntartása és még a többi nem kiemelt feladat</t>
    </r>
  </si>
  <si>
    <t>különbözet 189.614.523 adóbevételek</t>
  </si>
  <si>
    <t>az adóbevételek többi része megy beruházások önrészére</t>
  </si>
  <si>
    <t>I.1.f Kiegészítés</t>
  </si>
  <si>
    <t>III.2.a cslád és gyermekjóléti szolgálat</t>
  </si>
  <si>
    <t>2021.</t>
  </si>
  <si>
    <t>EBBŐL ÓVODA</t>
  </si>
  <si>
    <t>TÖBB ÁLLAMI</t>
  </si>
  <si>
    <t>FALUHÁZ</t>
  </si>
  <si>
    <t>SEGÉLYEK</t>
  </si>
  <si>
    <t>ÖNKORMÁNYZAT</t>
  </si>
  <si>
    <t>ERDŐKERTES KÖZSÉG ÖNKORMÁNYZATA      2021.ÉVI ÁLLAMI TÁMOGATÁS</t>
  </si>
  <si>
    <t>7.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</si>
</sst>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_F_t"/>
  </numFmts>
  <fonts count="23" x14ac:knownFonts="1">
    <font>
      <sz val="10"/>
      <name val="Arial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" fontId="9" fillId="0" borderId="0" xfId="0" applyNumberFormat="1" applyFont="1"/>
    <xf numFmtId="3" fontId="11" fillId="0" borderId="0" xfId="0" applyNumberFormat="1" applyFont="1"/>
    <xf numFmtId="3" fontId="9" fillId="0" borderId="0" xfId="0" applyNumberFormat="1" applyFont="1"/>
    <xf numFmtId="3" fontId="8" fillId="0" borderId="0" xfId="0" applyNumberFormat="1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center" wrapText="1"/>
    </xf>
    <xf numFmtId="0" fontId="17" fillId="0" borderId="0" xfId="0" applyFont="1"/>
    <xf numFmtId="0" fontId="18" fillId="0" borderId="0" xfId="0" applyFont="1"/>
    <xf numFmtId="176" fontId="0" fillId="0" borderId="0" xfId="0" applyNumberFormat="1"/>
    <xf numFmtId="176" fontId="12" fillId="0" borderId="0" xfId="0" applyNumberFormat="1" applyFont="1"/>
    <xf numFmtId="176" fontId="3" fillId="0" borderId="0" xfId="0" applyNumberFormat="1" applyFont="1" applyBorder="1" applyAlignment="1">
      <alignment horizontal="center"/>
    </xf>
    <xf numFmtId="176" fontId="0" fillId="0" borderId="0" xfId="0" applyNumberFormat="1" applyBorder="1"/>
    <xf numFmtId="176" fontId="4" fillId="0" borderId="0" xfId="0" applyNumberFormat="1" applyFont="1" applyBorder="1"/>
    <xf numFmtId="176" fontId="3" fillId="0" borderId="0" xfId="0" applyNumberFormat="1" applyFont="1" applyBorder="1"/>
    <xf numFmtId="176" fontId="6" fillId="0" borderId="0" xfId="0" applyNumberFormat="1" applyFont="1" applyBorder="1"/>
    <xf numFmtId="176" fontId="18" fillId="0" borderId="0" xfId="0" applyNumberFormat="1" applyFont="1" applyBorder="1"/>
    <xf numFmtId="176" fontId="19" fillId="0" borderId="0" xfId="0" applyNumberFormat="1" applyFont="1" applyBorder="1"/>
    <xf numFmtId="0" fontId="5" fillId="0" borderId="0" xfId="0" applyFont="1" applyBorder="1"/>
    <xf numFmtId="0" fontId="13" fillId="0" borderId="0" xfId="0" applyFont="1" applyBorder="1"/>
    <xf numFmtId="176" fontId="12" fillId="0" borderId="0" xfId="0" applyNumberFormat="1" applyFont="1" applyBorder="1"/>
    <xf numFmtId="0" fontId="13" fillId="0" borderId="1" xfId="0" applyFont="1" applyBorder="1"/>
    <xf numFmtId="0" fontId="13" fillId="0" borderId="2" xfId="0" applyFont="1" applyBorder="1"/>
    <xf numFmtId="0" fontId="8" fillId="0" borderId="0" xfId="0" applyFont="1" applyAlignment="1">
      <alignment wrapText="1"/>
    </xf>
    <xf numFmtId="0" fontId="20" fillId="0" borderId="0" xfId="0" applyFont="1"/>
    <xf numFmtId="176" fontId="21" fillId="0" borderId="0" xfId="0" applyNumberFormat="1" applyFont="1"/>
    <xf numFmtId="0" fontId="8" fillId="0" borderId="0" xfId="0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2" fillId="0" borderId="0" xfId="0" applyFont="1"/>
    <xf numFmtId="0" fontId="8" fillId="0" borderId="0" xfId="0" applyFont="1" applyBorder="1" applyAlignment="1">
      <alignment horizontal="center"/>
    </xf>
    <xf numFmtId="176" fontId="13" fillId="0" borderId="0" xfId="0" applyNumberFormat="1" applyFont="1" applyBorder="1"/>
    <xf numFmtId="176" fontId="5" fillId="0" borderId="0" xfId="0" applyNumberFormat="1" applyFont="1"/>
    <xf numFmtId="176" fontId="5" fillId="0" borderId="3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12" fillId="0" borderId="0" xfId="0" applyFont="1" applyAlignment="1">
      <alignment wrapText="1"/>
    </xf>
    <xf numFmtId="176" fontId="5" fillId="0" borderId="0" xfId="0" applyNumberFormat="1" applyFont="1" applyBorder="1"/>
    <xf numFmtId="176" fontId="5" fillId="0" borderId="0" xfId="0" applyNumberFormat="1" applyFont="1" applyBorder="1" applyAlignment="1">
      <alignment horizontal="center"/>
    </xf>
    <xf numFmtId="0" fontId="15" fillId="0" borderId="0" xfId="0" applyFont="1" applyAlignment="1">
      <alignment wrapText="1"/>
    </xf>
    <xf numFmtId="176" fontId="13" fillId="0" borderId="0" xfId="0" applyNumberFormat="1" applyFont="1"/>
    <xf numFmtId="0" fontId="15" fillId="0" borderId="0" xfId="0" applyFont="1"/>
    <xf numFmtId="176" fontId="18" fillId="0" borderId="0" xfId="0" applyNumberFormat="1" applyFont="1"/>
    <xf numFmtId="176" fontId="11" fillId="0" borderId="0" xfId="0" applyNumberFormat="1" applyFont="1" applyBorder="1"/>
    <xf numFmtId="176" fontId="8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76" fontId="4" fillId="0" borderId="0" xfId="0" applyNumberFormat="1" applyFont="1"/>
    <xf numFmtId="176" fontId="12" fillId="0" borderId="4" xfId="0" applyNumberFormat="1" applyFont="1" applyBorder="1"/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/>
    </xf>
    <xf numFmtId="176" fontId="16" fillId="0" borderId="0" xfId="0" applyNumberFormat="1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B1" workbookViewId="0">
      <selection activeCell="G5" sqref="G5"/>
    </sheetView>
  </sheetViews>
  <sheetFormatPr defaultRowHeight="12.75" x14ac:dyDescent="0.2"/>
  <cols>
    <col min="1" max="1" width="57.5703125" style="5" customWidth="1"/>
    <col min="2" max="3" width="2.85546875" style="5" customWidth="1"/>
    <col min="4" max="5" width="17.140625" style="19" customWidth="1"/>
    <col min="6" max="6" width="5.5703125" style="37" customWidth="1"/>
    <col min="7" max="7" width="42" style="5" customWidth="1"/>
    <col min="8" max="8" width="15.5703125" bestFit="1" customWidth="1"/>
  </cols>
  <sheetData>
    <row r="1" spans="1:8" ht="14.25" x14ac:dyDescent="0.2">
      <c r="B1" s="65" t="s">
        <v>72</v>
      </c>
      <c r="C1" s="65"/>
      <c r="D1" s="65"/>
      <c r="E1" s="65"/>
      <c r="F1" s="65"/>
      <c r="G1" s="65"/>
      <c r="H1" s="65"/>
    </row>
    <row r="2" spans="1:8" ht="28.5" customHeight="1" x14ac:dyDescent="0.25">
      <c r="A2" s="63" t="s">
        <v>45</v>
      </c>
      <c r="B2" s="63"/>
      <c r="C2" s="63"/>
      <c r="D2" s="63"/>
      <c r="E2" s="63"/>
      <c r="F2" s="63"/>
      <c r="G2" s="63"/>
    </row>
    <row r="3" spans="1:8" ht="12.75" customHeight="1" x14ac:dyDescent="0.25">
      <c r="A3" s="64" t="s">
        <v>71</v>
      </c>
      <c r="B3" s="64"/>
      <c r="C3" s="64"/>
      <c r="D3" s="64"/>
      <c r="E3" s="64"/>
      <c r="F3" s="64"/>
      <c r="G3" s="64"/>
    </row>
    <row r="4" spans="1:8" ht="12.75" customHeight="1" x14ac:dyDescent="0.2">
      <c r="D4" s="21" t="s">
        <v>53</v>
      </c>
      <c r="E4" s="21" t="s">
        <v>65</v>
      </c>
    </row>
    <row r="5" spans="1:8" ht="54.75" customHeight="1" x14ac:dyDescent="0.2">
      <c r="A5" s="5" t="s">
        <v>0</v>
      </c>
      <c r="D5" s="22"/>
      <c r="E5" s="22"/>
    </row>
    <row r="6" spans="1:8" s="2" customFormat="1" ht="12.75" customHeight="1" x14ac:dyDescent="0.2">
      <c r="A6" s="5" t="s">
        <v>1</v>
      </c>
      <c r="B6" s="5" t="s">
        <v>2</v>
      </c>
      <c r="C6" s="5" t="s">
        <v>3</v>
      </c>
      <c r="D6" s="22"/>
      <c r="E6" s="22"/>
      <c r="F6" s="16" t="s">
        <v>33</v>
      </c>
      <c r="G6" s="5" t="s">
        <v>34</v>
      </c>
    </row>
    <row r="7" spans="1:8" ht="12.75" customHeight="1" x14ac:dyDescent="0.2">
      <c r="A7" s="7" t="s">
        <v>4</v>
      </c>
      <c r="B7" s="7"/>
      <c r="C7" s="7"/>
      <c r="D7" s="23"/>
      <c r="E7" s="23"/>
      <c r="F7" s="38"/>
      <c r="G7" s="8"/>
    </row>
    <row r="8" spans="1:8" s="1" customFormat="1" ht="35.25" customHeight="1" x14ac:dyDescent="0.2">
      <c r="A8" s="5" t="s">
        <v>5</v>
      </c>
      <c r="B8" s="5"/>
      <c r="C8" s="5"/>
      <c r="D8" s="22"/>
      <c r="E8" s="22"/>
      <c r="F8" s="37"/>
      <c r="G8" s="5"/>
    </row>
    <row r="9" spans="1:8" s="4" customFormat="1" ht="12.75" customHeight="1" x14ac:dyDescent="0.2">
      <c r="A9" s="6" t="s">
        <v>6</v>
      </c>
      <c r="B9" s="6" t="s">
        <v>7</v>
      </c>
      <c r="C9" s="9"/>
      <c r="D9" s="24">
        <v>115812500</v>
      </c>
      <c r="E9" s="24">
        <v>173394760</v>
      </c>
      <c r="F9" s="39" t="s">
        <v>35</v>
      </c>
      <c r="G9" s="33" t="s">
        <v>48</v>
      </c>
    </row>
    <row r="10" spans="1:8" s="1" customFormat="1" ht="12.75" customHeight="1" x14ac:dyDescent="0.2">
      <c r="A10" s="8" t="s">
        <v>8</v>
      </c>
      <c r="B10" s="8" t="s">
        <v>7</v>
      </c>
      <c r="C10" s="10"/>
      <c r="D10" s="24"/>
      <c r="E10" s="24"/>
      <c r="F10" s="40"/>
      <c r="G10" s="8"/>
    </row>
    <row r="11" spans="1:8" ht="12.75" customHeight="1" x14ac:dyDescent="0.2">
      <c r="A11" s="6" t="s">
        <v>9</v>
      </c>
      <c r="B11" s="6" t="s">
        <v>7</v>
      </c>
      <c r="C11" s="11"/>
      <c r="D11" s="24">
        <v>45242539</v>
      </c>
      <c r="E11" s="24">
        <f>E13+E15+E17+E19</f>
        <v>66191296</v>
      </c>
      <c r="F11" s="39"/>
    </row>
    <row r="12" spans="1:8" s="4" customFormat="1" ht="12.75" customHeight="1" x14ac:dyDescent="0.2">
      <c r="A12" s="5" t="s">
        <v>10</v>
      </c>
      <c r="B12" s="5" t="s">
        <v>7</v>
      </c>
      <c r="C12" s="12"/>
      <c r="D12" s="24"/>
      <c r="E12" s="24"/>
      <c r="F12" s="37"/>
      <c r="G12" s="5"/>
    </row>
    <row r="13" spans="1:8" s="4" customFormat="1" ht="12.75" customHeight="1" x14ac:dyDescent="0.2">
      <c r="A13" s="8" t="s">
        <v>11</v>
      </c>
      <c r="B13" s="8" t="s">
        <v>7</v>
      </c>
      <c r="C13" s="10"/>
      <c r="D13" s="25">
        <v>10722600</v>
      </c>
      <c r="E13" s="25">
        <v>15763033</v>
      </c>
      <c r="F13" s="40" t="s">
        <v>35</v>
      </c>
      <c r="G13" s="5" t="s">
        <v>36</v>
      </c>
    </row>
    <row r="14" spans="1:8" s="4" customFormat="1" ht="12.75" customHeight="1" x14ac:dyDescent="0.2">
      <c r="A14" s="8" t="s">
        <v>12</v>
      </c>
      <c r="B14" s="8" t="s">
        <v>7</v>
      </c>
      <c r="C14" s="10"/>
      <c r="D14" s="25"/>
      <c r="E14" s="25"/>
      <c r="F14" s="40"/>
      <c r="G14" s="8"/>
    </row>
    <row r="15" spans="1:8" s="4" customFormat="1" ht="12.75" customHeight="1" x14ac:dyDescent="0.2">
      <c r="A15" s="8" t="s">
        <v>13</v>
      </c>
      <c r="B15" s="8" t="s">
        <v>7</v>
      </c>
      <c r="C15" s="10"/>
      <c r="D15" s="25">
        <v>20640000</v>
      </c>
      <c r="E15" s="25">
        <v>30151038</v>
      </c>
      <c r="F15" s="40" t="s">
        <v>35</v>
      </c>
      <c r="G15" s="8" t="s">
        <v>36</v>
      </c>
    </row>
    <row r="16" spans="1:8" s="4" customFormat="1" ht="12.75" customHeight="1" x14ac:dyDescent="0.2">
      <c r="A16" s="8" t="s">
        <v>14</v>
      </c>
      <c r="B16" s="8" t="s">
        <v>7</v>
      </c>
      <c r="C16" s="10"/>
      <c r="D16" s="25"/>
      <c r="E16" s="25"/>
      <c r="F16" s="40"/>
      <c r="G16" s="8"/>
    </row>
    <row r="17" spans="1:7" s="4" customFormat="1" ht="12.75" customHeight="1" x14ac:dyDescent="0.2">
      <c r="A17" s="8" t="s">
        <v>15</v>
      </c>
      <c r="B17" s="8" t="s">
        <v>7</v>
      </c>
      <c r="C17" s="10"/>
      <c r="D17" s="25">
        <v>936399</v>
      </c>
      <c r="E17" s="25">
        <v>1367897</v>
      </c>
      <c r="F17" s="40" t="s">
        <v>35</v>
      </c>
      <c r="G17" s="8" t="s">
        <v>36</v>
      </c>
    </row>
    <row r="18" spans="1:7" s="4" customFormat="1" ht="12.75" customHeight="1" x14ac:dyDescent="0.2">
      <c r="A18" s="8" t="s">
        <v>16</v>
      </c>
      <c r="B18" s="8" t="s">
        <v>7</v>
      </c>
      <c r="C18" s="10"/>
      <c r="D18" s="25"/>
      <c r="E18" s="25"/>
      <c r="F18" s="40"/>
      <c r="G18" s="8"/>
    </row>
    <row r="19" spans="1:7" s="4" customFormat="1" ht="12.75" customHeight="1" x14ac:dyDescent="0.2">
      <c r="A19" s="8" t="s">
        <v>17</v>
      </c>
      <c r="B19" s="8" t="s">
        <v>7</v>
      </c>
      <c r="C19" s="10"/>
      <c r="D19" s="25">
        <v>12943540</v>
      </c>
      <c r="E19" s="25">
        <v>18909328</v>
      </c>
      <c r="F19" s="40" t="s">
        <v>35</v>
      </c>
      <c r="G19" s="8" t="s">
        <v>36</v>
      </c>
    </row>
    <row r="20" spans="1:7" s="1" customFormat="1" ht="30.75" customHeight="1" x14ac:dyDescent="0.2">
      <c r="A20" s="8" t="s">
        <v>18</v>
      </c>
      <c r="B20" s="8" t="s">
        <v>7</v>
      </c>
      <c r="C20" s="10"/>
      <c r="D20" s="25"/>
      <c r="E20" s="25"/>
      <c r="F20" s="40"/>
      <c r="G20" s="8"/>
    </row>
    <row r="21" spans="1:7" ht="30.75" customHeight="1" x14ac:dyDescent="0.2">
      <c r="A21" s="6" t="s">
        <v>19</v>
      </c>
      <c r="B21" s="6" t="s">
        <v>7</v>
      </c>
      <c r="C21" s="11"/>
      <c r="D21" s="24">
        <v>23387400</v>
      </c>
      <c r="E21" s="24">
        <v>35391095</v>
      </c>
      <c r="F21" s="39" t="s">
        <v>35</v>
      </c>
      <c r="G21" s="33" t="s">
        <v>37</v>
      </c>
    </row>
    <row r="22" spans="1:7" ht="12.75" customHeight="1" x14ac:dyDescent="0.2">
      <c r="A22" s="5" t="s">
        <v>63</v>
      </c>
      <c r="C22" s="12"/>
      <c r="D22" s="24">
        <v>31336032</v>
      </c>
      <c r="E22" s="24">
        <v>0</v>
      </c>
      <c r="G22" s="33"/>
    </row>
    <row r="23" spans="1:7" s="1" customFormat="1" ht="12.75" customHeight="1" x14ac:dyDescent="0.2">
      <c r="A23" s="5" t="s">
        <v>20</v>
      </c>
      <c r="B23" s="5" t="s">
        <v>21</v>
      </c>
      <c r="C23" s="12"/>
      <c r="D23" s="22"/>
      <c r="E23" s="22"/>
      <c r="F23" s="37"/>
      <c r="G23" s="5"/>
    </row>
    <row r="24" spans="1:7" s="1" customFormat="1" ht="12.75" customHeight="1" x14ac:dyDescent="0.2">
      <c r="A24" s="6" t="s">
        <v>30</v>
      </c>
      <c r="B24" s="6"/>
      <c r="C24" s="11"/>
      <c r="D24" s="24">
        <v>40800</v>
      </c>
      <c r="E24" s="24">
        <v>59601</v>
      </c>
      <c r="F24" s="39" t="s">
        <v>38</v>
      </c>
      <c r="G24" s="5"/>
    </row>
    <row r="25" spans="1:7" s="1" customFormat="1" ht="12.75" customHeight="1" x14ac:dyDescent="0.2">
      <c r="A25" s="6"/>
      <c r="B25" s="6"/>
      <c r="C25" s="11"/>
      <c r="D25" s="24"/>
      <c r="E25" s="24"/>
      <c r="F25" s="39"/>
      <c r="G25" s="5"/>
    </row>
    <row r="26" spans="1:7" s="1" customFormat="1" ht="12.75" customHeight="1" x14ac:dyDescent="0.2">
      <c r="A26" s="6" t="s">
        <v>40</v>
      </c>
      <c r="B26" s="6" t="s">
        <v>7</v>
      </c>
      <c r="C26" s="11"/>
      <c r="D26" s="24">
        <v>54385899</v>
      </c>
      <c r="E26" s="24">
        <v>0</v>
      </c>
      <c r="F26" s="39" t="s">
        <v>38</v>
      </c>
      <c r="G26" s="5" t="s">
        <v>39</v>
      </c>
    </row>
    <row r="27" spans="1:7" s="3" customFormat="1" ht="12.75" customHeight="1" x14ac:dyDescent="0.25">
      <c r="A27" s="6" t="s">
        <v>51</v>
      </c>
      <c r="B27" s="6"/>
      <c r="C27" s="11"/>
      <c r="D27" s="24">
        <v>1538000</v>
      </c>
      <c r="E27" s="24"/>
      <c r="F27" s="39"/>
      <c r="G27" s="5"/>
    </row>
    <row r="28" spans="1:7" ht="12.75" customHeight="1" x14ac:dyDescent="0.25">
      <c r="A28" s="6" t="s">
        <v>31</v>
      </c>
      <c r="B28" s="6"/>
      <c r="C28" s="11"/>
      <c r="D28" s="26">
        <f>D9+D11+D21+D24+D26+D22</f>
        <v>270205170</v>
      </c>
      <c r="E28" s="26">
        <f>E9+E11+E21+E24</f>
        <v>275036752</v>
      </c>
      <c r="F28" s="6"/>
      <c r="G28" s="56" t="e">
        <f>D28+#REF!</f>
        <v>#REF!</v>
      </c>
    </row>
    <row r="29" spans="1:7" ht="26.25" customHeight="1" x14ac:dyDescent="0.2">
      <c r="A29" s="5" t="s">
        <v>1</v>
      </c>
      <c r="B29" s="5" t="s">
        <v>2</v>
      </c>
      <c r="C29" s="5" t="s">
        <v>3</v>
      </c>
      <c r="D29" s="22"/>
      <c r="E29" s="22"/>
    </row>
    <row r="30" spans="1:7" s="2" customFormat="1" ht="12.75" customHeight="1" x14ac:dyDescent="0.2">
      <c r="A30" s="62" t="s">
        <v>29</v>
      </c>
      <c r="B30" s="62"/>
      <c r="C30" s="62"/>
      <c r="D30" s="22"/>
      <c r="E30" s="22"/>
      <c r="F30" s="37"/>
      <c r="G30" s="5"/>
    </row>
    <row r="31" spans="1:7" ht="27.75" customHeight="1" x14ac:dyDescent="0.2">
      <c r="A31" s="7" t="s">
        <v>22</v>
      </c>
      <c r="B31" s="7"/>
      <c r="C31" s="7"/>
      <c r="D31" s="23"/>
      <c r="E31" s="23"/>
      <c r="F31" s="38"/>
      <c r="G31" s="8"/>
    </row>
    <row r="32" spans="1:7" ht="12.75" customHeight="1" x14ac:dyDescent="0.2">
      <c r="A32" s="5" t="s">
        <v>23</v>
      </c>
      <c r="B32" s="5" t="s">
        <v>7</v>
      </c>
      <c r="C32" s="12"/>
      <c r="D32" s="22"/>
      <c r="E32" s="22"/>
      <c r="F32" s="37" t="s">
        <v>35</v>
      </c>
      <c r="G32" s="33" t="s">
        <v>49</v>
      </c>
    </row>
    <row r="33" spans="1:8" ht="12.75" customHeight="1" x14ac:dyDescent="0.2">
      <c r="A33" s="5" t="s">
        <v>52</v>
      </c>
      <c r="B33" s="5" t="s">
        <v>7</v>
      </c>
      <c r="C33" s="12"/>
      <c r="D33" s="22"/>
      <c r="E33" s="22"/>
      <c r="G33" s="5" t="s">
        <v>41</v>
      </c>
    </row>
    <row r="34" spans="1:8" s="3" customFormat="1" ht="12.75" customHeight="1" x14ac:dyDescent="0.25">
      <c r="A34" s="5" t="s">
        <v>24</v>
      </c>
      <c r="B34" s="5"/>
      <c r="C34" s="5"/>
      <c r="D34" s="27"/>
      <c r="E34" s="27"/>
      <c r="F34" s="37"/>
      <c r="G34" s="34" t="s">
        <v>47</v>
      </c>
      <c r="H34" s="44">
        <f>E35-D35</f>
        <v>17504530</v>
      </c>
    </row>
    <row r="35" spans="1:8" s="3" customFormat="1" ht="12.75" customHeight="1" x14ac:dyDescent="0.25">
      <c r="A35" s="6" t="s">
        <v>31</v>
      </c>
      <c r="B35" s="6"/>
      <c r="C35" s="11"/>
      <c r="D35" s="26">
        <v>147480250</v>
      </c>
      <c r="E35" s="26">
        <v>164984780</v>
      </c>
      <c r="F35" s="6"/>
      <c r="G35" s="5"/>
      <c r="H35" s="44"/>
    </row>
    <row r="36" spans="1:8" s="3" customFormat="1" ht="12.75" customHeight="1" x14ac:dyDescent="0.25">
      <c r="A36" s="6"/>
      <c r="B36" s="6"/>
      <c r="C36" s="11"/>
      <c r="D36" s="26"/>
      <c r="E36" s="26"/>
      <c r="F36" s="6"/>
      <c r="G36" s="5"/>
      <c r="H36" s="44"/>
    </row>
    <row r="37" spans="1:8" s="3" customFormat="1" ht="12.75" customHeight="1" x14ac:dyDescent="0.25">
      <c r="A37" s="6"/>
      <c r="B37" s="6"/>
      <c r="C37" s="11"/>
      <c r="D37" s="26"/>
      <c r="E37" s="26"/>
      <c r="F37" s="6"/>
      <c r="G37" s="5"/>
      <c r="H37" s="44"/>
    </row>
    <row r="38" spans="1:8" s="3" customFormat="1" ht="12.75" customHeight="1" x14ac:dyDescent="0.25">
      <c r="A38" s="6"/>
      <c r="B38" s="6"/>
      <c r="C38" s="11"/>
      <c r="D38" s="26"/>
      <c r="E38" s="26"/>
      <c r="F38" s="6"/>
      <c r="G38" s="5"/>
      <c r="H38" s="44"/>
    </row>
    <row r="39" spans="1:8" ht="12.75" customHeight="1" x14ac:dyDescent="0.25">
      <c r="A39" s="6"/>
      <c r="B39" s="6"/>
      <c r="C39" s="11"/>
      <c r="D39" s="26"/>
      <c r="E39" s="26"/>
      <c r="F39" s="6"/>
    </row>
    <row r="40" spans="1:8" ht="12.75" customHeight="1" x14ac:dyDescent="0.25">
      <c r="A40" s="5" t="s">
        <v>25</v>
      </c>
      <c r="D40" s="28"/>
      <c r="E40" s="28"/>
    </row>
    <row r="41" spans="1:8" ht="12.75" customHeight="1" x14ac:dyDescent="0.2">
      <c r="A41" s="5" t="s">
        <v>1</v>
      </c>
      <c r="B41" s="5" t="s">
        <v>2</v>
      </c>
      <c r="C41" s="5" t="s">
        <v>3</v>
      </c>
      <c r="D41" s="22"/>
      <c r="E41" s="22"/>
    </row>
    <row r="42" spans="1:8" s="2" customFormat="1" ht="12.75" customHeight="1" x14ac:dyDescent="0.2">
      <c r="A42" s="5" t="s">
        <v>26</v>
      </c>
      <c r="B42" s="5"/>
      <c r="C42" s="5"/>
      <c r="D42" s="22"/>
      <c r="E42" s="22"/>
      <c r="F42" s="37"/>
      <c r="G42" s="5"/>
      <c r="H42" s="60">
        <f>E43-D43</f>
        <v>4758000</v>
      </c>
    </row>
    <row r="43" spans="1:8" s="2" customFormat="1" ht="12.75" customHeight="1" x14ac:dyDescent="0.2">
      <c r="A43" s="2" t="s">
        <v>27</v>
      </c>
      <c r="B43" s="2" t="s">
        <v>7</v>
      </c>
      <c r="C43" s="57">
        <v>0</v>
      </c>
      <c r="D43" s="43">
        <v>38080000</v>
      </c>
      <c r="E43" s="43">
        <v>42838000</v>
      </c>
      <c r="F43" s="58" t="s">
        <v>35</v>
      </c>
      <c r="G43" s="4" t="s">
        <v>42</v>
      </c>
    </row>
    <row r="44" spans="1:8" s="3" customFormat="1" ht="33" customHeight="1" x14ac:dyDescent="0.25">
      <c r="A44" s="7" t="s">
        <v>64</v>
      </c>
      <c r="B44" s="7"/>
      <c r="C44" s="13"/>
      <c r="D44" s="23">
        <v>0</v>
      </c>
      <c r="E44" s="23"/>
      <c r="F44" s="38"/>
      <c r="G44" s="8"/>
    </row>
    <row r="45" spans="1:8" s="2" customFormat="1" ht="16.5" customHeight="1" x14ac:dyDescent="0.25">
      <c r="A45" s="6" t="s">
        <v>31</v>
      </c>
      <c r="B45" s="6"/>
      <c r="C45" s="11"/>
      <c r="D45" s="26">
        <f>D28+D35+D43</f>
        <v>455765420</v>
      </c>
      <c r="E45" s="26">
        <f>E43+E35+E28</f>
        <v>482859532</v>
      </c>
      <c r="F45" s="6"/>
      <c r="G45" s="33" t="s">
        <v>50</v>
      </c>
    </row>
    <row r="46" spans="1:8" ht="12.75" customHeight="1" x14ac:dyDescent="0.2">
      <c r="A46" s="7" t="s">
        <v>28</v>
      </c>
      <c r="B46" s="7"/>
      <c r="C46" s="7"/>
      <c r="D46" s="23"/>
      <c r="E46" s="23"/>
      <c r="F46" s="38"/>
      <c r="G46" s="8"/>
    </row>
    <row r="47" spans="1:8" s="3" customFormat="1" ht="15.75" x14ac:dyDescent="0.25">
      <c r="A47" s="5"/>
      <c r="B47" s="5"/>
      <c r="C47" s="12"/>
      <c r="D47" s="22"/>
      <c r="E47" s="22"/>
      <c r="F47" s="37"/>
      <c r="G47" s="5" t="s">
        <v>46</v>
      </c>
    </row>
    <row r="48" spans="1:8" s="3" customFormat="1" ht="15.75" x14ac:dyDescent="0.25">
      <c r="A48" s="6" t="s">
        <v>31</v>
      </c>
      <c r="B48" s="6"/>
      <c r="C48" s="6"/>
      <c r="D48" s="26">
        <v>38080000</v>
      </c>
      <c r="E48" s="26">
        <v>34648141</v>
      </c>
      <c r="F48" s="41"/>
      <c r="G48" s="35"/>
      <c r="H48" s="44">
        <f>E49-D49</f>
        <v>8635248</v>
      </c>
    </row>
    <row r="49" spans="1:8" ht="57" x14ac:dyDescent="0.25">
      <c r="A49" s="5" t="s">
        <v>43</v>
      </c>
      <c r="B49" s="6"/>
      <c r="C49" s="18"/>
      <c r="D49" s="26">
        <v>10836162</v>
      </c>
      <c r="E49" s="26">
        <v>19471410</v>
      </c>
      <c r="F49" s="37" t="s">
        <v>35</v>
      </c>
      <c r="G49" s="33" t="s">
        <v>44</v>
      </c>
    </row>
    <row r="50" spans="1:8" s="15" customFormat="1" ht="15.75" thickBot="1" x14ac:dyDescent="0.25">
      <c r="A50" s="5"/>
      <c r="B50" s="5"/>
      <c r="C50" s="5"/>
      <c r="D50" s="22"/>
      <c r="E50" s="22"/>
      <c r="F50" s="37"/>
      <c r="G50" s="5"/>
      <c r="H50" s="29"/>
    </row>
    <row r="51" spans="1:8" s="14" customFormat="1" ht="15.75" thickBot="1" x14ac:dyDescent="0.25">
      <c r="A51" s="31" t="s">
        <v>32</v>
      </c>
      <c r="B51" s="32"/>
      <c r="C51" s="32"/>
      <c r="D51" s="43">
        <f>D45+D48+D49</f>
        <v>504681582</v>
      </c>
      <c r="E51" s="43">
        <f>E45+E48+E49</f>
        <v>536979083</v>
      </c>
      <c r="F51" s="38"/>
      <c r="G51" s="55">
        <f>SUM(D51:F51)</f>
        <v>1041660665</v>
      </c>
    </row>
    <row r="52" spans="1:8" s="14" customFormat="1" ht="15.75" thickBot="1" x14ac:dyDescent="0.25">
      <c r="D52" s="20"/>
      <c r="E52" s="20"/>
      <c r="F52" s="37"/>
      <c r="G52" s="5"/>
    </row>
    <row r="53" spans="1:8" s="14" customFormat="1" ht="15.75" thickBot="1" x14ac:dyDescent="0.25">
      <c r="D53" s="30" t="s">
        <v>67</v>
      </c>
      <c r="E53" s="61">
        <f>E51-D51</f>
        <v>32297501</v>
      </c>
      <c r="F53" s="42"/>
      <c r="G53" s="36"/>
    </row>
    <row r="54" spans="1:8" s="14" customFormat="1" ht="15" x14ac:dyDescent="0.2">
      <c r="D54" s="14" t="s">
        <v>66</v>
      </c>
      <c r="E54" s="20">
        <v>17504530</v>
      </c>
      <c r="F54" s="37"/>
      <c r="G54" s="5"/>
    </row>
    <row r="55" spans="1:8" s="14" customFormat="1" ht="15" x14ac:dyDescent="0.2">
      <c r="D55" s="20" t="s">
        <v>68</v>
      </c>
      <c r="E55" s="20">
        <v>8635248</v>
      </c>
      <c r="F55" s="59"/>
    </row>
    <row r="56" spans="1:8" s="14" customFormat="1" ht="15.75" thickBot="1" x14ac:dyDescent="0.25">
      <c r="D56" s="20" t="s">
        <v>69</v>
      </c>
      <c r="E56" s="20">
        <v>4758000</v>
      </c>
      <c r="F56" s="59"/>
    </row>
    <row r="57" spans="1:8" ht="15.75" thickBot="1" x14ac:dyDescent="0.25">
      <c r="A57" s="14"/>
      <c r="B57" s="14"/>
      <c r="C57" s="14"/>
      <c r="D57" s="20" t="s">
        <v>70</v>
      </c>
      <c r="E57" s="61">
        <v>1399723</v>
      </c>
      <c r="F57" s="59"/>
      <c r="G57" s="14"/>
    </row>
  </sheetData>
  <mergeCells count="4">
    <mergeCell ref="A30:C30"/>
    <mergeCell ref="A2:G2"/>
    <mergeCell ref="A3:G3"/>
    <mergeCell ref="B1:H1"/>
  </mergeCells>
  <printOptions horizontalCentered="1" gridLines="1"/>
  <pageMargins left="0" right="0" top="0.98425196850393704" bottom="0.98425196850393704" header="0.51181102362204722" footer="0.51181102362204722"/>
  <pageSetup scale="7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B1" workbookViewId="0">
      <selection activeCell="E3" sqref="E3"/>
    </sheetView>
  </sheetViews>
  <sheetFormatPr defaultRowHeight="15.75" x14ac:dyDescent="0.25"/>
  <cols>
    <col min="1" max="1" width="76" style="14" customWidth="1"/>
    <col min="2" max="2" width="18.140625" style="44" customWidth="1"/>
    <col min="3" max="3" width="6.85546875" style="14" customWidth="1"/>
    <col min="4" max="4" width="21" style="20" customWidth="1"/>
    <col min="5" max="5" width="53" customWidth="1"/>
  </cols>
  <sheetData>
    <row r="1" spans="1:5" x14ac:dyDescent="0.25">
      <c r="D1" s="66" t="s">
        <v>72</v>
      </c>
      <c r="E1" s="66"/>
    </row>
    <row r="2" spans="1:5" ht="18" x14ac:dyDescent="0.25">
      <c r="A2" s="63" t="s">
        <v>45</v>
      </c>
      <c r="B2" s="63"/>
      <c r="C2" s="63"/>
    </row>
    <row r="3" spans="1:5" ht="44.25" customHeight="1" x14ac:dyDescent="0.25">
      <c r="A3" s="64" t="s">
        <v>54</v>
      </c>
      <c r="B3" s="64"/>
      <c r="C3" s="64"/>
    </row>
    <row r="4" spans="1:5" ht="12.75" customHeight="1" x14ac:dyDescent="0.25">
      <c r="B4" s="50"/>
    </row>
    <row r="5" spans="1:5" ht="12.75" customHeight="1" x14ac:dyDescent="0.25">
      <c r="B5" s="50" t="s">
        <v>53</v>
      </c>
    </row>
    <row r="6" spans="1:5" ht="12.75" customHeight="1" x14ac:dyDescent="0.25">
      <c r="B6" s="49"/>
      <c r="D6" s="44" t="s">
        <v>56</v>
      </c>
    </row>
    <row r="7" spans="1:5" s="1" customFormat="1" ht="12.75" customHeight="1" x14ac:dyDescent="0.25">
      <c r="A7" s="3"/>
      <c r="B7" s="49"/>
      <c r="C7" s="14"/>
      <c r="D7" s="20"/>
    </row>
    <row r="8" spans="1:5" s="3" customFormat="1" ht="246.75" customHeight="1" x14ac:dyDescent="0.25">
      <c r="A8" s="3" t="s">
        <v>57</v>
      </c>
      <c r="B8" s="49">
        <v>240480511</v>
      </c>
      <c r="C8" s="14"/>
      <c r="D8" s="44"/>
      <c r="E8" s="48" t="s">
        <v>60</v>
      </c>
    </row>
    <row r="9" spans="1:5" s="3" customFormat="1" ht="18" customHeight="1" x14ac:dyDescent="0.25">
      <c r="B9" s="49"/>
      <c r="C9" s="14"/>
      <c r="D9" s="44">
        <v>337985214</v>
      </c>
    </row>
    <row r="10" spans="1:5" ht="12.75" customHeight="1" x14ac:dyDescent="0.25">
      <c r="A10" s="14" t="s">
        <v>58</v>
      </c>
      <c r="B10" s="49">
        <v>147480250</v>
      </c>
      <c r="D10" s="44"/>
    </row>
    <row r="11" spans="1:5" ht="12.75" customHeight="1" x14ac:dyDescent="0.25">
      <c r="B11" s="28"/>
      <c r="D11" s="20">
        <v>152055298</v>
      </c>
    </row>
    <row r="12" spans="1:5" s="2" customFormat="1" ht="22.5" customHeight="1" x14ac:dyDescent="0.25">
      <c r="A12" s="15" t="s">
        <v>59</v>
      </c>
      <c r="B12" s="49">
        <v>38080000</v>
      </c>
      <c r="C12" s="51"/>
      <c r="D12" s="20"/>
    </row>
    <row r="13" spans="1:5" s="2" customFormat="1" ht="16.5" customHeight="1" x14ac:dyDescent="0.25">
      <c r="A13" s="15" t="s">
        <v>28</v>
      </c>
      <c r="B13" s="49">
        <v>45362587</v>
      </c>
      <c r="C13" s="53"/>
      <c r="D13" s="52">
        <v>64364222</v>
      </c>
    </row>
    <row r="14" spans="1:5" ht="68.25" customHeight="1" x14ac:dyDescent="0.25">
      <c r="A14" s="14" t="s">
        <v>43</v>
      </c>
      <c r="B14" s="49">
        <v>10836162</v>
      </c>
      <c r="C14" s="48"/>
      <c r="D14" s="20">
        <v>89312988</v>
      </c>
    </row>
    <row r="15" spans="1:5" s="14" customFormat="1" ht="16.5" thickBot="1" x14ac:dyDescent="0.3">
      <c r="B15" s="44"/>
      <c r="D15" s="20">
        <v>27598311</v>
      </c>
    </row>
    <row r="16" spans="1:5" s="3" customFormat="1" ht="16.5" thickBot="1" x14ac:dyDescent="0.3">
      <c r="A16" s="46" t="s">
        <v>55</v>
      </c>
      <c r="B16" s="45">
        <v>481701510</v>
      </c>
      <c r="C16" s="47"/>
      <c r="D16" s="20"/>
      <c r="E16" s="3" t="s">
        <v>61</v>
      </c>
    </row>
    <row r="17" spans="1:5" s="14" customFormat="1" ht="16.5" thickBot="1" x14ac:dyDescent="0.3">
      <c r="B17" s="3"/>
      <c r="D17" s="45">
        <f>SUM(D9:D16)</f>
        <v>671316033</v>
      </c>
      <c r="E17" s="14" t="s">
        <v>62</v>
      </c>
    </row>
    <row r="18" spans="1:5" s="17" customFormat="1" ht="18" x14ac:dyDescent="0.25">
      <c r="A18" s="18"/>
      <c r="B18" s="44"/>
      <c r="C18" s="18"/>
      <c r="D18" s="20"/>
    </row>
    <row r="19" spans="1:5" x14ac:dyDescent="0.25">
      <c r="D19" s="54"/>
    </row>
  </sheetData>
  <mergeCells count="3">
    <mergeCell ref="A2:C2"/>
    <mergeCell ref="A3:C3"/>
    <mergeCell ref="D1:E1"/>
  </mergeCells>
  <printOptions horizontalCentered="1" gridLines="1"/>
  <pageMargins left="0" right="0" top="0.98425196850393704" bottom="0.98425196850393704" header="0.51181102362204722" footer="0.51181102362204722"/>
  <pageSetup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Űrlap (2)</vt:lpstr>
      <vt:lpstr>Űrlap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2021-02-05T14:14:40Z</cp:lastPrinted>
  <dcterms:created xsi:type="dcterms:W3CDTF">2014-02-03T14:26:04Z</dcterms:created>
  <dcterms:modified xsi:type="dcterms:W3CDTF">2021-05-19T18:31:01Z</dcterms:modified>
</cp:coreProperties>
</file>