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FB1A0C01-C6A4-43F2-84FE-164F8E999EFC}" xr6:coauthVersionLast="45" xr6:coauthVersionMax="45" xr10:uidLastSave="{00000000-0000-0000-0000-000000000000}"/>
  <bookViews>
    <workbookView xWindow="-108" yWindow="-108" windowWidth="20376" windowHeight="12240" xr2:uid="{13B1B35F-A630-4843-BFF1-3E2221D675F9}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5" i="1" l="1"/>
  <c r="F45" i="1"/>
  <c r="K44" i="1"/>
  <c r="F44" i="1"/>
  <c r="K43" i="1"/>
  <c r="F43" i="1"/>
  <c r="E41" i="1"/>
  <c r="D41" i="1"/>
  <c r="F41" i="1" s="1"/>
  <c r="K40" i="1"/>
  <c r="F40" i="1"/>
  <c r="J39" i="1"/>
  <c r="K39" i="1" s="1"/>
  <c r="F39" i="1"/>
  <c r="K38" i="1"/>
  <c r="J38" i="1"/>
  <c r="F38" i="1"/>
  <c r="K37" i="1"/>
  <c r="F37" i="1"/>
  <c r="I36" i="1"/>
  <c r="I41" i="1" s="1"/>
  <c r="I42" i="1" s="1"/>
  <c r="F36" i="1"/>
  <c r="J35" i="1"/>
  <c r="K35" i="1" s="1"/>
  <c r="F35" i="1"/>
  <c r="K34" i="1"/>
  <c r="J34" i="1"/>
  <c r="F34" i="1"/>
  <c r="K33" i="1"/>
  <c r="F33" i="1"/>
  <c r="K32" i="1"/>
  <c r="F32" i="1"/>
  <c r="F31" i="1"/>
  <c r="F30" i="1"/>
  <c r="J28" i="1"/>
  <c r="I28" i="1"/>
  <c r="K28" i="1" s="1"/>
  <c r="E28" i="1"/>
  <c r="D28" i="1"/>
  <c r="F28" i="1" s="1"/>
  <c r="J27" i="1"/>
  <c r="K27" i="1" s="1"/>
  <c r="F27" i="1"/>
  <c r="K26" i="1"/>
  <c r="F26" i="1"/>
  <c r="K25" i="1"/>
  <c r="F25" i="1"/>
  <c r="K24" i="1"/>
  <c r="F24" i="1"/>
  <c r="K23" i="1"/>
  <c r="I23" i="1"/>
  <c r="F23" i="1"/>
  <c r="J22" i="1"/>
  <c r="J29" i="1" s="1"/>
  <c r="I22" i="1"/>
  <c r="I29" i="1" s="1"/>
  <c r="K21" i="1"/>
  <c r="F21" i="1"/>
  <c r="K20" i="1"/>
  <c r="F20" i="1"/>
  <c r="K19" i="1"/>
  <c r="F19" i="1"/>
  <c r="K18" i="1"/>
  <c r="F18" i="1"/>
  <c r="K17" i="1"/>
  <c r="F17" i="1"/>
  <c r="K16" i="1"/>
  <c r="F16" i="1"/>
  <c r="K15" i="1"/>
  <c r="F15" i="1"/>
  <c r="K14" i="1"/>
  <c r="F14" i="1"/>
  <c r="K13" i="1"/>
  <c r="F13" i="1"/>
  <c r="K12" i="1"/>
  <c r="E12" i="1"/>
  <c r="E22" i="1" s="1"/>
  <c r="E29" i="1" s="1"/>
  <c r="E42" i="1" s="1"/>
  <c r="D12" i="1"/>
  <c r="D22" i="1" s="1"/>
  <c r="D29" i="1" l="1"/>
  <c r="D42" i="1" s="1"/>
  <c r="F42" i="1" s="1"/>
  <c r="F22" i="1"/>
  <c r="F29" i="1" s="1"/>
  <c r="K29" i="1"/>
  <c r="K36" i="1"/>
  <c r="K41" i="1" s="1"/>
  <c r="F12" i="1"/>
  <c r="J36" i="1"/>
  <c r="J41" i="1" s="1"/>
  <c r="J42" i="1" s="1"/>
  <c r="K42" i="1" s="1"/>
  <c r="K22" i="1"/>
</calcChain>
</file>

<file path=xl/sharedStrings.xml><?xml version="1.0" encoding="utf-8"?>
<sst xmlns="http://schemas.openxmlformats.org/spreadsheetml/2006/main" count="82" uniqueCount="69">
  <si>
    <t>2.  melléklet a 6/2020. (VI.18.) önkormányzati rendelethez</t>
  </si>
  <si>
    <t>Tés  KÖZSÉG  ÖNKORMÁNYZATA  BEVÉTELEINEK  ÉS KIADÁSAINAK</t>
  </si>
  <si>
    <t>2019. ÉVI ÖSSZEVONT KÖLTSÉGVETÉSI MÉRLEGE</t>
  </si>
  <si>
    <t>adatok Ft-ban</t>
  </si>
  <si>
    <t>Sor-szám</t>
  </si>
  <si>
    <t xml:space="preserve">BEVÉTELEK </t>
  </si>
  <si>
    <t>TésKözség Önkormányzata</t>
  </si>
  <si>
    <t>Tési Napsugár  Óvoda</t>
  </si>
  <si>
    <t>Összesen</t>
  </si>
  <si>
    <t>KIADÁSOK</t>
  </si>
  <si>
    <t>2019. évi 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</si>
  <si>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</si>
  <si>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</si>
  <si>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</si>
  <si>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</si>
  <si>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</si>
  <si>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</si>
  <si>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</si>
  <si>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</si>
  <si>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</si>
  <si>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</si>
  <si>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</si>
  <si>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</si>
  <si>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</si>
  <si>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</si>
  <si>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</si>
  <si>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</si>
  <si>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</si>
  <si>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</si>
  <si>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</si>
  <si>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</si>
  <si>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</si>
  <si>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</si>
  <si>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</si>
  <si>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</si>
  <si>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</si>
  <si>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</si>
  <si>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</si>
  <si>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</si>
  <si>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</si>
  <si>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</si>
  <si>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</si>
  <si>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</si>
  <si>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</si>
  <si>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</si>
  <si>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</si>
  <si>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</si>
  <si>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</si>
  <si>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</si>
  <si>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</si>
  <si>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</si>
  <si>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</si>
  <si>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</si>
  <si>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</si>
  <si>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</si>
  <si>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</si>
  <si>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</si>
  <si>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Felhalmozáűsi célú intézményfinanszírozás</t>
  </si>
  <si>
    <t>3. Felhalmozási célú átvett pénzeszközök</t>
  </si>
  <si>
    <t>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</si>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</sst>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/>
  </cellStyleXfs>
  <cellXfs count="59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right"/>
    </xf>
    <xf numFmtId="0" fontId="5" fillId="2" borderId="1" xfId="2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/>
    </xf>
    <xf numFmtId="0" fontId="1" fillId="2" borderId="3" xfId="1" applyFill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6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1" fillId="2" borderId="9" xfId="1" applyFill="1" applyBorder="1" applyAlignment="1">
      <alignment horizontal="center"/>
    </xf>
    <xf numFmtId="0" fontId="1" fillId="2" borderId="10" xfId="1" applyFill="1" applyBorder="1" applyAlignment="1">
      <alignment horizontal="center"/>
    </xf>
    <xf numFmtId="0" fontId="8" fillId="0" borderId="1" xfId="2" applyFont="1" applyBorder="1" applyAlignment="1">
      <alignment horizontal="center" vertical="center"/>
    </xf>
    <xf numFmtId="3" fontId="9" fillId="0" borderId="1" xfId="2" applyNumberFormat="1" applyFont="1" applyBorder="1" applyAlignment="1">
      <alignment vertical="center"/>
    </xf>
    <xf numFmtId="3" fontId="9" fillId="0" borderId="1" xfId="2" applyNumberFormat="1" applyFont="1" applyBorder="1" applyAlignment="1">
      <alignment vertical="center"/>
    </xf>
    <xf numFmtId="0" fontId="1" fillId="0" borderId="1" xfId="1" applyBorder="1"/>
    <xf numFmtId="3" fontId="10" fillId="0" borderId="1" xfId="2" applyNumberFormat="1" applyFont="1" applyBorder="1" applyAlignment="1">
      <alignment vertical="center"/>
    </xf>
    <xf numFmtId="3" fontId="10" fillId="0" borderId="1" xfId="2" applyNumberFormat="1" applyFont="1" applyBorder="1" applyAlignment="1">
      <alignment vertical="center"/>
    </xf>
    <xf numFmtId="3" fontId="10" fillId="0" borderId="1" xfId="1" applyNumberFormat="1" applyFont="1" applyBorder="1"/>
    <xf numFmtId="3" fontId="10" fillId="0" borderId="1" xfId="2" applyNumberFormat="1" applyFont="1" applyBorder="1" applyAlignment="1">
      <alignment horizontal="left" vertical="center"/>
    </xf>
    <xf numFmtId="0" fontId="5" fillId="0" borderId="0" xfId="2" applyFont="1" applyAlignment="1">
      <alignment horizontal="center" vertical="center" wrapText="1"/>
    </xf>
    <xf numFmtId="3" fontId="6" fillId="0" borderId="0" xfId="2" applyNumberFormat="1" applyFont="1" applyAlignment="1">
      <alignment horizontal="center" vertical="center" wrapText="1"/>
    </xf>
    <xf numFmtId="0" fontId="10" fillId="0" borderId="1" xfId="2" applyFont="1" applyBorder="1" applyAlignment="1">
      <alignment horizontal="left" vertical="center"/>
    </xf>
    <xf numFmtId="3" fontId="10" fillId="0" borderId="1" xfId="2" applyNumberFormat="1" applyFont="1" applyBorder="1" applyAlignment="1">
      <alignment horizontal="right" vertical="center"/>
    </xf>
    <xf numFmtId="3" fontId="10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left" vertical="center"/>
    </xf>
    <xf numFmtId="3" fontId="9" fillId="0" borderId="1" xfId="2" applyNumberFormat="1" applyFont="1" applyBorder="1" applyAlignment="1">
      <alignment horizontal="right" vertical="center"/>
    </xf>
    <xf numFmtId="0" fontId="12" fillId="0" borderId="0" xfId="1" applyFont="1"/>
    <xf numFmtId="0" fontId="14" fillId="0" borderId="1" xfId="3" applyFont="1" applyBorder="1" applyAlignment="1">
      <alignment horizontal="left" vertical="center"/>
    </xf>
    <xf numFmtId="3" fontId="9" fillId="0" borderId="1" xfId="2" applyNumberFormat="1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3" fontId="10" fillId="0" borderId="1" xfId="2" applyNumberFormat="1" applyFont="1" applyBorder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15" fillId="0" borderId="1" xfId="3" applyFont="1" applyBorder="1" applyAlignment="1">
      <alignment horizontal="left" vertical="center"/>
    </xf>
    <xf numFmtId="3" fontId="10" fillId="0" borderId="1" xfId="2" applyNumberFormat="1" applyFont="1" applyBorder="1" applyAlignment="1">
      <alignment horizontal="center" vertical="center"/>
    </xf>
    <xf numFmtId="3" fontId="9" fillId="0" borderId="1" xfId="2" applyNumberFormat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3" fontId="10" fillId="0" borderId="1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horizontal="left" vertical="center"/>
    </xf>
    <xf numFmtId="3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3" fontId="17" fillId="0" borderId="1" xfId="1" applyNumberFormat="1" applyFont="1" applyBorder="1"/>
    <xf numFmtId="0" fontId="1" fillId="0" borderId="0" xfId="1" applyAlignment="1">
      <alignment vertical="center"/>
    </xf>
  </cellXfs>
  <cellStyles count="4">
    <cellStyle name="Normál" xfId="0" builtinId="0"/>
    <cellStyle name="Normál 2 2" xfId="1" xr:uid="{FE1464DD-3F3B-4BA8-9FCC-70C061811CD1}"/>
    <cellStyle name="Normál 2 2 2" xfId="3" xr:uid="{03C29FC0-6943-486A-AB5E-D96497B4A5ED}"/>
    <cellStyle name="Normál_Rendelet mellékletek 2008.jav." xfId="2" xr:uid="{B949B985-975A-4078-8BA2-C5F1956F05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B99B-5BC4-4995-9137-7DAD46BC9A75}">
  <sheetPr>
    <pageSetUpPr fitToPage="1"/>
  </sheetPr>
  <dimension ref="A1:AC55"/>
  <sheetViews>
    <sheetView tabSelected="1" workbookViewId="0">
      <selection sqref="A1:J1"/>
    </sheetView>
  </sheetViews>
  <sheetFormatPr defaultColWidth="9.44140625" defaultRowHeight="13.2" x14ac:dyDescent="0.25"/>
  <cols>
    <col min="1" max="1" width="5" style="2" customWidth="1"/>
    <col min="2" max="2" width="9.109375" style="2" customWidth="1"/>
    <col min="3" max="3" width="24.44140625" style="2" customWidth="1"/>
    <col min="4" max="4" width="10.88671875" style="2" customWidth="1"/>
    <col min="5" max="5" width="10" style="2" customWidth="1"/>
    <col min="6" max="6" width="9.5546875" style="2" customWidth="1"/>
    <col min="7" max="7" width="9.109375" style="2" customWidth="1"/>
    <col min="8" max="8" width="20.88671875" style="2" customWidth="1"/>
    <col min="9" max="9" width="10.88671875" style="2" customWidth="1"/>
    <col min="10" max="10" width="9.44140625" style="2" customWidth="1"/>
    <col min="11" max="11" width="10.6640625" style="2" customWidth="1"/>
    <col min="12" max="196" width="9.109375" style="2" customWidth="1"/>
    <col min="197" max="197" width="5" style="2" customWidth="1"/>
    <col min="198" max="198" width="9.109375" style="2" customWidth="1"/>
    <col min="199" max="199" width="25.6640625" style="2" customWidth="1"/>
    <col min="200" max="203" width="9.109375" style="2" customWidth="1"/>
    <col min="204" max="204" width="20.88671875" style="2" customWidth="1"/>
    <col min="205" max="205" width="9.44140625" style="2" customWidth="1"/>
    <col min="206" max="206" width="8.6640625" style="2" customWidth="1"/>
    <col min="207" max="16384" width="9.44140625" style="2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9" ht="15.6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29" ht="17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29" ht="19.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29" ht="9.75" customHeight="1" x14ac:dyDescent="0.25">
      <c r="A5" s="5" t="s">
        <v>4</v>
      </c>
      <c r="B5" s="6" t="s">
        <v>5</v>
      </c>
      <c r="C5" s="6"/>
      <c r="D5" s="7" t="s">
        <v>6</v>
      </c>
      <c r="E5" s="8" t="s">
        <v>7</v>
      </c>
      <c r="F5" s="6" t="s">
        <v>8</v>
      </c>
      <c r="G5" s="9" t="s">
        <v>9</v>
      </c>
      <c r="H5" s="10"/>
      <c r="I5" s="7" t="s">
        <v>6</v>
      </c>
      <c r="J5" s="8" t="s">
        <v>7</v>
      </c>
      <c r="K5" s="6" t="s">
        <v>8</v>
      </c>
    </row>
    <row r="6" spans="1:29" ht="9.75" customHeight="1" x14ac:dyDescent="0.25">
      <c r="A6" s="5"/>
      <c r="B6" s="6"/>
      <c r="C6" s="6"/>
      <c r="D6" s="11"/>
      <c r="E6" s="12"/>
      <c r="F6" s="6"/>
      <c r="G6" s="13"/>
      <c r="H6" s="14"/>
      <c r="I6" s="11"/>
      <c r="J6" s="12"/>
      <c r="K6" s="6"/>
    </row>
    <row r="7" spans="1:29" ht="18.75" customHeight="1" x14ac:dyDescent="0.25">
      <c r="A7" s="5"/>
      <c r="B7" s="6"/>
      <c r="C7" s="6"/>
      <c r="D7" s="15"/>
      <c r="E7" s="16"/>
      <c r="F7" s="6"/>
      <c r="G7" s="17"/>
      <c r="H7" s="18"/>
      <c r="I7" s="15"/>
      <c r="J7" s="16"/>
      <c r="K7" s="6"/>
    </row>
    <row r="8" spans="1:29" ht="12.75" customHeight="1" x14ac:dyDescent="0.25">
      <c r="A8" s="19"/>
      <c r="B8" s="19"/>
      <c r="C8" s="19"/>
      <c r="D8" s="6" t="s">
        <v>10</v>
      </c>
      <c r="E8" s="6" t="s">
        <v>10</v>
      </c>
      <c r="F8" s="6" t="s">
        <v>10</v>
      </c>
      <c r="G8" s="20"/>
      <c r="H8" s="21"/>
      <c r="I8" s="6" t="s">
        <v>10</v>
      </c>
      <c r="J8" s="6" t="s">
        <v>10</v>
      </c>
      <c r="K8" s="6" t="s">
        <v>10</v>
      </c>
    </row>
    <row r="9" spans="1:29" ht="12.75" customHeight="1" x14ac:dyDescent="0.25">
      <c r="A9" s="19"/>
      <c r="B9" s="19"/>
      <c r="C9" s="19"/>
      <c r="D9" s="6"/>
      <c r="E9" s="6"/>
      <c r="F9" s="6"/>
      <c r="G9" s="22"/>
      <c r="H9" s="23"/>
      <c r="I9" s="6"/>
      <c r="J9" s="6"/>
      <c r="K9" s="6"/>
    </row>
    <row r="10" spans="1:29" ht="6.75" customHeight="1" x14ac:dyDescent="0.25">
      <c r="A10" s="19"/>
      <c r="B10" s="19"/>
      <c r="C10" s="19"/>
      <c r="D10" s="6"/>
      <c r="E10" s="6"/>
      <c r="F10" s="6"/>
      <c r="G10" s="24"/>
      <c r="H10" s="25"/>
      <c r="I10" s="6"/>
      <c r="J10" s="6"/>
      <c r="K10" s="6"/>
    </row>
    <row r="11" spans="1:29" ht="13.5" customHeight="1" x14ac:dyDescent="0.25">
      <c r="A11" s="26">
        <v>1</v>
      </c>
      <c r="B11" s="27" t="s">
        <v>11</v>
      </c>
      <c r="C11" s="27"/>
      <c r="D11" s="28"/>
      <c r="E11" s="28"/>
      <c r="F11" s="28"/>
      <c r="G11" s="27" t="s">
        <v>12</v>
      </c>
      <c r="H11" s="27"/>
      <c r="I11" s="28"/>
      <c r="J11" s="28"/>
      <c r="K11" s="29"/>
    </row>
    <row r="12" spans="1:29" ht="13.5" customHeight="1" x14ac:dyDescent="0.25">
      <c r="A12" s="26">
        <v>2</v>
      </c>
      <c r="B12" s="30" t="s">
        <v>13</v>
      </c>
      <c r="C12" s="30"/>
      <c r="D12" s="31">
        <f>SUM(D13:D18)</f>
        <v>58132587</v>
      </c>
      <c r="E12" s="31">
        <f t="shared" ref="E12" si="0">SUM(E13:E18)</f>
        <v>0</v>
      </c>
      <c r="F12" s="31">
        <f>SUM(D12+E12)</f>
        <v>58132587</v>
      </c>
      <c r="G12" s="30" t="s">
        <v>14</v>
      </c>
      <c r="H12" s="30"/>
      <c r="I12" s="31">
        <v>23578986</v>
      </c>
      <c r="J12" s="31">
        <v>12509167</v>
      </c>
      <c r="K12" s="32">
        <f>I12+J12</f>
        <v>36088153</v>
      </c>
    </row>
    <row r="13" spans="1:29" ht="13.5" customHeight="1" x14ac:dyDescent="0.25">
      <c r="A13" s="26">
        <v>3</v>
      </c>
      <c r="B13" s="30" t="s">
        <v>15</v>
      </c>
      <c r="C13" s="30"/>
      <c r="D13" s="31">
        <v>49785282</v>
      </c>
      <c r="E13" s="31"/>
      <c r="F13" s="31">
        <f t="shared" ref="F13:F22" si="1">SUM(D13+E13)</f>
        <v>49785282</v>
      </c>
      <c r="G13" s="30" t="s">
        <v>16</v>
      </c>
      <c r="H13" s="30"/>
      <c r="I13" s="31">
        <v>4336172</v>
      </c>
      <c r="J13" s="31">
        <v>2084571</v>
      </c>
      <c r="K13" s="32">
        <f t="shared" ref="K13:K45" si="2">I13+J13</f>
        <v>6420743</v>
      </c>
    </row>
    <row r="14" spans="1:29" x14ac:dyDescent="0.25">
      <c r="A14" s="26">
        <v>4</v>
      </c>
      <c r="B14" s="33" t="s">
        <v>17</v>
      </c>
      <c r="C14" s="33"/>
      <c r="D14" s="31">
        <v>8347305</v>
      </c>
      <c r="E14" s="31"/>
      <c r="F14" s="31">
        <f t="shared" si="1"/>
        <v>8347305</v>
      </c>
      <c r="G14" s="30" t="s">
        <v>18</v>
      </c>
      <c r="H14" s="30"/>
      <c r="I14" s="31">
        <v>38902346</v>
      </c>
      <c r="J14" s="31">
        <v>2057121</v>
      </c>
      <c r="K14" s="32">
        <f t="shared" si="2"/>
        <v>40959467</v>
      </c>
    </row>
    <row r="15" spans="1:29" x14ac:dyDescent="0.25">
      <c r="A15" s="26">
        <v>5</v>
      </c>
      <c r="B15" s="33" t="s">
        <v>19</v>
      </c>
      <c r="C15" s="33"/>
      <c r="D15" s="31"/>
      <c r="E15" s="31"/>
      <c r="F15" s="31">
        <f t="shared" si="1"/>
        <v>0</v>
      </c>
      <c r="G15" s="30" t="s">
        <v>20</v>
      </c>
      <c r="H15" s="30"/>
      <c r="I15" s="31">
        <v>6921000</v>
      </c>
      <c r="J15" s="31"/>
      <c r="K15" s="32">
        <f t="shared" si="2"/>
        <v>6921000</v>
      </c>
    </row>
    <row r="16" spans="1:29" x14ac:dyDescent="0.25">
      <c r="A16" s="26">
        <v>6</v>
      </c>
      <c r="B16" s="33" t="s">
        <v>21</v>
      </c>
      <c r="C16" s="33"/>
      <c r="D16" s="31"/>
      <c r="E16" s="31"/>
      <c r="F16" s="31">
        <f t="shared" si="1"/>
        <v>0</v>
      </c>
      <c r="G16" s="30" t="s">
        <v>22</v>
      </c>
      <c r="H16" s="30"/>
      <c r="I16" s="31">
        <v>2151870</v>
      </c>
      <c r="J16" s="31"/>
      <c r="K16" s="32">
        <f t="shared" si="2"/>
        <v>2151870</v>
      </c>
      <c r="L16" s="34"/>
      <c r="M16" s="35"/>
      <c r="N16" s="35"/>
      <c r="O16" s="35"/>
      <c r="P16" s="35"/>
      <c r="Q16" s="35"/>
      <c r="R16" s="35"/>
      <c r="S16" s="35"/>
      <c r="T16" s="35"/>
      <c r="U16" s="34"/>
      <c r="V16" s="35"/>
      <c r="W16" s="35"/>
      <c r="X16" s="35"/>
      <c r="Y16" s="35"/>
      <c r="Z16" s="35"/>
      <c r="AA16" s="35"/>
      <c r="AB16" s="35"/>
      <c r="AC16" s="35"/>
    </row>
    <row r="17" spans="1:29" x14ac:dyDescent="0.25">
      <c r="A17" s="26">
        <v>7</v>
      </c>
      <c r="B17" s="33" t="s">
        <v>23</v>
      </c>
      <c r="C17" s="33"/>
      <c r="D17" s="31"/>
      <c r="E17" s="31"/>
      <c r="F17" s="31">
        <f t="shared" si="1"/>
        <v>0</v>
      </c>
      <c r="G17" s="33" t="s">
        <v>24</v>
      </c>
      <c r="H17" s="33"/>
      <c r="I17" s="31">
        <v>2088400</v>
      </c>
      <c r="J17" s="31"/>
      <c r="K17" s="32">
        <f t="shared" si="2"/>
        <v>2088400</v>
      </c>
      <c r="L17" s="34"/>
      <c r="M17" s="35"/>
      <c r="N17" s="35"/>
      <c r="O17" s="35"/>
      <c r="P17" s="35"/>
      <c r="Q17" s="35"/>
      <c r="R17" s="35"/>
      <c r="S17" s="35"/>
      <c r="T17" s="35"/>
      <c r="U17" s="34"/>
      <c r="V17" s="35"/>
      <c r="W17" s="35"/>
      <c r="X17" s="35"/>
      <c r="Y17" s="35"/>
      <c r="Z17" s="35"/>
      <c r="AA17" s="35"/>
      <c r="AB17" s="35"/>
      <c r="AC17" s="35"/>
    </row>
    <row r="18" spans="1:29" x14ac:dyDescent="0.25">
      <c r="A18" s="26">
        <v>8</v>
      </c>
      <c r="B18" s="33" t="s">
        <v>25</v>
      </c>
      <c r="C18" s="33"/>
      <c r="D18" s="31"/>
      <c r="E18" s="31"/>
      <c r="F18" s="31">
        <f t="shared" si="1"/>
        <v>0</v>
      </c>
      <c r="G18" s="33" t="s">
        <v>26</v>
      </c>
      <c r="H18" s="33"/>
      <c r="I18" s="31">
        <v>508803</v>
      </c>
      <c r="J18" s="31"/>
      <c r="K18" s="32">
        <f t="shared" si="2"/>
        <v>508803</v>
      </c>
      <c r="L18" s="34"/>
      <c r="M18" s="35"/>
      <c r="N18" s="35"/>
      <c r="O18" s="35"/>
      <c r="P18" s="35"/>
      <c r="Q18" s="35"/>
      <c r="R18" s="35"/>
      <c r="S18" s="35"/>
      <c r="T18" s="35"/>
      <c r="U18" s="34"/>
      <c r="V18" s="35"/>
      <c r="W18" s="35"/>
      <c r="X18" s="35"/>
      <c r="Y18" s="35"/>
      <c r="Z18" s="35"/>
      <c r="AA18" s="35"/>
      <c r="AB18" s="35"/>
      <c r="AC18" s="35"/>
    </row>
    <row r="19" spans="1:29" x14ac:dyDescent="0.25">
      <c r="A19" s="26">
        <v>9</v>
      </c>
      <c r="B19" s="36" t="s">
        <v>27</v>
      </c>
      <c r="C19" s="36"/>
      <c r="D19" s="37">
        <v>10539643</v>
      </c>
      <c r="E19" s="31"/>
      <c r="F19" s="31">
        <f t="shared" si="1"/>
        <v>10539643</v>
      </c>
      <c r="G19" s="33" t="s">
        <v>28</v>
      </c>
      <c r="H19" s="33"/>
      <c r="I19" s="31">
        <v>38090210</v>
      </c>
      <c r="J19" s="31"/>
      <c r="K19" s="32">
        <f t="shared" si="2"/>
        <v>38090210</v>
      </c>
      <c r="L19" s="34"/>
      <c r="M19" s="35"/>
      <c r="N19" s="35"/>
      <c r="O19" s="35"/>
      <c r="P19" s="35"/>
      <c r="Q19" s="35"/>
      <c r="R19" s="35"/>
      <c r="S19" s="35"/>
      <c r="T19" s="35"/>
      <c r="U19" s="34"/>
      <c r="V19" s="35"/>
      <c r="W19" s="35"/>
      <c r="X19" s="35"/>
      <c r="Y19" s="35"/>
      <c r="Z19" s="35"/>
      <c r="AA19" s="35"/>
      <c r="AB19" s="35"/>
      <c r="AC19" s="35"/>
    </row>
    <row r="20" spans="1:29" x14ac:dyDescent="0.25">
      <c r="A20" s="26">
        <v>10</v>
      </c>
      <c r="B20" s="36" t="s">
        <v>29</v>
      </c>
      <c r="C20" s="36"/>
      <c r="D20" s="37">
        <v>11174586</v>
      </c>
      <c r="E20" s="31">
        <v>774513</v>
      </c>
      <c r="F20" s="31">
        <f t="shared" si="1"/>
        <v>11949099</v>
      </c>
      <c r="G20" s="38"/>
      <c r="H20" s="38"/>
      <c r="I20" s="31"/>
      <c r="J20" s="37"/>
      <c r="K20" s="32">
        <f t="shared" si="2"/>
        <v>0</v>
      </c>
      <c r="L20" s="34"/>
      <c r="M20" s="35"/>
      <c r="N20" s="35"/>
      <c r="O20" s="35"/>
      <c r="P20" s="35"/>
      <c r="Q20" s="35"/>
      <c r="R20" s="35"/>
      <c r="S20" s="35"/>
      <c r="T20" s="35"/>
      <c r="U20" s="34"/>
      <c r="V20" s="35"/>
      <c r="W20" s="35"/>
      <c r="X20" s="35"/>
      <c r="Y20" s="35"/>
      <c r="Z20" s="35"/>
      <c r="AA20" s="35"/>
      <c r="AB20" s="35"/>
      <c r="AC20" s="35"/>
    </row>
    <row r="21" spans="1:29" x14ac:dyDescent="0.25">
      <c r="A21" s="26">
        <v>11</v>
      </c>
      <c r="B21" s="36" t="s">
        <v>30</v>
      </c>
      <c r="C21" s="36"/>
      <c r="D21" s="37">
        <v>1010000</v>
      </c>
      <c r="E21" s="31"/>
      <c r="F21" s="31">
        <f t="shared" si="1"/>
        <v>1010000</v>
      </c>
      <c r="G21" s="38"/>
      <c r="H21" s="38"/>
      <c r="I21" s="31"/>
      <c r="J21" s="37"/>
      <c r="K21" s="32">
        <f t="shared" si="2"/>
        <v>0</v>
      </c>
    </row>
    <row r="22" spans="1:29" s="42" customFormat="1" ht="11.25" customHeight="1" x14ac:dyDescent="0.25">
      <c r="A22" s="39">
        <v>12</v>
      </c>
      <c r="B22" s="40" t="s">
        <v>31</v>
      </c>
      <c r="C22" s="40"/>
      <c r="D22" s="41">
        <f>D12+D19+D20+D21</f>
        <v>80856816</v>
      </c>
      <c r="E22" s="41">
        <f>E12+E19+E20+E21</f>
        <v>774513</v>
      </c>
      <c r="F22" s="31">
        <f t="shared" si="1"/>
        <v>81631329</v>
      </c>
      <c r="G22" s="40" t="s">
        <v>32</v>
      </c>
      <c r="H22" s="40"/>
      <c r="I22" s="41">
        <f>SUM(I12:I20)</f>
        <v>116577787</v>
      </c>
      <c r="J22" s="41">
        <f>SUM(J12:J20)</f>
        <v>16650859</v>
      </c>
      <c r="K22" s="32">
        <f t="shared" si="2"/>
        <v>133228646</v>
      </c>
    </row>
    <row r="23" spans="1:29" x14ac:dyDescent="0.25">
      <c r="A23" s="26">
        <v>13</v>
      </c>
      <c r="B23" s="43" t="s">
        <v>33</v>
      </c>
      <c r="C23" s="43"/>
      <c r="D23" s="37"/>
      <c r="E23" s="31"/>
      <c r="F23" s="31">
        <f t="shared" ref="F23:F45" si="3">D23+E23</f>
        <v>0</v>
      </c>
      <c r="G23" s="44" t="s">
        <v>34</v>
      </c>
      <c r="H23" s="44"/>
      <c r="I23" s="31">
        <f>I24+I25+I26</f>
        <v>21058659</v>
      </c>
      <c r="J23" s="37"/>
      <c r="K23" s="32">
        <f t="shared" si="2"/>
        <v>21058659</v>
      </c>
    </row>
    <row r="24" spans="1:29" x14ac:dyDescent="0.25">
      <c r="A24" s="26">
        <v>15</v>
      </c>
      <c r="B24" s="45" t="s">
        <v>35</v>
      </c>
      <c r="C24" s="45"/>
      <c r="D24" s="37"/>
      <c r="E24" s="31"/>
      <c r="F24" s="31">
        <f t="shared" si="3"/>
        <v>0</v>
      </c>
      <c r="G24" s="46" t="s">
        <v>36</v>
      </c>
      <c r="H24" s="46"/>
      <c r="I24" s="31">
        <v>0</v>
      </c>
      <c r="J24" s="37"/>
      <c r="K24" s="32">
        <f t="shared" si="2"/>
        <v>0</v>
      </c>
    </row>
    <row r="25" spans="1:29" x14ac:dyDescent="0.25">
      <c r="A25" s="26">
        <v>16</v>
      </c>
      <c r="B25" s="45" t="s">
        <v>37</v>
      </c>
      <c r="C25" s="45"/>
      <c r="D25" s="37">
        <v>51374995</v>
      </c>
      <c r="E25" s="31">
        <v>38714</v>
      </c>
      <c r="F25" s="31">
        <f t="shared" si="3"/>
        <v>51413709</v>
      </c>
      <c r="G25" s="46" t="s">
        <v>38</v>
      </c>
      <c r="H25" s="46"/>
      <c r="I25" s="31">
        <v>15837632</v>
      </c>
      <c r="J25" s="37">
        <v>0</v>
      </c>
      <c r="K25" s="32">
        <f t="shared" si="2"/>
        <v>15837632</v>
      </c>
    </row>
    <row r="26" spans="1:29" x14ac:dyDescent="0.25">
      <c r="A26" s="26">
        <v>17</v>
      </c>
      <c r="B26" s="45" t="s">
        <v>39</v>
      </c>
      <c r="C26" s="45"/>
      <c r="D26" s="31">
        <v>5404635</v>
      </c>
      <c r="E26" s="31">
        <v>15837632</v>
      </c>
      <c r="F26" s="31">
        <f t="shared" si="3"/>
        <v>21242267</v>
      </c>
      <c r="G26" s="33" t="s">
        <v>40</v>
      </c>
      <c r="H26" s="33"/>
      <c r="I26" s="31">
        <v>5221027</v>
      </c>
      <c r="J26" s="37"/>
      <c r="K26" s="32">
        <f t="shared" si="2"/>
        <v>5221027</v>
      </c>
    </row>
    <row r="27" spans="1:29" x14ac:dyDescent="0.25">
      <c r="A27" s="26">
        <v>18</v>
      </c>
      <c r="B27" s="45" t="s">
        <v>41</v>
      </c>
      <c r="C27" s="45"/>
      <c r="D27" s="31"/>
      <c r="E27" s="31"/>
      <c r="F27" s="31">
        <f t="shared" si="3"/>
        <v>0</v>
      </c>
      <c r="G27" s="46"/>
      <c r="H27" s="46"/>
      <c r="I27" s="31"/>
      <c r="J27" s="37">
        <f>SUM(I27:I27)</f>
        <v>0</v>
      </c>
      <c r="K27" s="32">
        <f t="shared" si="2"/>
        <v>0</v>
      </c>
    </row>
    <row r="28" spans="1:29" s="42" customFormat="1" x14ac:dyDescent="0.25">
      <c r="A28" s="39">
        <v>19</v>
      </c>
      <c r="B28" s="47" t="s">
        <v>42</v>
      </c>
      <c r="C28" s="47"/>
      <c r="D28" s="41">
        <f>SUM(D24:D27)</f>
        <v>56779630</v>
      </c>
      <c r="E28" s="41">
        <f>SUM(E24:E27)</f>
        <v>15876346</v>
      </c>
      <c r="F28" s="31">
        <f t="shared" si="3"/>
        <v>72655976</v>
      </c>
      <c r="G28" s="47" t="s">
        <v>43</v>
      </c>
      <c r="H28" s="47"/>
      <c r="I28" s="28">
        <f>SUM(I24:I26)</f>
        <v>21058659</v>
      </c>
      <c r="J28" s="28">
        <f>SUM(J24:J26)</f>
        <v>0</v>
      </c>
      <c r="K28" s="32">
        <f t="shared" si="2"/>
        <v>21058659</v>
      </c>
    </row>
    <row r="29" spans="1:29" s="42" customFormat="1" x14ac:dyDescent="0.25">
      <c r="A29" s="39">
        <v>20</v>
      </c>
      <c r="B29" s="27" t="s">
        <v>44</v>
      </c>
      <c r="C29" s="27"/>
      <c r="D29" s="41">
        <f>D22+D28</f>
        <v>137636446</v>
      </c>
      <c r="E29" s="41">
        <f t="shared" ref="E29:F29" si="4">E22+E28</f>
        <v>16650859</v>
      </c>
      <c r="F29" s="41">
        <f t="shared" si="4"/>
        <v>154287305</v>
      </c>
      <c r="G29" s="27" t="s">
        <v>45</v>
      </c>
      <c r="H29" s="27"/>
      <c r="I29" s="28">
        <f>I22+I28</f>
        <v>137636446</v>
      </c>
      <c r="J29" s="28">
        <f>J22+J28</f>
        <v>16650859</v>
      </c>
      <c r="K29" s="32">
        <f t="shared" si="2"/>
        <v>154287305</v>
      </c>
    </row>
    <row r="30" spans="1:29" ht="12.75" customHeight="1" x14ac:dyDescent="0.25">
      <c r="A30" s="26">
        <v>21</v>
      </c>
      <c r="B30" s="27"/>
      <c r="C30" s="27"/>
      <c r="D30" s="41"/>
      <c r="E30" s="31"/>
      <c r="F30" s="31">
        <f t="shared" si="3"/>
        <v>0</v>
      </c>
      <c r="G30" s="27"/>
      <c r="H30" s="27"/>
      <c r="I30" s="31"/>
      <c r="J30" s="28"/>
      <c r="K30" s="32"/>
    </row>
    <row r="31" spans="1:29" x14ac:dyDescent="0.25">
      <c r="A31" s="26">
        <v>22</v>
      </c>
      <c r="B31" s="27" t="s">
        <v>46</v>
      </c>
      <c r="C31" s="27"/>
      <c r="D31" s="28"/>
      <c r="E31" s="31"/>
      <c r="F31" s="31">
        <f t="shared" si="3"/>
        <v>0</v>
      </c>
      <c r="G31" s="27" t="s">
        <v>47</v>
      </c>
      <c r="H31" s="27"/>
      <c r="I31" s="31"/>
      <c r="J31" s="28"/>
      <c r="K31" s="32"/>
    </row>
    <row r="32" spans="1:29" x14ac:dyDescent="0.25">
      <c r="A32" s="26">
        <v>23</v>
      </c>
      <c r="B32" s="33" t="s">
        <v>48</v>
      </c>
      <c r="C32" s="33"/>
      <c r="D32" s="31">
        <v>15616089</v>
      </c>
      <c r="E32" s="31"/>
      <c r="F32" s="31">
        <f t="shared" si="3"/>
        <v>15616089</v>
      </c>
      <c r="G32" s="30" t="s">
        <v>49</v>
      </c>
      <c r="H32" s="30"/>
      <c r="I32" s="31">
        <v>59623515</v>
      </c>
      <c r="J32" s="31">
        <v>127000</v>
      </c>
      <c r="K32" s="32">
        <f t="shared" si="2"/>
        <v>59750515</v>
      </c>
    </row>
    <row r="33" spans="1:11" x14ac:dyDescent="0.25">
      <c r="A33" s="26">
        <v>24</v>
      </c>
      <c r="B33" s="30" t="s">
        <v>50</v>
      </c>
      <c r="C33" s="30"/>
      <c r="D33" s="31"/>
      <c r="E33" s="31"/>
      <c r="F33" s="31">
        <f t="shared" si="3"/>
        <v>0</v>
      </c>
      <c r="G33" s="46" t="s">
        <v>51</v>
      </c>
      <c r="H33" s="46"/>
      <c r="I33" s="31">
        <v>29969968</v>
      </c>
      <c r="J33" s="31">
        <v>0</v>
      </c>
      <c r="K33" s="32">
        <f t="shared" si="2"/>
        <v>29969968</v>
      </c>
    </row>
    <row r="34" spans="1:11" x14ac:dyDescent="0.25">
      <c r="A34" s="26">
        <v>25</v>
      </c>
      <c r="B34" s="30" t="s">
        <v>52</v>
      </c>
      <c r="C34" s="30"/>
      <c r="D34" s="31"/>
      <c r="E34" s="31"/>
      <c r="F34" s="31">
        <f t="shared" si="3"/>
        <v>0</v>
      </c>
      <c r="G34" s="31" t="s">
        <v>53</v>
      </c>
      <c r="H34" s="31"/>
      <c r="I34" s="31"/>
      <c r="J34" s="31">
        <f>SUM(I34:I34)</f>
        <v>0</v>
      </c>
      <c r="K34" s="32">
        <f t="shared" si="2"/>
        <v>0</v>
      </c>
    </row>
    <row r="35" spans="1:11" x14ac:dyDescent="0.25">
      <c r="A35" s="26">
        <v>26</v>
      </c>
      <c r="B35" s="30" t="s">
        <v>54</v>
      </c>
      <c r="C35" s="30"/>
      <c r="D35" s="31"/>
      <c r="E35" s="31"/>
      <c r="F35" s="31">
        <f t="shared" si="3"/>
        <v>0</v>
      </c>
      <c r="G35" s="46" t="s">
        <v>55</v>
      </c>
      <c r="H35" s="46"/>
      <c r="I35" s="31"/>
      <c r="J35" s="31">
        <f>SUM(I35:I35)</f>
        <v>0</v>
      </c>
      <c r="K35" s="32">
        <f t="shared" si="2"/>
        <v>0</v>
      </c>
    </row>
    <row r="36" spans="1:11" x14ac:dyDescent="0.25">
      <c r="A36" s="26">
        <v>28</v>
      </c>
      <c r="B36" s="33" t="s">
        <v>25</v>
      </c>
      <c r="C36" s="33"/>
      <c r="D36" s="31">
        <v>0</v>
      </c>
      <c r="E36" s="31"/>
      <c r="F36" s="31">
        <f t="shared" si="3"/>
        <v>0</v>
      </c>
      <c r="G36" s="44" t="s">
        <v>34</v>
      </c>
      <c r="H36" s="44"/>
      <c r="I36" s="31">
        <f>I32+I33+I34+I35</f>
        <v>89593483</v>
      </c>
      <c r="J36" s="31">
        <f t="shared" ref="J36:K36" si="5">J32+J33+J34+J35</f>
        <v>127000</v>
      </c>
      <c r="K36" s="31">
        <f t="shared" si="5"/>
        <v>89720483</v>
      </c>
    </row>
    <row r="37" spans="1:11" x14ac:dyDescent="0.25">
      <c r="A37" s="26">
        <v>29</v>
      </c>
      <c r="B37" s="48" t="s">
        <v>56</v>
      </c>
      <c r="C37" s="48"/>
      <c r="D37" s="31"/>
      <c r="E37" s="31"/>
      <c r="F37" s="31">
        <f t="shared" si="3"/>
        <v>0</v>
      </c>
      <c r="G37" s="33" t="s">
        <v>57</v>
      </c>
      <c r="H37" s="33"/>
      <c r="I37" s="31">
        <v>0</v>
      </c>
      <c r="J37" s="31"/>
      <c r="K37" s="32">
        <f t="shared" si="2"/>
        <v>0</v>
      </c>
    </row>
    <row r="38" spans="1:11" x14ac:dyDescent="0.25">
      <c r="A38" s="26">
        <v>30</v>
      </c>
      <c r="B38" s="48" t="s">
        <v>58</v>
      </c>
      <c r="C38" s="48"/>
      <c r="D38" s="31"/>
      <c r="E38" s="31"/>
      <c r="F38" s="31">
        <f t="shared" si="3"/>
        <v>0</v>
      </c>
      <c r="G38" s="33" t="s">
        <v>59</v>
      </c>
      <c r="H38" s="33"/>
      <c r="I38" s="31">
        <v>0</v>
      </c>
      <c r="J38" s="31">
        <f>SUM(I38:I38)</f>
        <v>0</v>
      </c>
      <c r="K38" s="32">
        <f t="shared" si="2"/>
        <v>0</v>
      </c>
    </row>
    <row r="39" spans="1:11" x14ac:dyDescent="0.25">
      <c r="A39" s="26">
        <v>31</v>
      </c>
      <c r="B39" s="30" t="s">
        <v>60</v>
      </c>
      <c r="C39" s="30"/>
      <c r="D39" s="31">
        <v>73977394</v>
      </c>
      <c r="E39" s="31">
        <v>127000</v>
      </c>
      <c r="F39" s="31">
        <f t="shared" si="3"/>
        <v>74104394</v>
      </c>
      <c r="G39" s="38"/>
      <c r="H39" s="38"/>
      <c r="I39" s="31">
        <v>0</v>
      </c>
      <c r="J39" s="31">
        <f>SUM(I39:I39)</f>
        <v>0</v>
      </c>
      <c r="K39" s="32">
        <f t="shared" si="2"/>
        <v>0</v>
      </c>
    </row>
    <row r="40" spans="1:11" x14ac:dyDescent="0.25">
      <c r="A40" s="26">
        <v>32</v>
      </c>
      <c r="B40" s="45" t="s">
        <v>61</v>
      </c>
      <c r="C40" s="45"/>
      <c r="D40" s="31"/>
      <c r="E40" s="31">
        <v>0</v>
      </c>
      <c r="F40" s="31">
        <f t="shared" si="3"/>
        <v>0</v>
      </c>
      <c r="G40" s="49"/>
      <c r="H40" s="49"/>
      <c r="I40" s="31"/>
      <c r="J40" s="31"/>
      <c r="K40" s="32">
        <f t="shared" si="2"/>
        <v>0</v>
      </c>
    </row>
    <row r="41" spans="1:11" s="42" customFormat="1" x14ac:dyDescent="0.25">
      <c r="A41" s="39">
        <v>33</v>
      </c>
      <c r="B41" s="44" t="s">
        <v>62</v>
      </c>
      <c r="C41" s="44"/>
      <c r="D41" s="41">
        <f>SUM(D32:D40)</f>
        <v>89593483</v>
      </c>
      <c r="E41" s="41">
        <f>SUM(E32:E40)</f>
        <v>127000</v>
      </c>
      <c r="F41" s="31">
        <f t="shared" si="3"/>
        <v>89720483</v>
      </c>
      <c r="G41" s="50" t="s">
        <v>63</v>
      </c>
      <c r="H41" s="50"/>
      <c r="I41" s="28">
        <f>SUM(I36+I37+I38)</f>
        <v>89593483</v>
      </c>
      <c r="J41" s="28">
        <f t="shared" ref="J41:K41" si="6">SUM(J36+J37+J38)</f>
        <v>127000</v>
      </c>
      <c r="K41" s="28">
        <f t="shared" si="6"/>
        <v>89720483</v>
      </c>
    </row>
    <row r="42" spans="1:11" s="42" customFormat="1" x14ac:dyDescent="0.25">
      <c r="A42" s="39">
        <v>34</v>
      </c>
      <c r="B42" s="27" t="s">
        <v>64</v>
      </c>
      <c r="C42" s="27"/>
      <c r="D42" s="28">
        <f>D29+D41</f>
        <v>227229929</v>
      </c>
      <c r="E42" s="28">
        <f>E29+E41</f>
        <v>16777859</v>
      </c>
      <c r="F42" s="31">
        <f t="shared" si="3"/>
        <v>244007788</v>
      </c>
      <c r="G42" s="27" t="s">
        <v>65</v>
      </c>
      <c r="H42" s="27"/>
      <c r="I42" s="41">
        <f>I41+I29</f>
        <v>227229929</v>
      </c>
      <c r="J42" s="41">
        <f>J41+J29</f>
        <v>16777859</v>
      </c>
      <c r="K42" s="32">
        <f t="shared" si="2"/>
        <v>244007788</v>
      </c>
    </row>
    <row r="43" spans="1:11" x14ac:dyDescent="0.25">
      <c r="A43" s="51">
        <v>35</v>
      </c>
      <c r="B43" s="52" t="s">
        <v>66</v>
      </c>
      <c r="C43" s="52"/>
      <c r="D43" s="53"/>
      <c r="E43" s="53"/>
      <c r="F43" s="31">
        <f t="shared" si="3"/>
        <v>0</v>
      </c>
      <c r="G43" s="54" t="s">
        <v>66</v>
      </c>
      <c r="H43" s="54"/>
      <c r="I43" s="53"/>
      <c r="J43" s="53"/>
      <c r="K43" s="32">
        <f t="shared" si="2"/>
        <v>0</v>
      </c>
    </row>
    <row r="44" spans="1:11" ht="12.75" customHeight="1" x14ac:dyDescent="0.25">
      <c r="A44" s="51">
        <v>36</v>
      </c>
      <c r="B44" s="52" t="s">
        <v>67</v>
      </c>
      <c r="C44" s="52"/>
      <c r="D44" s="55">
        <v>96472905</v>
      </c>
      <c r="E44" s="55">
        <v>774513</v>
      </c>
      <c r="F44" s="31">
        <f t="shared" si="3"/>
        <v>97247418</v>
      </c>
      <c r="G44" s="56" t="s">
        <v>68</v>
      </c>
      <c r="H44" s="56"/>
      <c r="I44" s="55">
        <v>206171270</v>
      </c>
      <c r="J44" s="55">
        <v>16777859</v>
      </c>
      <c r="K44" s="32">
        <f t="shared" si="2"/>
        <v>222949129</v>
      </c>
    </row>
    <row r="45" spans="1:11" ht="12.75" customHeight="1" x14ac:dyDescent="0.25">
      <c r="A45" s="51">
        <v>37</v>
      </c>
      <c r="B45" s="52" t="s">
        <v>33</v>
      </c>
      <c r="C45" s="52"/>
      <c r="D45" s="55">
        <v>130757024</v>
      </c>
      <c r="E45" s="55">
        <v>16003346</v>
      </c>
      <c r="F45" s="31">
        <f t="shared" si="3"/>
        <v>146760370</v>
      </c>
      <c r="G45" s="56" t="s">
        <v>34</v>
      </c>
      <c r="H45" s="56"/>
      <c r="I45" s="55">
        <v>21058659</v>
      </c>
      <c r="J45" s="55">
        <v>0</v>
      </c>
      <c r="K45" s="57">
        <f t="shared" si="2"/>
        <v>21058659</v>
      </c>
    </row>
    <row r="46" spans="1:11" x14ac:dyDescent="0.25">
      <c r="A46" s="58"/>
      <c r="B46" s="58"/>
      <c r="C46" s="58"/>
      <c r="D46" s="58"/>
      <c r="E46" s="58"/>
      <c r="F46" s="58"/>
      <c r="G46" s="58"/>
      <c r="H46" s="58"/>
      <c r="I46" s="58"/>
      <c r="J46" s="58"/>
    </row>
    <row r="47" spans="1:1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</row>
    <row r="48" spans="1:1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</row>
    <row r="49" spans="1:10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</row>
    <row r="50" spans="1:10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</row>
    <row r="51" spans="1:10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</row>
    <row r="52" spans="1:10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</row>
    <row r="53" spans="1:10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</row>
    <row r="54" spans="1:10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</row>
    <row r="55" spans="1:10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</row>
  </sheetData>
  <mergeCells count="83">
    <mergeCell ref="B42:C42"/>
    <mergeCell ref="G42:H42"/>
    <mergeCell ref="B43:C43"/>
    <mergeCell ref="G43:H43"/>
    <mergeCell ref="B44:C44"/>
    <mergeCell ref="B45:C45"/>
    <mergeCell ref="B38:C38"/>
    <mergeCell ref="G38:H38"/>
    <mergeCell ref="B39:C39"/>
    <mergeCell ref="G39:H39"/>
    <mergeCell ref="B40:C40"/>
    <mergeCell ref="B41:C41"/>
    <mergeCell ref="G41:H41"/>
    <mergeCell ref="B33:C33"/>
    <mergeCell ref="B34:C34"/>
    <mergeCell ref="B35:C35"/>
    <mergeCell ref="B36:C36"/>
    <mergeCell ref="G36:H36"/>
    <mergeCell ref="B37:C37"/>
    <mergeCell ref="G37:H37"/>
    <mergeCell ref="B30:C30"/>
    <mergeCell ref="G30:H30"/>
    <mergeCell ref="B31:C31"/>
    <mergeCell ref="G31:H31"/>
    <mergeCell ref="B32:C32"/>
    <mergeCell ref="G32:H32"/>
    <mergeCell ref="B26:C26"/>
    <mergeCell ref="G26:H26"/>
    <mergeCell ref="B27:C27"/>
    <mergeCell ref="B28:C28"/>
    <mergeCell ref="G28:H28"/>
    <mergeCell ref="B29:C29"/>
    <mergeCell ref="G29:H29"/>
    <mergeCell ref="B22:C22"/>
    <mergeCell ref="G22:H22"/>
    <mergeCell ref="B23:C23"/>
    <mergeCell ref="G23:H23"/>
    <mergeCell ref="B24:C24"/>
    <mergeCell ref="B25:C25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J8:J10"/>
    <mergeCell ref="K8:K10"/>
    <mergeCell ref="B11:C11"/>
    <mergeCell ref="G11:H11"/>
    <mergeCell ref="B12:C12"/>
    <mergeCell ref="G12:H12"/>
    <mergeCell ref="I5:I7"/>
    <mergeCell ref="J5:J7"/>
    <mergeCell ref="K5:K7"/>
    <mergeCell ref="A8:A10"/>
    <mergeCell ref="B8:C10"/>
    <mergeCell ref="D8:D10"/>
    <mergeCell ref="E8:E10"/>
    <mergeCell ref="F8:F10"/>
    <mergeCell ref="G8:H10"/>
    <mergeCell ref="I8:I10"/>
    <mergeCell ref="A1:J1"/>
    <mergeCell ref="A2:J2"/>
    <mergeCell ref="A3:J3"/>
    <mergeCell ref="A4:J4"/>
    <mergeCell ref="A5:A7"/>
    <mergeCell ref="B5:C7"/>
    <mergeCell ref="D5:D7"/>
    <mergeCell ref="E5:E7"/>
    <mergeCell ref="F5:F7"/>
    <mergeCell ref="G5:H7"/>
  </mergeCells>
  <pageMargins left="0.70866141732283472" right="0.70866141732283472" top="0.55118110236220474" bottom="0.55118110236220474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2020-06-21T16:11:22Z</dcterms:created>
  <dcterms:modified xsi:type="dcterms:W3CDTF">2020-06-21T16:11:32Z</dcterms:modified>
</cp:coreProperties>
</file>