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CF5CC7FF-25DF-4FA3-B418-432A70083BEA}" xr6:coauthVersionLast="43" xr6:coauthVersionMax="43" xr10:uidLastSave="{00000000-0000-0000-0000-000000000000}"/>
  <bookViews>
    <workbookView xWindow="-120" yWindow="-120" windowWidth="21840" windowHeight="13140" xr2:uid="{30783A9D-107E-4CFD-B5E9-A981DCDCD44B}"/>
  </bookViews>
  <sheets>
    <sheet name="14.sz melléklet" sheetId="1" r:id="rId1"/>
  </sheets>
  <externalReferences>
    <externalReference r:id="rId2"/>
  </externalReferences>
  <definedNames>
    <definedName name="_xlnm.Print_Area" localSheetId="0">'14.sz melléklet'!$A$1:$I$25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G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F25" i="1" s="1"/>
  <c r="E21" i="1"/>
  <c r="E25" i="1" s="1"/>
  <c r="D21" i="1"/>
  <c r="D25" i="1" s="1"/>
  <c r="C21" i="1"/>
  <c r="C25" i="1" s="1"/>
  <c r="I19" i="1"/>
  <c r="H19" i="1"/>
  <c r="G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F19" i="1" s="1"/>
  <c r="E10" i="1"/>
  <c r="E19" i="1" s="1"/>
  <c r="D10" i="1"/>
  <c r="D19" i="1" s="1"/>
  <c r="C10" i="1"/>
  <c r="C19" i="1" s="1"/>
  <c r="I2" i="1"/>
</calcChain>
</file>

<file path=xl/sharedStrings.xml><?xml version="1.0" encoding="utf-8"?>
<sst xmlns="http://schemas.openxmlformats.org/spreadsheetml/2006/main" count="51" uniqueCount="47">
  <si>
    <t>14. melléklet</t>
  </si>
  <si>
    <t>Balatonakali Önkormányzat gördülő tervezés</t>
  </si>
  <si>
    <t>adatok Ft-ban</t>
  </si>
  <si>
    <t>Sor-  sz.</t>
  </si>
  <si>
    <t>Megnevezés</t>
  </si>
  <si>
    <t>2018. évi eredeti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</si>
  <si>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</si>
  <si>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</si>
  <si>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</si>
  <si>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 xml:space="preserve">2019. évi eredeti előirányzat </t>
  </si>
  <si>
    <t>2020. évi eredeti előirányzat</t>
  </si>
  <si>
    <t>2021.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</si>
  <si>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</si>
  <si>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</si>
  <si>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</si>
  <si>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</si>
  <si>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</si>
  <si>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</si>
  <si>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</si>
  <si>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</si>
  <si>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</si>
  <si>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BEVÉTELEK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</si>
  <si>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</si>
  <si>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</si>
  <si>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</si>
  <si>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</si>
  <si>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</si>
  <si>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</si>
  <si>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</si>
  <si>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</si>
  <si>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</si>
  <si>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</si>
  <si>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</si>
  <si>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</si>
  <si>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</si>
  <si>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</si>
  <si>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</si>
  <si>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IX.</t>
  </si>
  <si>
    <t>Belföldi értékpapírok bevételei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</si>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</sst>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  <row r="35">
          <cell r="C35">
            <v>232666265</v>
          </cell>
          <cell r="D35">
            <v>240799975</v>
          </cell>
          <cell r="E35">
            <v>258135782</v>
          </cell>
          <cell r="F35">
            <v>253377715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74197028</v>
          </cell>
          <cell r="E37">
            <v>66492081</v>
          </cell>
          <cell r="F37">
            <v>58306274</v>
          </cell>
          <cell r="G37">
            <v>68580841</v>
          </cell>
        </row>
        <row r="38">
          <cell r="D38">
            <v>220629529</v>
          </cell>
          <cell r="E38">
            <v>209406332</v>
          </cell>
          <cell r="F38">
            <v>205542332</v>
          </cell>
          <cell r="G38">
            <v>204242332</v>
          </cell>
        </row>
        <row r="45">
          <cell r="D45">
            <v>27864000</v>
          </cell>
          <cell r="E45">
            <v>40181000</v>
          </cell>
          <cell r="F45">
            <v>44091000</v>
          </cell>
          <cell r="G45">
            <v>45454500</v>
          </cell>
        </row>
        <row r="48">
          <cell r="D48">
            <v>1500000</v>
          </cell>
          <cell r="E48">
            <v>1500000</v>
          </cell>
          <cell r="F48">
            <v>2228000</v>
          </cell>
          <cell r="G48">
            <v>2482000</v>
          </cell>
        </row>
        <row r="53">
          <cell r="D53">
            <v>2288178</v>
          </cell>
          <cell r="E53">
            <v>2546612</v>
          </cell>
          <cell r="F53">
            <v>2546612</v>
          </cell>
          <cell r="G53">
            <v>2546612</v>
          </cell>
        </row>
        <row r="63">
          <cell r="D63">
            <v>62098492</v>
          </cell>
          <cell r="E63">
            <v>62387809</v>
          </cell>
          <cell r="F63">
            <v>71178296</v>
          </cell>
          <cell r="G63">
            <v>72374921</v>
          </cell>
        </row>
        <row r="64">
          <cell r="D64">
            <v>15838086</v>
          </cell>
          <cell r="E64">
            <v>17071611</v>
          </cell>
          <cell r="F64">
            <v>18049790</v>
          </cell>
          <cell r="G64">
            <v>30033810</v>
          </cell>
        </row>
        <row r="65">
          <cell r="D65">
            <v>47307491</v>
          </cell>
          <cell r="E65">
            <v>47307491</v>
          </cell>
          <cell r="F65">
            <v>47307491</v>
          </cell>
          <cell r="G65">
            <v>33180446</v>
          </cell>
        </row>
        <row r="68">
          <cell r="D68">
            <v>84000000</v>
          </cell>
          <cell r="E68">
            <v>84000000</v>
          </cell>
          <cell r="F68">
            <v>84000000</v>
          </cell>
          <cell r="G68">
            <v>84000000</v>
          </cell>
        </row>
        <row r="75">
          <cell r="D75">
            <v>69679453</v>
          </cell>
          <cell r="E75">
            <v>69679177</v>
          </cell>
          <cell r="F75">
            <v>69679911</v>
          </cell>
          <cell r="G75">
            <v>74033360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7">
          <cell r="F87">
            <v>154600</v>
          </cell>
          <cell r="G87">
            <v>154600</v>
          </cell>
        </row>
        <row r="89">
          <cell r="D89">
            <v>132000</v>
          </cell>
          <cell r="E89">
            <v>132000</v>
          </cell>
          <cell r="F89">
            <v>132000</v>
          </cell>
          <cell r="G89">
            <v>110046</v>
          </cell>
        </row>
        <row r="92">
          <cell r="D92">
            <v>100000000</v>
          </cell>
          <cell r="E92">
            <v>100000000</v>
          </cell>
          <cell r="F92">
            <v>100000000</v>
          </cell>
          <cell r="G92">
            <v>100000000</v>
          </cell>
        </row>
        <row r="93">
          <cell r="D93">
            <v>178227478</v>
          </cell>
          <cell r="E93">
            <v>178227478</v>
          </cell>
          <cell r="F93">
            <v>178227478</v>
          </cell>
          <cell r="G93">
            <v>178227480</v>
          </cell>
        </row>
        <row r="94">
          <cell r="D94">
            <v>0</v>
          </cell>
          <cell r="E94">
            <v>258434</v>
          </cell>
          <cell r="F94">
            <v>258434</v>
          </cell>
          <cell r="G94">
            <v>2562337</v>
          </cell>
        </row>
      </sheetData>
      <sheetData sheetId="7">
        <row r="34">
          <cell r="D34">
            <v>1050234</v>
          </cell>
          <cell r="E34">
            <v>1050234</v>
          </cell>
          <cell r="F34">
            <v>1195235</v>
          </cell>
        </row>
        <row r="39">
          <cell r="D39">
            <v>811766</v>
          </cell>
          <cell r="E39">
            <v>811766</v>
          </cell>
          <cell r="F39">
            <v>811765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5766-BD34-42AC-B8BD-FE1561101F52}">
  <dimension ref="A1:O26"/>
  <sheetViews>
    <sheetView tabSelected="1" zoomScaleNormal="100" workbookViewId="0"/>
  </sheetViews>
  <sheetFormatPr defaultRowHeight="12.75" x14ac:dyDescent="0.2"/>
  <cols>
    <col min="1" max="1" width="4.7109375" style="1" customWidth="1"/>
    <col min="2" max="2" width="22.7109375" style="1" customWidth="1"/>
    <col min="3" max="11" width="9.7109375" style="1" customWidth="1"/>
    <col min="12" max="15" width="9.140625" style="1"/>
  </cols>
  <sheetData>
    <row r="1" spans="1:15" ht="15" customHeight="1" x14ac:dyDescent="0.2">
      <c r="B1" s="2"/>
      <c r="C1" s="2"/>
      <c r="D1" s="2"/>
      <c r="E1" s="2"/>
      <c r="F1" s="2"/>
      <c r="G1" s="2"/>
      <c r="H1" s="2"/>
      <c r="I1" s="3" t="s">
        <v>0</v>
      </c>
      <c r="J1" s="2"/>
      <c r="O1"/>
    </row>
    <row r="2" spans="1:15" ht="15" customHeight="1" x14ac:dyDescent="0.2">
      <c r="A2" s="2"/>
      <c r="B2" s="2"/>
      <c r="C2" s="2"/>
      <c r="D2" s="2"/>
      <c r="E2" s="2"/>
      <c r="F2" s="2"/>
      <c r="G2" s="2"/>
      <c r="H2" s="2"/>
      <c r="I2" s="3" t="str">
        <f>'[1]1.sz. melléklet'!G2</f>
        <v>az 5/2019. (V.06.) önkormányzati rendelethez</v>
      </c>
      <c r="K2" s="4"/>
      <c r="L2" s="4"/>
      <c r="M2" s="4"/>
      <c r="N2" s="4"/>
      <c r="O2"/>
    </row>
    <row r="3" spans="1:15" ht="15" customHeight="1" x14ac:dyDescent="0.2">
      <c r="A3" s="5"/>
      <c r="O3"/>
    </row>
    <row r="4" spans="1:15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2"/>
    </row>
    <row r="5" spans="1:15" ht="15" customHeight="1" x14ac:dyDescent="0.2"/>
    <row r="6" spans="1:15" ht="15" customHeight="1" thickBot="1" x14ac:dyDescent="0.25">
      <c r="A6" s="7"/>
      <c r="I6" s="8" t="s">
        <v>2</v>
      </c>
      <c r="N6"/>
      <c r="O6"/>
    </row>
    <row r="7" spans="1:15" s="14" customFormat="1" ht="36.75" customHeight="1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1" t="s">
        <v>9</v>
      </c>
      <c r="H7" s="10" t="s">
        <v>10</v>
      </c>
      <c r="I7" s="12" t="s">
        <v>11</v>
      </c>
      <c r="J7" s="13"/>
      <c r="K7" s="13"/>
      <c r="L7" s="13"/>
      <c r="M7" s="13"/>
    </row>
    <row r="8" spans="1:15" s="14" customFormat="1" ht="15" customHeight="1" x14ac:dyDescent="0.2">
      <c r="A8" s="15" t="s">
        <v>12</v>
      </c>
      <c r="B8" s="16" t="s">
        <v>13</v>
      </c>
      <c r="C8" s="17" t="s">
        <v>14</v>
      </c>
      <c r="D8" s="17" t="s">
        <v>15</v>
      </c>
      <c r="E8" s="17" t="s">
        <v>16</v>
      </c>
      <c r="F8" s="17" t="s">
        <v>17</v>
      </c>
      <c r="G8" s="17" t="s">
        <v>18</v>
      </c>
      <c r="H8" s="18" t="s">
        <v>19</v>
      </c>
      <c r="I8" s="19" t="s">
        <v>20</v>
      </c>
      <c r="J8" s="13"/>
      <c r="K8" s="13"/>
      <c r="L8" s="13"/>
      <c r="M8" s="13"/>
    </row>
    <row r="9" spans="1:15" s="14" customFormat="1" ht="15" customHeight="1" x14ac:dyDescent="0.2">
      <c r="A9" s="20" t="s">
        <v>21</v>
      </c>
      <c r="B9" s="21"/>
      <c r="C9" s="21"/>
      <c r="D9" s="21"/>
      <c r="E9" s="21"/>
      <c r="F9" s="21"/>
      <c r="G9" s="21"/>
      <c r="H9" s="21"/>
      <c r="I9" s="22"/>
      <c r="J9" s="13"/>
      <c r="K9" s="13"/>
      <c r="L9" s="13"/>
      <c r="M9" s="13"/>
    </row>
    <row r="10" spans="1:15" s="14" customFormat="1" ht="24" x14ac:dyDescent="0.2">
      <c r="A10" s="23" t="s">
        <v>20</v>
      </c>
      <c r="B10" s="24" t="s">
        <v>22</v>
      </c>
      <c r="C10" s="25">
        <f>'[1]7.sz. melléklet'!D63</f>
        <v>62098492</v>
      </c>
      <c r="D10" s="25">
        <f>'[1]7.sz. melléklet'!E63</f>
        <v>62387809</v>
      </c>
      <c r="E10" s="25">
        <f>'[1]7.sz. melléklet'!F63</f>
        <v>71178296</v>
      </c>
      <c r="F10" s="25">
        <f>'[1]7.sz. melléklet'!G63</f>
        <v>72374921</v>
      </c>
      <c r="G10" s="25">
        <v>60000000</v>
      </c>
      <c r="H10" s="25">
        <v>60000000</v>
      </c>
      <c r="I10" s="26">
        <v>60000000</v>
      </c>
      <c r="J10" s="13"/>
      <c r="K10" s="13"/>
      <c r="L10" s="13"/>
      <c r="M10" s="13"/>
    </row>
    <row r="11" spans="1:15" s="14" customFormat="1" ht="15" customHeight="1" x14ac:dyDescent="0.2">
      <c r="A11" s="23" t="s">
        <v>23</v>
      </c>
      <c r="B11" s="24" t="s">
        <v>24</v>
      </c>
      <c r="C11" s="25">
        <f>'[1]7.sz. melléklet'!D64</f>
        <v>15838086</v>
      </c>
      <c r="D11" s="25">
        <f>'[1]7.sz. melléklet'!E64</f>
        <v>17071611</v>
      </c>
      <c r="E11" s="25">
        <f>'[1]7.sz. melléklet'!F64+'[1]7.sz. melléklet'!F87</f>
        <v>18204390</v>
      </c>
      <c r="F11" s="25">
        <f>'[1]7.sz. melléklet'!G64+'[1]7.sz. melléklet'!G87</f>
        <v>30188410</v>
      </c>
      <c r="G11" s="25">
        <v>2500000</v>
      </c>
      <c r="H11" s="25">
        <v>2500000</v>
      </c>
      <c r="I11" s="26">
        <v>2500000</v>
      </c>
      <c r="J11" s="13"/>
      <c r="K11" s="13"/>
      <c r="L11" s="13"/>
      <c r="M11" s="13"/>
    </row>
    <row r="12" spans="1:15" s="14" customFormat="1" ht="15" customHeight="1" x14ac:dyDescent="0.2">
      <c r="A12" s="23" t="s">
        <v>25</v>
      </c>
      <c r="B12" s="24" t="s">
        <v>26</v>
      </c>
      <c r="C12" s="25">
        <f>'[1]7.sz. melléklet'!D68</f>
        <v>84000000</v>
      </c>
      <c r="D12" s="25">
        <f>'[1]7.sz. melléklet'!E68</f>
        <v>84000000</v>
      </c>
      <c r="E12" s="25">
        <f>'[1]7.sz. melléklet'!F68</f>
        <v>84000000</v>
      </c>
      <c r="F12" s="25">
        <f>'[1]7.sz. melléklet'!G68</f>
        <v>84000000</v>
      </c>
      <c r="G12" s="25">
        <v>84000000</v>
      </c>
      <c r="H12" s="25">
        <v>84000000</v>
      </c>
      <c r="I12" s="26">
        <v>84000000</v>
      </c>
      <c r="J12" s="13"/>
      <c r="K12" s="13"/>
      <c r="L12" s="13"/>
      <c r="M12" s="13"/>
    </row>
    <row r="13" spans="1:15" s="14" customFormat="1" ht="15" customHeight="1" x14ac:dyDescent="0.2">
      <c r="A13" s="23" t="s">
        <v>27</v>
      </c>
      <c r="B13" s="24" t="s">
        <v>28</v>
      </c>
      <c r="C13" s="25">
        <f>'[1]7.sz. melléklet'!D75+'[1]8.sz. melléklet'!D34</f>
        <v>70729687</v>
      </c>
      <c r="D13" s="25">
        <f>'[1]7.sz. melléklet'!E75+'[1]8.sz. melléklet'!D34</f>
        <v>70729411</v>
      </c>
      <c r="E13" s="25">
        <f>'[1]7.sz. melléklet'!F75+'[1]8.sz. melléklet'!E34</f>
        <v>70730145</v>
      </c>
      <c r="F13" s="25">
        <f>'[1]7.sz. melléklet'!G75+'[1]8.sz. melléklet'!F34</f>
        <v>75228595</v>
      </c>
      <c r="G13" s="25">
        <v>65000000</v>
      </c>
      <c r="H13" s="25">
        <v>66500000</v>
      </c>
      <c r="I13" s="26">
        <v>68000000</v>
      </c>
      <c r="J13" s="13"/>
      <c r="K13" s="13"/>
      <c r="L13" s="13"/>
      <c r="M13" s="13"/>
    </row>
    <row r="14" spans="1:15" s="14" customFormat="1" ht="15" customHeight="1" x14ac:dyDescent="0.2">
      <c r="A14" s="23" t="s">
        <v>29</v>
      </c>
      <c r="B14" s="24" t="s">
        <v>30</v>
      </c>
      <c r="C14" s="25">
        <f>'[1]7.sz. melléklet'!D84</f>
        <v>0</v>
      </c>
      <c r="D14" s="25">
        <f>'[1]7.sz. melléklet'!E84</f>
        <v>0</v>
      </c>
      <c r="E14" s="25">
        <f>'[1]7.sz. melléklet'!F84</f>
        <v>0</v>
      </c>
      <c r="F14" s="25">
        <f>'[1]7.sz. melléklet'!G84</f>
        <v>0</v>
      </c>
      <c r="G14" s="25">
        <v>2500000</v>
      </c>
      <c r="H14" s="25">
        <v>3000000</v>
      </c>
      <c r="I14" s="26">
        <v>3500000</v>
      </c>
      <c r="J14" s="13"/>
      <c r="K14" s="13"/>
      <c r="L14" s="13"/>
      <c r="M14" s="13"/>
    </row>
    <row r="15" spans="1:15" s="14" customFormat="1" ht="15" customHeight="1" x14ac:dyDescent="0.2">
      <c r="A15" s="23" t="s">
        <v>31</v>
      </c>
      <c r="B15" s="24" t="s">
        <v>32</v>
      </c>
      <c r="C15" s="25">
        <f>'[1]7.sz. melléklet'!D65+'[1]7.sz. melléklet'!D89</f>
        <v>47439491</v>
      </c>
      <c r="D15" s="25">
        <f>'[1]7.sz. melléklet'!E65+'[1]7.sz. melléklet'!E89</f>
        <v>47439491</v>
      </c>
      <c r="E15" s="25">
        <f>'[1]7.sz. melléklet'!F65+'[1]7.sz. melléklet'!F89</f>
        <v>47439491</v>
      </c>
      <c r="F15" s="25">
        <f>'[1]7.sz. melléklet'!G65+'[1]7.sz. melléklet'!G89</f>
        <v>33290492</v>
      </c>
      <c r="G15" s="25">
        <v>0</v>
      </c>
      <c r="H15" s="25">
        <v>0</v>
      </c>
      <c r="I15" s="26">
        <v>0</v>
      </c>
      <c r="J15" s="13"/>
      <c r="K15" s="13"/>
      <c r="L15" s="13"/>
      <c r="M15" s="13"/>
    </row>
    <row r="16" spans="1:15" s="14" customFormat="1" ht="15" customHeight="1" x14ac:dyDescent="0.2">
      <c r="A16" s="23" t="s">
        <v>33</v>
      </c>
      <c r="B16" s="24" t="s">
        <v>34</v>
      </c>
      <c r="C16" s="25">
        <f>'[1]7.sz. melléklet'!D94</f>
        <v>0</v>
      </c>
      <c r="D16" s="25">
        <f>'[1]7.sz. melléklet'!E94</f>
        <v>258434</v>
      </c>
      <c r="E16" s="25">
        <f>'[1]7.sz. melléklet'!F94</f>
        <v>258434</v>
      </c>
      <c r="F16" s="25">
        <f>'[1]7.sz. melléklet'!G94</f>
        <v>2562337</v>
      </c>
      <c r="G16" s="25">
        <v>0</v>
      </c>
      <c r="H16" s="25">
        <v>0</v>
      </c>
      <c r="I16" s="26">
        <v>0</v>
      </c>
      <c r="J16" s="13"/>
      <c r="K16" s="13"/>
      <c r="L16" s="13"/>
      <c r="M16" s="13"/>
    </row>
    <row r="17" spans="1:13" s="14" customFormat="1" ht="24" x14ac:dyDescent="0.2">
      <c r="A17" s="23" t="s">
        <v>35</v>
      </c>
      <c r="B17" s="24" t="s">
        <v>36</v>
      </c>
      <c r="C17" s="25">
        <f>'[1]7.sz. melléklet'!D93+'[1]8.sz. melléklet'!D39</f>
        <v>179039244</v>
      </c>
      <c r="D17" s="25">
        <f>'[1]7.sz. melléklet'!E93+'[1]8.sz. melléklet'!D39</f>
        <v>179039244</v>
      </c>
      <c r="E17" s="25">
        <f>'[1]7.sz. melléklet'!F93+'[1]8.sz. melléklet'!E39</f>
        <v>179039244</v>
      </c>
      <c r="F17" s="25">
        <f>'[1]7.sz. melléklet'!G93+'[1]8.sz. melléklet'!F39</f>
        <v>179039245</v>
      </c>
      <c r="G17" s="25">
        <v>90000000</v>
      </c>
      <c r="H17" s="25">
        <v>90000000</v>
      </c>
      <c r="I17" s="26">
        <v>90000000</v>
      </c>
      <c r="J17" s="13"/>
      <c r="K17" s="13"/>
      <c r="L17" s="13"/>
      <c r="M17" s="13"/>
    </row>
    <row r="18" spans="1:13" s="14" customFormat="1" ht="15" customHeight="1" x14ac:dyDescent="0.2">
      <c r="A18" s="23" t="s">
        <v>37</v>
      </c>
      <c r="B18" s="24" t="s">
        <v>38</v>
      </c>
      <c r="C18" s="25">
        <f>'[1]7.sz. melléklet'!D92</f>
        <v>100000000</v>
      </c>
      <c r="D18" s="25">
        <f>'[1]7.sz. melléklet'!E92</f>
        <v>100000000</v>
      </c>
      <c r="E18" s="25">
        <f>'[1]7.sz. melléklet'!F92</f>
        <v>100000000</v>
      </c>
      <c r="F18" s="25">
        <f>'[1]7.sz. melléklet'!G92</f>
        <v>100000000</v>
      </c>
      <c r="G18" s="25">
        <v>0</v>
      </c>
      <c r="H18" s="25">
        <v>0</v>
      </c>
      <c r="I18" s="26">
        <v>0</v>
      </c>
      <c r="J18" s="13"/>
      <c r="K18" s="13"/>
      <c r="L18" s="13"/>
      <c r="M18" s="13"/>
    </row>
    <row r="19" spans="1:13" s="14" customFormat="1" ht="15" customHeight="1" x14ac:dyDescent="0.2">
      <c r="A19" s="27" t="s">
        <v>39</v>
      </c>
      <c r="B19" s="28"/>
      <c r="C19" s="29">
        <f>SUM(C10:C18)</f>
        <v>559145000</v>
      </c>
      <c r="D19" s="29">
        <f t="shared" ref="D19:G19" si="0">SUM(D10:D18)</f>
        <v>560926000</v>
      </c>
      <c r="E19" s="29">
        <f t="shared" si="0"/>
        <v>570850000</v>
      </c>
      <c r="F19" s="29">
        <f t="shared" si="0"/>
        <v>576684000</v>
      </c>
      <c r="G19" s="29">
        <f t="shared" si="0"/>
        <v>304000000</v>
      </c>
      <c r="H19" s="29">
        <f>SUM(H10:H18)</f>
        <v>306000000</v>
      </c>
      <c r="I19" s="30">
        <f>SUM(I10:I18)</f>
        <v>308000000</v>
      </c>
      <c r="J19" s="13"/>
      <c r="K19" s="13"/>
      <c r="L19" s="13"/>
      <c r="M19" s="13"/>
    </row>
    <row r="20" spans="1:13" s="14" customFormat="1" ht="15" customHeight="1" x14ac:dyDescent="0.2">
      <c r="A20" s="20" t="s">
        <v>40</v>
      </c>
      <c r="B20" s="21"/>
      <c r="C20" s="21"/>
      <c r="D20" s="21"/>
      <c r="E20" s="21"/>
      <c r="F20" s="21"/>
      <c r="G20" s="21"/>
      <c r="H20" s="21"/>
      <c r="I20" s="22"/>
      <c r="J20" s="13"/>
      <c r="K20" s="13"/>
      <c r="L20" s="13"/>
      <c r="M20" s="13"/>
    </row>
    <row r="21" spans="1:13" s="14" customFormat="1" ht="15" customHeight="1" x14ac:dyDescent="0.2">
      <c r="A21" s="23" t="s">
        <v>20</v>
      </c>
      <c r="B21" s="24" t="s">
        <v>41</v>
      </c>
      <c r="C21" s="25">
        <f>'[1]1.sz. melléklet'!C35</f>
        <v>232666265</v>
      </c>
      <c r="D21" s="25">
        <f>'[1]1.sz. melléklet'!D35</f>
        <v>240799975</v>
      </c>
      <c r="E21" s="25">
        <f>'[1]1.sz. melléklet'!E35</f>
        <v>258135782</v>
      </c>
      <c r="F21" s="25">
        <f>'[1]1.sz. melléklet'!F35</f>
        <v>253377715</v>
      </c>
      <c r="G21" s="25">
        <v>203500000</v>
      </c>
      <c r="H21" s="25">
        <v>205500000</v>
      </c>
      <c r="I21" s="26">
        <v>207500000</v>
      </c>
      <c r="J21" s="13"/>
      <c r="K21" s="13"/>
      <c r="L21" s="13"/>
      <c r="M21" s="13"/>
    </row>
    <row r="22" spans="1:13" s="14" customFormat="1" ht="15" customHeight="1" x14ac:dyDescent="0.2">
      <c r="A22" s="23" t="s">
        <v>23</v>
      </c>
      <c r="B22" s="24" t="s">
        <v>42</v>
      </c>
      <c r="C22" s="25">
        <f>'[1]7.sz. melléklet'!D38+'[1]7.sz. melléklet'!D45+'[1]7.sz. melléklet'!D48</f>
        <v>249993529</v>
      </c>
      <c r="D22" s="25">
        <f>'[1]7.sz. melléklet'!E38+'[1]7.sz. melléklet'!E45+'[1]7.sz. melléklet'!E48</f>
        <v>251087332</v>
      </c>
      <c r="E22" s="25">
        <f>'[1]7.sz. melléklet'!F38+'[1]7.sz. melléklet'!F45+'[1]7.sz. melléklet'!F48</f>
        <v>251861332</v>
      </c>
      <c r="F22" s="25">
        <f>'[1]7.sz. melléklet'!G38+'[1]7.sz. melléklet'!G45+'[1]7.sz. melléklet'!G48</f>
        <v>252178832</v>
      </c>
      <c r="G22" s="25">
        <v>65000000</v>
      </c>
      <c r="H22" s="25">
        <v>65000000</v>
      </c>
      <c r="I22" s="26">
        <v>65000000</v>
      </c>
      <c r="J22" s="13"/>
      <c r="K22" s="13"/>
      <c r="L22" s="13"/>
      <c r="M22" s="13"/>
    </row>
    <row r="23" spans="1:13" s="14" customFormat="1" ht="15" customHeight="1" x14ac:dyDescent="0.2">
      <c r="A23" s="23" t="s">
        <v>43</v>
      </c>
      <c r="B23" s="24" t="s">
        <v>44</v>
      </c>
      <c r="C23" s="25">
        <f>'[1]7.sz. melléklet'!D53</f>
        <v>2288178</v>
      </c>
      <c r="D23" s="25">
        <f>'[1]7.sz. melléklet'!E53</f>
        <v>2546612</v>
      </c>
      <c r="E23" s="25">
        <f>'[1]7.sz. melléklet'!F53</f>
        <v>2546612</v>
      </c>
      <c r="F23" s="25">
        <f>'[1]7.sz. melléklet'!G53</f>
        <v>2546612</v>
      </c>
      <c r="G23" s="25">
        <v>0</v>
      </c>
      <c r="H23" s="25">
        <v>0</v>
      </c>
      <c r="I23" s="26">
        <v>0</v>
      </c>
      <c r="J23" s="13"/>
      <c r="K23" s="13"/>
      <c r="L23" s="13"/>
      <c r="M23" s="13"/>
    </row>
    <row r="24" spans="1:13" s="14" customFormat="1" ht="15" customHeight="1" x14ac:dyDescent="0.2">
      <c r="A24" s="23" t="s">
        <v>27</v>
      </c>
      <c r="B24" s="24" t="s">
        <v>45</v>
      </c>
      <c r="C24" s="25">
        <f>'[1]7.sz. melléklet'!D37</f>
        <v>74197028</v>
      </c>
      <c r="D24" s="25">
        <f>'[1]7.sz. melléklet'!E37</f>
        <v>66492081</v>
      </c>
      <c r="E24" s="25">
        <f>'[1]7.sz. melléklet'!F37</f>
        <v>58306274</v>
      </c>
      <c r="F24" s="25">
        <f>'[1]7.sz. melléklet'!G37</f>
        <v>68580841</v>
      </c>
      <c r="G24" s="25">
        <v>35500000</v>
      </c>
      <c r="H24" s="25">
        <v>35500000</v>
      </c>
      <c r="I24" s="26">
        <v>35500000</v>
      </c>
      <c r="J24" s="13"/>
      <c r="K24" s="13"/>
      <c r="L24" s="13"/>
      <c r="M24" s="13"/>
    </row>
    <row r="25" spans="1:13" s="14" customFormat="1" ht="15" customHeight="1" thickBot="1" x14ac:dyDescent="0.25">
      <c r="A25" s="31" t="s">
        <v>46</v>
      </c>
      <c r="B25" s="32"/>
      <c r="C25" s="33">
        <f t="shared" ref="C25:I25" si="1">SUM(C21:C24)</f>
        <v>559145000</v>
      </c>
      <c r="D25" s="33">
        <f t="shared" si="1"/>
        <v>560926000</v>
      </c>
      <c r="E25" s="33">
        <f t="shared" si="1"/>
        <v>570850000</v>
      </c>
      <c r="F25" s="33">
        <f t="shared" ref="F25" si="2">SUM(F21:F24)</f>
        <v>576684000</v>
      </c>
      <c r="G25" s="33">
        <f t="shared" si="1"/>
        <v>304000000</v>
      </c>
      <c r="H25" s="33">
        <f t="shared" si="1"/>
        <v>306000000</v>
      </c>
      <c r="I25" s="34">
        <f t="shared" si="1"/>
        <v>308000000</v>
      </c>
      <c r="J25" s="13"/>
      <c r="K25" s="13"/>
      <c r="L25" s="13"/>
      <c r="M25" s="13"/>
    </row>
    <row r="26" spans="1:13" ht="13.5" thickTop="1" x14ac:dyDescent="0.2"/>
  </sheetData>
  <sheetProtection selectLockedCells="1" selectUnlockedCells="1"/>
  <mergeCells count="5">
    <mergeCell ref="A4:J4"/>
    <mergeCell ref="A9:I9"/>
    <mergeCell ref="A19:B19"/>
    <mergeCell ref="A20:I20"/>
    <mergeCell ref="A25:B25"/>
  </mergeCells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14.sz melléklet</vt:lpstr>
      <vt:lpstr>'14.sz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2019-05-03T11:01:29Z</dcterms:created>
  <dcterms:modified xsi:type="dcterms:W3CDTF">2019-05-03T11:01:42Z</dcterms:modified>
</cp:coreProperties>
</file>