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4235" firstSheet="1" activeTab="1"/>
  </bookViews>
  <sheets>
    <sheet name="pénzeszk átadás 3" sheetId="9" state="hidden" r:id="rId1"/>
    <sheet name="kiemelt ei.feladatonként5" sheetId="5" r:id="rId2"/>
    <sheet name="több éves kih. dönt.7" sheetId="8" state="hidden" r:id="rId3"/>
    <sheet name="következő 3 év.8" sheetId="7" state="hidden" r:id="rId4"/>
  </sheets>
  <definedNames>
    <definedName name="_xlnm.Print_Area" localSheetId="1">'kiemelt ei.feladatonként5'!$A$1:$G$409</definedName>
  </definedNames>
  <calcPr calcId="125725"/>
</workbook>
</file>

<file path=xl/calcChain.xml><?xml version="1.0" encoding="utf-8"?>
<calcChain xmlns="http://schemas.openxmlformats.org/spreadsheetml/2006/main">
  <c r="E199" i="5"/>
  <c r="E224" s="1"/>
  <c r="E198"/>
  <c r="E223" s="1"/>
  <c r="E197"/>
  <c r="E222" s="1"/>
  <c r="E196"/>
  <c r="E221" s="1"/>
  <c r="E195"/>
  <c r="E220" s="1"/>
  <c r="E194"/>
  <c r="E219" s="1"/>
  <c r="E193"/>
  <c r="E218" s="1"/>
  <c r="E192"/>
  <c r="E217" s="1"/>
  <c r="E191"/>
  <c r="E216" s="1"/>
  <c r="D196"/>
  <c r="D221" s="1"/>
  <c r="D195"/>
  <c r="D220" s="1"/>
  <c r="D194"/>
  <c r="D219" s="1"/>
  <c r="D193"/>
  <c r="D218" s="1"/>
  <c r="E186"/>
  <c r="D186"/>
  <c r="C186"/>
  <c r="D192"/>
  <c r="D217" s="1"/>
  <c r="D191"/>
  <c r="C224"/>
  <c r="E211"/>
  <c r="D211"/>
  <c r="C211"/>
  <c r="C196"/>
  <c r="C221" s="1"/>
  <c r="C195"/>
  <c r="C220" s="1"/>
  <c r="C194"/>
  <c r="C219" s="1"/>
  <c r="C193"/>
  <c r="C218" s="1"/>
  <c r="C192"/>
  <c r="C217" s="1"/>
  <c r="C191"/>
  <c r="E176"/>
  <c r="D176"/>
  <c r="C176"/>
  <c r="E165"/>
  <c r="D165"/>
  <c r="C165"/>
  <c r="E147"/>
  <c r="D147"/>
  <c r="C147"/>
  <c r="E137"/>
  <c r="D137"/>
  <c r="C137"/>
  <c r="E126"/>
  <c r="D126"/>
  <c r="C126"/>
  <c r="E116"/>
  <c r="D116"/>
  <c r="C116"/>
  <c r="E106"/>
  <c r="D106"/>
  <c r="C106"/>
  <c r="E95"/>
  <c r="D95"/>
  <c r="C95"/>
  <c r="E85"/>
  <c r="D85"/>
  <c r="C85"/>
  <c r="E35"/>
  <c r="D35"/>
  <c r="C35"/>
  <c r="E75"/>
  <c r="D75"/>
  <c r="C75"/>
  <c r="E65"/>
  <c r="D65"/>
  <c r="C65"/>
  <c r="E55"/>
  <c r="D55"/>
  <c r="C55"/>
  <c r="E45"/>
  <c r="D45"/>
  <c r="C45"/>
  <c r="E29"/>
  <c r="D29"/>
  <c r="C29"/>
  <c r="E18"/>
  <c r="C18"/>
  <c r="D18"/>
  <c r="E21" i="9"/>
  <c r="E17"/>
  <c r="E14"/>
  <c r="D21"/>
  <c r="C21"/>
  <c r="D17"/>
  <c r="C17"/>
  <c r="D14"/>
  <c r="C14"/>
  <c r="F81" i="7"/>
  <c r="E81"/>
  <c r="D81"/>
  <c r="D55"/>
  <c r="F50"/>
  <c r="E50"/>
  <c r="D50"/>
  <c r="F42"/>
  <c r="E42"/>
  <c r="D42"/>
  <c r="F35"/>
  <c r="E35"/>
  <c r="D35"/>
  <c r="F22"/>
  <c r="E22"/>
  <c r="D22"/>
  <c r="F14"/>
  <c r="E14"/>
  <c r="D14"/>
  <c r="C86"/>
  <c r="C81"/>
  <c r="C55"/>
  <c r="C42"/>
  <c r="C35"/>
  <c r="C22"/>
  <c r="C14"/>
  <c r="C17" i="8"/>
  <c r="C200" i="5" l="1"/>
  <c r="D200"/>
  <c r="C216"/>
  <c r="C225" s="1"/>
  <c r="D216"/>
  <c r="D225" s="1"/>
  <c r="E225"/>
  <c r="E200"/>
</calcChain>
</file>

<file path=xl/sharedStrings.xml><?xml version="1.0" encoding="utf-8"?>
<sst xmlns="http://schemas.openxmlformats.org/spreadsheetml/2006/main" count="349" uniqueCount="174">
  <si>
    <t xml:space="preserve">Bevételek </t>
  </si>
  <si>
    <t>Működési célú költésgvetési támogatások és kiegészítő támogatások</t>
  </si>
  <si>
    <t>Elszámolásból származó bevételek</t>
  </si>
  <si>
    <t>Működési célú állami támogatások összesen</t>
  </si>
  <si>
    <t>Magánszenélyek kommunális adója</t>
  </si>
  <si>
    <t>Iparűzési adó</t>
  </si>
  <si>
    <t>Késedelmi pótlék, bírság</t>
  </si>
  <si>
    <t>Belföldi gépjárművek adójának a helyi önkormányzatot megillető része</t>
  </si>
  <si>
    <t>Közhatalmi bevételek összesen</t>
  </si>
  <si>
    <t xml:space="preserve">Szolgáltatások bevételei </t>
  </si>
  <si>
    <t>Közvetített szolgáltatások bevételei áht-n belülről</t>
  </si>
  <si>
    <t>Közvetített szolgáltatások bevételei áht--n kívülről</t>
  </si>
  <si>
    <t>Ellátási díjak</t>
  </si>
  <si>
    <t>Kamatbevételek</t>
  </si>
  <si>
    <t>Működési célú saját bevételek összesen</t>
  </si>
  <si>
    <t>Működési célú támogatások államháztartáson belülről Egészségbiztosítási Pénztártól</t>
  </si>
  <si>
    <t>Működési célú támogatások államháztartáson kívülről</t>
  </si>
  <si>
    <t>Átvett pénzeszközök összesen</t>
  </si>
  <si>
    <t>Felhalmozási célú támogatásértékű bevételek államháztartáson belülről ( állami támogatások )</t>
  </si>
  <si>
    <t>Felhalmozási célú támogatásértékű bevételek államháztartáson belülről (  pályázati  támogatások)</t>
  </si>
  <si>
    <t>Felhalmozási bevétel vagyon értékesítésből</t>
  </si>
  <si>
    <t>Felhalmozási célú támogatások kölcsönök visszatérülése államháztartáson belülről</t>
  </si>
  <si>
    <t>Felhalmozási célú támogatások kölcsönök visszatérülése államháztartáson kivülről</t>
  </si>
  <si>
    <t>Államháztartási megelőlegezések bevétele (állami támogatás előleg, közfoglalkoztatás nettó finanszírozása</t>
  </si>
  <si>
    <t>Előző évi maradvány igénybe vétele</t>
  </si>
  <si>
    <t>Finanszírozási bevételek összesen</t>
  </si>
  <si>
    <t>Bevételek mindösszesen</t>
  </si>
  <si>
    <t xml:space="preserve">Kiadások </t>
  </si>
  <si>
    <t>Személyi juttatások</t>
  </si>
  <si>
    <t>Dologi kiadások</t>
  </si>
  <si>
    <t>Elvonások befizetések</t>
  </si>
  <si>
    <t>Műklödési célú támogatások, kölcsönök államháztartáson belülre</t>
  </si>
  <si>
    <t>Műklödési célú  kölcsönök államháztartáson kivülre</t>
  </si>
  <si>
    <t>Működési célú támogatások,  egyéb működési kifizetések államháztartáson kívülre</t>
  </si>
  <si>
    <t>Működési célú tartalékok</t>
  </si>
  <si>
    <t xml:space="preserve">Működési költségvetési kiadások összesen </t>
  </si>
  <si>
    <t>Felhalmozási célú támogatások, kölcsönök államháztartáson belülre</t>
  </si>
  <si>
    <t>Felhalmozási célú támogatások, kölcsönök államháztartáson kivűlre</t>
  </si>
  <si>
    <t>Felhalmozási célú tartalékok</t>
  </si>
  <si>
    <t>Felhalmozási költségvetési kiadások összesen</t>
  </si>
  <si>
    <t xml:space="preserve">Hitelek kölcsönök törlesztése </t>
  </si>
  <si>
    <t>Szabad pénzeszközök befektetése</t>
  </si>
  <si>
    <t>Finanszírozási kiadások összesen</t>
  </si>
  <si>
    <t>Kiadások mindösszesen</t>
  </si>
  <si>
    <t>Veszprémfajsz Község Önkormányzata</t>
  </si>
  <si>
    <t>Telekadó</t>
  </si>
  <si>
    <t xml:space="preserve">Egyéb működési bevételek (vízvételezés) </t>
  </si>
  <si>
    <t>MVH-tól parkerdő fenntartásra (működési támogatások államháztartáson belülről)</t>
  </si>
  <si>
    <t>ebből: Nemesvámosi Közös Önkormányzati Hivatal működéséhez</t>
  </si>
  <si>
    <t xml:space="preserve">ebből: a Nemesvámosi Csillagvirág Óvoda működéséhez </t>
  </si>
  <si>
    <t>ebből: családsegítő és gyermekjóléti szolgálatot ellátó társulás működéséhez</t>
  </si>
  <si>
    <t xml:space="preserve">ebből: Nemesvámos Község Önkormányzata részére rendőr körzeti megbízott lakásbérletéhez </t>
  </si>
  <si>
    <t>Megnevezés</t>
  </si>
  <si>
    <t>B112 Települési önkormányzatok egyes köznevelési feladatainak támogatása</t>
  </si>
  <si>
    <t>B113 Települési önkormányzatok szociális, gyermekjóléti és gyermekétkeztetési feladatainak támogtása</t>
  </si>
  <si>
    <t>B114 Települési önkormányzatok kulturális feladatainaak támogatása</t>
  </si>
  <si>
    <t>B3 Közhatalmi bevételek</t>
  </si>
  <si>
    <t>B4 Működési bevételek</t>
  </si>
  <si>
    <t>B4 Működési célú átvett pénzeszközök</t>
  </si>
  <si>
    <t>B5 Felhalmozási célú átvett pénzeszközök</t>
  </si>
  <si>
    <t>B8 Finansízírozási célú bevételek</t>
  </si>
  <si>
    <t>K1 Személyi juttatások</t>
  </si>
  <si>
    <t>K2  Munkaadókat terhelő járulékok</t>
  </si>
  <si>
    <t>K3 Dologi kiadások</t>
  </si>
  <si>
    <t>K4 Ellátottak pénbeni juttatásai ( szociális juttatások )</t>
  </si>
  <si>
    <t>K5 Egyéb működési célú kiadások</t>
  </si>
  <si>
    <t>K6 Beruházások</t>
  </si>
  <si>
    <t>K7 Felújítások</t>
  </si>
  <si>
    <t>Működési célú támogatások államháztartáson belülről- közfoglalkoztatás támogatása</t>
  </si>
  <si>
    <t>Összesen</t>
  </si>
  <si>
    <t>Önként vállalt feladatok</t>
  </si>
  <si>
    <t>Kötelező feladatok összesen</t>
  </si>
  <si>
    <t>Önként vállalt feladatok összesen</t>
  </si>
  <si>
    <t>Működési célú költségvetési bevételek mindösszesen</t>
  </si>
  <si>
    <t>Felhalmozási célú költségvetési  bevételek mindösszesen</t>
  </si>
  <si>
    <t>Költségvetési bevételek mind összesen</t>
  </si>
  <si>
    <t>Költségvetési kiadások mindösszesen</t>
  </si>
  <si>
    <t>Működési célú pénzeszköz átvétel önkormányzatoktól (Nemesvámos)</t>
  </si>
  <si>
    <t>Államháztartási megelőlgezések visszafizetése</t>
  </si>
  <si>
    <t>2016. évi várható teljesítés (Ft)</t>
  </si>
  <si>
    <t>2017. évi eredeti előirányzat</t>
  </si>
  <si>
    <t>2017. évi eredeti előirányzat (Ft)</t>
  </si>
  <si>
    <t>Tárgyi eszközök bérbeadásából származó bevétel (művház németek 100, egyéb 50)</t>
  </si>
  <si>
    <t>ebből: háziorvosi 147000, fogorvosi 44032 ügyelet működtetéséhez</t>
  </si>
  <si>
    <t>2017. évi előirányzat</t>
  </si>
  <si>
    <t>B111 Helyi önkormányzatok működésének általános támogatása + 2016. évről áthúzódó bérkompenzáció</t>
  </si>
  <si>
    <t>tájékoztató jelleggel az Áht. 24.§ (4) bekezdés b) pontja alapján</t>
  </si>
  <si>
    <t>adatok Ft-ban</t>
  </si>
  <si>
    <t>A</t>
  </si>
  <si>
    <t>B</t>
  </si>
  <si>
    <t>C</t>
  </si>
  <si>
    <t>D</t>
  </si>
  <si>
    <t>E</t>
  </si>
  <si>
    <t>F</t>
  </si>
  <si>
    <t>Sorszám</t>
  </si>
  <si>
    <t>2018. évi előirányzat</t>
  </si>
  <si>
    <t>2019. évi előirányzat</t>
  </si>
  <si>
    <t>2020. évi előirányzat</t>
  </si>
  <si>
    <t>Tulajdonosi bevételek (haszonb.210000, bakonykarszt 50000</t>
  </si>
  <si>
    <t>4 229 989</t>
  </si>
  <si>
    <t>Fő utca 54.Művelődési ház-külső falainak hőszigetelése</t>
  </si>
  <si>
    <t>1 428 242</t>
  </si>
  <si>
    <t>95 250</t>
  </si>
  <si>
    <t>Településrendezési eszközök módosításához kapcsolódó főépőítészi feladatok</t>
  </si>
  <si>
    <t>Belső ellenőrzési feladatok ellátása</t>
  </si>
  <si>
    <t>Mobil telefon vásárlás részlet fizetéssel</t>
  </si>
  <si>
    <t>Háziorvosi rendelő bővítése, felújítása</t>
  </si>
  <si>
    <t>Könyvtári szolgáltató hely áthelyezése</t>
  </si>
  <si>
    <t>Honlap szerkesztés, karbantartás, üzemeltetés</t>
  </si>
  <si>
    <t>Erőgazdálkodási tevékenység</t>
  </si>
  <si>
    <t>Kötelezettségvállalás összesen</t>
  </si>
  <si>
    <t>2018. év</t>
  </si>
  <si>
    <t>MEGNEVEZÉS</t>
  </si>
  <si>
    <t>2017. évi előirányzat (Ft)</t>
  </si>
  <si>
    <t>Veszprém Megyei Jogú Város Önkormányzata, háziorvosi ügyelet működéséhez történő hozzájárulás (072112)</t>
  </si>
  <si>
    <t>Családsegítő és Gyermekjóléti Alapszolgáltatási Intézményfenntartó Társulás működési hozzájárulás (104042)</t>
  </si>
  <si>
    <t>Műklödési célú támogatások, kölcsönök államháztartáson belülre összesen</t>
  </si>
  <si>
    <t>Működési célú támogatások,  egyéb működési kifizetések államháztartáson kívülre összesen</t>
  </si>
  <si>
    <t>Pénzbeli és természetbeni szociális ellátások</t>
  </si>
  <si>
    <t>Települési támogatás/ Egyéb (107060)</t>
  </si>
  <si>
    <t>Szociális ellátások összesen</t>
  </si>
  <si>
    <t>Nemesvámos Község Önkormányzata részére a Nemesvámosi Közös Önkormányzati Hivatal fenntartásához</t>
  </si>
  <si>
    <t>Nemesvámos Község Önkormányzata részére a rendőrlakás bérleti díjához</t>
  </si>
  <si>
    <t>Civil szervezet és egyházak támogatása</t>
  </si>
  <si>
    <t>Veszprém Megyei Jogú Város Egészésügyi Alapellátási Intézmény részére fogorvosi ügyelethez történő hozzájárulás (072312)</t>
  </si>
  <si>
    <t>Nemesvámos Község Önkormányzata részére a Csillagvirág Óvoda működéséhez</t>
  </si>
  <si>
    <t>3. melléklet a     /2017     önkormányzati rendelethez</t>
  </si>
  <si>
    <t>Veszprémfajsz Község Önkormányzata - Átadott pénzeszközök, pénzbeli és természetbeni szociális ellátások</t>
  </si>
  <si>
    <t xml:space="preserve">7. melléklet a         /2017. (       ) önkormányzati rendelethez </t>
  </si>
  <si>
    <t xml:space="preserve">Veszprémfajsz Község Önkormányzata -Több éves kihatással járó döntések előirányzatai éves bontásban </t>
  </si>
  <si>
    <t>8. melléklet a     /2017.      önkormányzati rendelethez</t>
  </si>
  <si>
    <t>Veszprémfajsz Község Önkormányzata- költségvetési évet követő három év tervezett bevételi  és kiadási előirányzatok keretszámait</t>
  </si>
  <si>
    <t>2019. év</t>
  </si>
  <si>
    <t>2020. év</t>
  </si>
  <si>
    <t>2017. évi módosított előirányzat (Ft)</t>
  </si>
  <si>
    <t>2016. évi tény</t>
  </si>
  <si>
    <t>(adatok Ft-ban)</t>
  </si>
  <si>
    <t>Kormányzati funkció száma és megnevezése</t>
  </si>
  <si>
    <t>2017. évi  módosított előirányzat</t>
  </si>
  <si>
    <t>011130 Önkormányzatok és önk. Hivatalok jogalkotó általános igazgatási tevékenysége</t>
  </si>
  <si>
    <t>Kötelező feladatok</t>
  </si>
  <si>
    <t>Munkaadót terhelő járulékok és szoc.hj. Adó</t>
  </si>
  <si>
    <t>Elvonások és befizetések</t>
  </si>
  <si>
    <t>Működési célú pénzeszköz átadások</t>
  </si>
  <si>
    <t>Felhalmozási célú kiadások, beruházás, felújítás</t>
  </si>
  <si>
    <t>Felhalmozási célú pénzeszköz átadások</t>
  </si>
  <si>
    <t>Tervezett tartalék</t>
  </si>
  <si>
    <t>Kormányzati funkció kötelező fel. összesen</t>
  </si>
  <si>
    <t>013320 Köztemető fenntartás és működtetés</t>
  </si>
  <si>
    <t>Kormányzati funkció kötelező fel.  összesen</t>
  </si>
  <si>
    <t>041233 Hosszabb időtartamú közfoglalkoztatás</t>
  </si>
  <si>
    <t>2017. évi módosított előirányzat</t>
  </si>
  <si>
    <t>045160 Közutak, hidak, alagutak üzemeltetése, fenntartása</t>
  </si>
  <si>
    <t>064010 Közvilágítás</t>
  </si>
  <si>
    <t>066010 Zöldterület-kezelés</t>
  </si>
  <si>
    <t>066020 Város és községgazd. szolg.</t>
  </si>
  <si>
    <t>072112 Háziorvosi ügyeleti ellátás</t>
  </si>
  <si>
    <t>072312 Fogorvosi ügyeleti ellátás</t>
  </si>
  <si>
    <t>082044 Könyvtári szolgáltatások</t>
  </si>
  <si>
    <t>Közművelődés, hagyományos közösségi kult. Értékek gondozása</t>
  </si>
  <si>
    <t>Kormányzati funkció önként vállalt összesen</t>
  </si>
  <si>
    <t>104042 Család és gyermekjóléti szolg.</t>
  </si>
  <si>
    <t>107060 Egyéb szociális pénzbeli és term.ellátások</t>
  </si>
  <si>
    <t>107060 Egyéb szociális pénzbeli és term.ellátások   Önként vállalt feladatok</t>
  </si>
  <si>
    <t>084031 Civil szervezetek műlödési támogatás</t>
  </si>
  <si>
    <t>084040 Egyházak közösségi és hitéleti tev. Tám.</t>
  </si>
  <si>
    <t>Finanszírozási célú kiadások</t>
  </si>
  <si>
    <t>Kötelező és önként vállalt összesen</t>
  </si>
  <si>
    <t>Veszprémfajsz Község Önkormányzata 2017. évi kiemelt kiadási előirányzatai kormányzati funkciónként, kötelező, önként vállalt és államigazgatási feladatok szerinti bontásban</t>
  </si>
  <si>
    <t>018010 önkormányzatok elszámolásai a központi költségvetéssel</t>
  </si>
  <si>
    <t>Államháztartási megelőlegezések</t>
  </si>
  <si>
    <t>063020 Víztermelés, vízkezelés</t>
  </si>
  <si>
    <t>Kiadások mindösszesen:</t>
  </si>
  <si>
    <t>5. melléklet a 4/2017. (II.17.) önkormányzati rendelethez</t>
  </si>
</sst>
</file>

<file path=xl/styles.xml><?xml version="1.0" encoding="utf-8"?>
<styleSheet xmlns="http://schemas.openxmlformats.org/spreadsheetml/2006/main">
  <numFmts count="4">
    <numFmt numFmtId="43" formatCode="_-* #,##0.00\ _F_t_-;\-* #,##0.00\ _F_t_-;_-* &quot;-&quot;??\ _F_t_-;_-@_-"/>
    <numFmt numFmtId="164" formatCode="_-* #,##0\ _F_t_-;\-* #,##0\ _F_t_-;_-* &quot;-&quot;??\ _F_t_-;_-@_-"/>
    <numFmt numFmtId="165" formatCode="#,###"/>
    <numFmt numFmtId="166" formatCode="#,##0_ ;\-#,##0\ "/>
  </numFmts>
  <fonts count="37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8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9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10"/>
      <name val="Arial CE"/>
      <charset val="238"/>
    </font>
    <font>
      <sz val="11"/>
      <name val="Palatino Linotype"/>
      <family val="1"/>
      <charset val="238"/>
    </font>
    <font>
      <i/>
      <sz val="11"/>
      <name val="Palatino Linotype"/>
      <family val="1"/>
      <charset val="238"/>
    </font>
    <font>
      <sz val="8"/>
      <name val="Arial CE"/>
      <charset val="238"/>
    </font>
    <font>
      <b/>
      <sz val="12"/>
      <name val="Palatino Linotype"/>
      <family val="1"/>
      <charset val="238"/>
    </font>
    <font>
      <b/>
      <sz val="11"/>
      <name val="Palatino Linotype"/>
      <family val="1"/>
      <charset val="238"/>
    </font>
    <font>
      <i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0"/>
      <color rgb="FF000000"/>
      <name val="Times New Roman"/>
      <family val="1"/>
      <charset val="238"/>
    </font>
    <font>
      <b/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</borders>
  <cellStyleXfs count="6">
    <xf numFmtId="0" fontId="0" fillId="0" borderId="0"/>
    <xf numFmtId="43" fontId="11" fillId="0" borderId="0" applyFont="0" applyFill="0" applyBorder="0" applyAlignment="0" applyProtection="0"/>
    <xf numFmtId="0" fontId="13" fillId="0" borderId="0"/>
    <xf numFmtId="0" fontId="27" fillId="0" borderId="0"/>
    <xf numFmtId="0" fontId="13" fillId="0" borderId="0"/>
    <xf numFmtId="0" fontId="30" fillId="0" borderId="0"/>
  </cellStyleXfs>
  <cellXfs count="204">
    <xf numFmtId="0" fontId="0" fillId="0" borderId="0" xfId="0"/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 applyProtection="1">
      <alignment horizontal="justify"/>
      <protection locked="0"/>
    </xf>
    <xf numFmtId="3" fontId="5" fillId="0" borderId="1" xfId="0" applyNumberFormat="1" applyFont="1" applyBorder="1" applyAlignment="1" applyProtection="1">
      <alignment horizontal="justify"/>
      <protection locked="0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3" fontId="10" fillId="4" borderId="1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15" fillId="0" borderId="1" xfId="0" applyFont="1" applyBorder="1"/>
    <xf numFmtId="0" fontId="14" fillId="0" borderId="1" xfId="0" applyFont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164" fontId="15" fillId="0" borderId="1" xfId="1" applyNumberFormat="1" applyFont="1" applyBorder="1" applyAlignment="1">
      <alignment vertical="center"/>
    </xf>
    <xf numFmtId="166" fontId="24" fillId="0" borderId="1" xfId="1" applyNumberFormat="1" applyFont="1" applyBorder="1" applyAlignment="1">
      <alignment vertical="center"/>
    </xf>
    <xf numFmtId="166" fontId="19" fillId="0" borderId="1" xfId="1" applyNumberFormat="1" applyFont="1" applyBorder="1" applyAlignment="1">
      <alignment horizontal="center" vertical="center" wrapText="1"/>
    </xf>
    <xf numFmtId="166" fontId="23" fillId="0" borderId="1" xfId="1" applyNumberFormat="1" applyFont="1" applyBorder="1" applyAlignment="1">
      <alignment vertical="center"/>
    </xf>
    <xf numFmtId="166" fontId="9" fillId="0" borderId="1" xfId="1" applyNumberFormat="1" applyFont="1" applyBorder="1" applyAlignment="1">
      <alignment horizontal="right" vertical="center"/>
    </xf>
    <xf numFmtId="166" fontId="19" fillId="0" borderId="1" xfId="1" applyNumberFormat="1" applyFont="1" applyBorder="1" applyAlignment="1">
      <alignment horizontal="right" vertical="center"/>
    </xf>
    <xf numFmtId="166" fontId="23" fillId="2" borderId="1" xfId="1" applyNumberFormat="1" applyFont="1" applyFill="1" applyBorder="1" applyAlignment="1">
      <alignment vertical="center"/>
    </xf>
    <xf numFmtId="166" fontId="23" fillId="4" borderId="1" xfId="1" applyNumberFormat="1" applyFont="1" applyFill="1" applyBorder="1" applyAlignment="1">
      <alignment vertical="center"/>
    </xf>
    <xf numFmtId="166" fontId="19" fillId="5" borderId="1" xfId="1" applyNumberFormat="1" applyFont="1" applyFill="1" applyBorder="1" applyAlignment="1">
      <alignment horizontal="right" vertical="center"/>
    </xf>
    <xf numFmtId="166" fontId="19" fillId="5" borderId="1" xfId="1" applyNumberFormat="1" applyFont="1" applyFill="1" applyBorder="1" applyAlignment="1">
      <alignment horizontal="center" vertical="center"/>
    </xf>
    <xf numFmtId="166" fontId="23" fillId="5" borderId="1" xfId="1" applyNumberFormat="1" applyFont="1" applyFill="1" applyBorder="1" applyAlignment="1">
      <alignment vertical="center"/>
    </xf>
    <xf numFmtId="166" fontId="19" fillId="4" borderId="1" xfId="1" applyNumberFormat="1" applyFont="1" applyFill="1" applyBorder="1" applyAlignment="1">
      <alignment horizontal="right" vertical="center"/>
    </xf>
    <xf numFmtId="166" fontId="25" fillId="3" borderId="1" xfId="1" applyNumberFormat="1" applyFont="1" applyFill="1" applyBorder="1" applyAlignment="1">
      <alignment horizontal="right" vertical="center"/>
    </xf>
    <xf numFmtId="166" fontId="23" fillId="3" borderId="1" xfId="1" applyNumberFormat="1" applyFont="1" applyFill="1" applyBorder="1" applyAlignment="1">
      <alignment vertical="center"/>
    </xf>
    <xf numFmtId="166" fontId="26" fillId="3" borderId="1" xfId="1" applyNumberFormat="1" applyFont="1" applyFill="1" applyBorder="1" applyAlignment="1">
      <alignment vertical="center"/>
    </xf>
    <xf numFmtId="166" fontId="23" fillId="0" borderId="1" xfId="1" applyNumberFormat="1" applyFont="1" applyBorder="1" applyAlignment="1">
      <alignment wrapText="1"/>
    </xf>
    <xf numFmtId="0" fontId="0" fillId="0" borderId="0" xfId="0" applyAlignment="1"/>
    <xf numFmtId="0" fontId="21" fillId="0" borderId="0" xfId="2" applyFont="1" applyFill="1" applyBorder="1" applyAlignment="1">
      <alignment horizontal="center" vertical="center"/>
    </xf>
    <xf numFmtId="0" fontId="1" fillId="0" borderId="0" xfId="2" applyFont="1" applyFill="1" applyBorder="1" applyAlignment="1">
      <alignment vertical="center"/>
    </xf>
    <xf numFmtId="0" fontId="28" fillId="0" borderId="0" xfId="2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3" fontId="1" fillId="0" borderId="0" xfId="3" applyNumberFormat="1" applyFont="1" applyBorder="1" applyAlignment="1">
      <alignment horizontal="left"/>
    </xf>
    <xf numFmtId="0" fontId="2" fillId="0" borderId="0" xfId="0" applyFont="1" applyFill="1" applyBorder="1" applyAlignment="1"/>
    <xf numFmtId="0" fontId="1" fillId="0" borderId="0" xfId="0" applyFont="1" applyFill="1" applyBorder="1" applyAlignment="1"/>
    <xf numFmtId="0" fontId="29" fillId="0" borderId="0" xfId="2" applyFont="1" applyFill="1" applyBorder="1" applyAlignment="1">
      <alignment vertical="center"/>
    </xf>
    <xf numFmtId="0" fontId="1" fillId="0" borderId="0" xfId="2" applyFont="1" applyFill="1" applyBorder="1" applyAlignment="1">
      <alignment horizontal="center" vertical="center"/>
    </xf>
    <xf numFmtId="0" fontId="2" fillId="0" borderId="0" xfId="2" applyFont="1" applyFill="1" applyBorder="1" applyAlignment="1">
      <alignment horizontal="center" vertical="center"/>
    </xf>
    <xf numFmtId="3" fontId="1" fillId="0" borderId="0" xfId="2" applyNumberFormat="1" applyFont="1" applyFill="1" applyBorder="1" applyAlignment="1">
      <alignment vertical="center"/>
    </xf>
    <xf numFmtId="0" fontId="1" fillId="0" borderId="0" xfId="2" applyFont="1" applyFill="1" applyBorder="1" applyAlignment="1">
      <alignment horizontal="right" vertical="center"/>
    </xf>
    <xf numFmtId="0" fontId="29" fillId="0" borderId="0" xfId="0" applyFont="1" applyAlignment="1">
      <alignment vertical="top"/>
    </xf>
    <xf numFmtId="0" fontId="28" fillId="0" borderId="0" xfId="2" applyFont="1" applyFill="1" applyBorder="1" applyAlignment="1">
      <alignment horizontal="center" vertical="center"/>
    </xf>
    <xf numFmtId="0" fontId="28" fillId="0" borderId="0" xfId="4" applyFont="1" applyFill="1" applyBorder="1" applyAlignment="1">
      <alignment vertical="center"/>
    </xf>
    <xf numFmtId="0" fontId="1" fillId="0" borderId="1" xfId="2" applyFont="1" applyFill="1" applyBorder="1" applyAlignment="1">
      <alignment horizontal="center" vertical="center"/>
    </xf>
    <xf numFmtId="3" fontId="1" fillId="0" borderId="1" xfId="5" applyNumberFormat="1" applyFont="1" applyFill="1" applyBorder="1" applyAlignment="1">
      <alignment vertical="center"/>
    </xf>
    <xf numFmtId="0" fontId="28" fillId="0" borderId="0" xfId="5" applyFont="1" applyFill="1" applyBorder="1" applyAlignment="1">
      <alignment vertical="center"/>
    </xf>
    <xf numFmtId="3" fontId="2" fillId="0" borderId="1" xfId="2" applyNumberFormat="1" applyFont="1" applyFill="1" applyBorder="1" applyAlignment="1">
      <alignment vertical="center"/>
    </xf>
    <xf numFmtId="0" fontId="31" fillId="0" borderId="0" xfId="2" applyFont="1" applyFill="1" applyBorder="1" applyAlignment="1">
      <alignment vertical="center"/>
    </xf>
    <xf numFmtId="3" fontId="2" fillId="0" borderId="1" xfId="2" applyNumberFormat="1" applyFont="1" applyFill="1" applyBorder="1" applyAlignment="1">
      <alignment horizontal="right" vertical="center"/>
    </xf>
    <xf numFmtId="0" fontId="28" fillId="0" borderId="0" xfId="2" applyFont="1" applyFill="1" applyBorder="1" applyAlignment="1"/>
    <xf numFmtId="0" fontId="28" fillId="0" borderId="0" xfId="2" applyFont="1" applyFill="1" applyBorder="1" applyAlignment="1">
      <alignment vertical="center" wrapText="1"/>
    </xf>
    <xf numFmtId="0" fontId="1" fillId="0" borderId="0" xfId="2" applyFont="1" applyFill="1" applyBorder="1" applyAlignment="1">
      <alignment vertical="center" wrapText="1"/>
    </xf>
    <xf numFmtId="1" fontId="2" fillId="0" borderId="0" xfId="2" applyNumberFormat="1" applyFont="1" applyFill="1" applyBorder="1" applyAlignment="1">
      <alignment horizontal="right" vertical="center" wrapText="1"/>
    </xf>
    <xf numFmtId="1" fontId="1" fillId="0" borderId="0" xfId="2" applyNumberFormat="1" applyFont="1" applyFill="1" applyBorder="1" applyAlignment="1">
      <alignment horizontal="right" vertical="center" wrapText="1"/>
    </xf>
    <xf numFmtId="0" fontId="1" fillId="0" borderId="0" xfId="2" applyFont="1" applyFill="1" applyBorder="1" applyAlignment="1">
      <alignment horizontal="left" vertical="center" wrapText="1"/>
    </xf>
    <xf numFmtId="1" fontId="2" fillId="0" borderId="0" xfId="2" applyNumberFormat="1" applyFont="1" applyFill="1" applyBorder="1" applyAlignment="1">
      <alignment horizontal="right" vertical="center"/>
    </xf>
    <xf numFmtId="1" fontId="1" fillId="0" borderId="0" xfId="2" applyNumberFormat="1" applyFont="1" applyFill="1" applyBorder="1" applyAlignment="1">
      <alignment horizontal="right" vertical="center"/>
    </xf>
    <xf numFmtId="3" fontId="2" fillId="0" borderId="0" xfId="2" applyNumberFormat="1" applyFont="1" applyFill="1" applyBorder="1" applyAlignment="1">
      <alignment vertical="center"/>
    </xf>
    <xf numFmtId="3" fontId="2" fillId="0" borderId="0" xfId="2" applyNumberFormat="1" applyFont="1" applyFill="1" applyBorder="1" applyAlignment="1">
      <alignment horizontal="right" vertical="center" wrapText="1"/>
    </xf>
    <xf numFmtId="3" fontId="1" fillId="0" borderId="0" xfId="2" applyNumberFormat="1" applyFont="1" applyFill="1" applyBorder="1" applyAlignment="1">
      <alignment horizontal="right" vertical="center" wrapText="1"/>
    </xf>
    <xf numFmtId="3" fontId="2" fillId="0" borderId="0" xfId="2" applyNumberFormat="1" applyFont="1" applyFill="1" applyBorder="1" applyAlignment="1">
      <alignment vertical="center" wrapText="1"/>
    </xf>
    <xf numFmtId="0" fontId="32" fillId="0" borderId="0" xfId="2" applyFont="1" applyFill="1" applyBorder="1" applyAlignment="1">
      <alignment vertical="center"/>
    </xf>
    <xf numFmtId="0" fontId="2" fillId="0" borderId="0" xfId="2" applyFont="1" applyFill="1" applyBorder="1" applyAlignment="1">
      <alignment horizontal="center" vertical="center" wrapText="1"/>
    </xf>
    <xf numFmtId="3" fontId="32" fillId="0" borderId="0" xfId="2" applyNumberFormat="1" applyFont="1" applyFill="1" applyBorder="1" applyAlignment="1">
      <alignment vertical="center"/>
    </xf>
    <xf numFmtId="3" fontId="28" fillId="0" borderId="0" xfId="2" applyNumberFormat="1" applyFont="1" applyFill="1" applyBorder="1" applyAlignment="1">
      <alignment vertical="center"/>
    </xf>
    <xf numFmtId="0" fontId="28" fillId="0" borderId="0" xfId="2" applyFont="1" applyFill="1" applyBorder="1" applyAlignment="1">
      <alignment horizontal="center" vertical="center" wrapText="1"/>
    </xf>
    <xf numFmtId="0" fontId="14" fillId="0" borderId="0" xfId="0" applyFont="1"/>
    <xf numFmtId="0" fontId="21" fillId="0" borderId="1" xfId="2" applyFont="1" applyFill="1" applyBorder="1" applyAlignment="1">
      <alignment horizontal="left" vertical="center" wrapText="1"/>
    </xf>
    <xf numFmtId="0" fontId="21" fillId="0" borderId="1" xfId="2" applyFont="1" applyFill="1" applyBorder="1" applyAlignment="1">
      <alignment horizontal="center" vertical="center"/>
    </xf>
    <xf numFmtId="0" fontId="33" fillId="0" borderId="1" xfId="0" applyFont="1" applyBorder="1"/>
    <xf numFmtId="0" fontId="33" fillId="0" borderId="1" xfId="0" applyFont="1" applyBorder="1" applyAlignment="1">
      <alignment wrapText="1"/>
    </xf>
    <xf numFmtId="3" fontId="33" fillId="0" borderId="1" xfId="0" applyNumberFormat="1" applyFont="1" applyBorder="1" applyAlignment="1">
      <alignment horizontal="right"/>
    </xf>
    <xf numFmtId="3" fontId="21" fillId="0" borderId="1" xfId="5" applyNumberFormat="1" applyFont="1" applyFill="1" applyBorder="1" applyAlignment="1">
      <alignment horizontal="right" vertical="center"/>
    </xf>
    <xf numFmtId="3" fontId="21" fillId="0" borderId="1" xfId="2" applyNumberFormat="1" applyFont="1" applyFill="1" applyBorder="1" applyAlignment="1">
      <alignment horizontal="right" vertical="center"/>
    </xf>
    <xf numFmtId="3" fontId="33" fillId="4" borderId="1" xfId="0" applyNumberFormat="1" applyFont="1" applyFill="1" applyBorder="1" applyAlignment="1">
      <alignment horizontal="right" wrapText="1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165" fontId="18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Border="1" applyAlignment="1">
      <alignment wrapText="1"/>
    </xf>
    <xf numFmtId="0" fontId="10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164" fontId="22" fillId="0" borderId="0" xfId="1" applyNumberFormat="1" applyFont="1" applyBorder="1" applyAlignment="1">
      <alignment vertical="center"/>
    </xf>
    <xf numFmtId="0" fontId="1" fillId="0" borderId="3" xfId="0" applyFont="1" applyBorder="1" applyAlignment="1">
      <alignment horizontal="left" vertical="center" wrapText="1" indent="1"/>
    </xf>
    <xf numFmtId="164" fontId="34" fillId="0" borderId="0" xfId="1" applyNumberFormat="1" applyFont="1" applyBorder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3" fontId="22" fillId="0" borderId="1" xfId="1" applyNumberFormat="1" applyFont="1" applyBorder="1" applyAlignment="1">
      <alignment vertical="center"/>
    </xf>
    <xf numFmtId="3" fontId="34" fillId="0" borderId="1" xfId="1" applyNumberFormat="1" applyFont="1" applyBorder="1" applyAlignment="1">
      <alignment vertical="center"/>
    </xf>
    <xf numFmtId="3" fontId="22" fillId="4" borderId="1" xfId="1" applyNumberFormat="1" applyFont="1" applyFill="1" applyBorder="1" applyAlignment="1">
      <alignment vertical="center"/>
    </xf>
    <xf numFmtId="0" fontId="35" fillId="0" borderId="1" xfId="0" applyFont="1" applyBorder="1"/>
    <xf numFmtId="0" fontId="20" fillId="0" borderId="1" xfId="0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0" fillId="0" borderId="0" xfId="0" applyAlignment="1"/>
    <xf numFmtId="0" fontId="16" fillId="0" borderId="1" xfId="0" applyFont="1" applyBorder="1" applyAlignment="1">
      <alignment wrapText="1"/>
    </xf>
    <xf numFmtId="0" fontId="1" fillId="0" borderId="0" xfId="0" applyFont="1"/>
    <xf numFmtId="0" fontId="13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34" fillId="0" borderId="1" xfId="0" applyFont="1" applyBorder="1" applyAlignment="1">
      <alignment shrinkToFit="1"/>
    </xf>
    <xf numFmtId="0" fontId="34" fillId="0" borderId="1" xfId="0" applyFont="1" applyBorder="1" applyAlignment="1">
      <alignment wrapText="1"/>
    </xf>
    <xf numFmtId="0" fontId="0" fillId="4" borderId="0" xfId="0" applyFill="1"/>
    <xf numFmtId="0" fontId="34" fillId="0" borderId="1" xfId="0" applyFont="1" applyBorder="1"/>
    <xf numFmtId="0" fontId="10" fillId="0" borderId="1" xfId="0" applyFont="1" applyBorder="1" applyAlignment="1">
      <alignment wrapText="1"/>
    </xf>
    <xf numFmtId="0" fontId="21" fillId="0" borderId="1" xfId="0" applyFont="1" applyBorder="1" applyAlignment="1">
      <alignment wrapText="1"/>
    </xf>
    <xf numFmtId="3" fontId="1" fillId="0" borderId="1" xfId="0" applyNumberFormat="1" applyFont="1" applyBorder="1"/>
    <xf numFmtId="0" fontId="21" fillId="0" borderId="1" xfId="0" applyFont="1" applyBorder="1"/>
    <xf numFmtId="3" fontId="21" fillId="0" borderId="1" xfId="0" applyNumberFormat="1" applyFont="1" applyBorder="1"/>
    <xf numFmtId="0" fontId="10" fillId="0" borderId="1" xfId="0" applyFont="1" applyFill="1" applyBorder="1"/>
    <xf numFmtId="0" fontId="10" fillId="0" borderId="1" xfId="0" applyFont="1" applyFill="1" applyBorder="1" applyAlignment="1">
      <alignment wrapText="1"/>
    </xf>
    <xf numFmtId="0" fontId="21" fillId="0" borderId="1" xfId="0" applyFont="1" applyFill="1" applyBorder="1"/>
    <xf numFmtId="0" fontId="21" fillId="6" borderId="1" xfId="0" applyFont="1" applyFill="1" applyBorder="1"/>
    <xf numFmtId="3" fontId="21" fillId="6" borderId="1" xfId="0" applyNumberFormat="1" applyFont="1" applyFill="1" applyBorder="1"/>
    <xf numFmtId="0" fontId="21" fillId="0" borderId="1" xfId="0" applyFont="1" applyFill="1" applyBorder="1" applyAlignment="1">
      <alignment wrapText="1"/>
    </xf>
    <xf numFmtId="0" fontId="21" fillId="4" borderId="1" xfId="0" applyFont="1" applyFill="1" applyBorder="1"/>
    <xf numFmtId="3" fontId="21" fillId="4" borderId="1" xfId="0" applyNumberFormat="1" applyFont="1" applyFill="1" applyBorder="1"/>
    <xf numFmtId="0" fontId="10" fillId="4" borderId="1" xfId="0" applyFont="1" applyFill="1" applyBorder="1" applyAlignment="1">
      <alignment wrapText="1"/>
    </xf>
    <xf numFmtId="3" fontId="1" fillId="4" borderId="1" xfId="0" applyNumberFormat="1" applyFont="1" applyFill="1" applyBorder="1"/>
    <xf numFmtId="3" fontId="1" fillId="0" borderId="2" xfId="0" applyNumberFormat="1" applyFont="1" applyBorder="1"/>
    <xf numFmtId="0" fontId="0" fillId="4" borderId="0" xfId="0" applyFill="1" applyBorder="1"/>
    <xf numFmtId="3" fontId="1" fillId="4" borderId="0" xfId="0" applyNumberFormat="1" applyFont="1" applyFill="1" applyBorder="1"/>
    <xf numFmtId="3" fontId="10" fillId="0" borderId="1" xfId="0" applyNumberFormat="1" applyFont="1" applyBorder="1"/>
    <xf numFmtId="0" fontId="10" fillId="6" borderId="1" xfId="0" applyFont="1" applyFill="1" applyBorder="1"/>
    <xf numFmtId="3" fontId="1" fillId="6" borderId="1" xfId="0" applyNumberFormat="1" applyFont="1" applyFill="1" applyBorder="1"/>
    <xf numFmtId="0" fontId="1" fillId="6" borderId="1" xfId="0" applyFont="1" applyFill="1" applyBorder="1"/>
    <xf numFmtId="3" fontId="10" fillId="6" borderId="1" xfId="0" applyNumberFormat="1" applyFont="1" applyFill="1" applyBorder="1"/>
    <xf numFmtId="3" fontId="0" fillId="0" borderId="1" xfId="0" applyNumberFormat="1" applyBorder="1"/>
    <xf numFmtId="0" fontId="1" fillId="0" borderId="0" xfId="0" applyFont="1" applyBorder="1" applyAlignment="1">
      <alignment vertical="center"/>
    </xf>
    <xf numFmtId="3" fontId="1" fillId="0" borderId="0" xfId="0" applyNumberFormat="1" applyFont="1" applyBorder="1"/>
    <xf numFmtId="0" fontId="10" fillId="0" borderId="0" xfId="0" applyFont="1" applyFill="1" applyBorder="1"/>
    <xf numFmtId="0" fontId="21" fillId="0" borderId="0" xfId="0" applyFont="1" applyFill="1" applyBorder="1"/>
    <xf numFmtId="0" fontId="1" fillId="0" borderId="0" xfId="0" applyFont="1" applyBorder="1"/>
    <xf numFmtId="0" fontId="21" fillId="0" borderId="0" xfId="0" applyFont="1" applyBorder="1"/>
    <xf numFmtId="3" fontId="21" fillId="0" borderId="0" xfId="0" applyNumberFormat="1" applyFont="1" applyBorder="1"/>
    <xf numFmtId="0" fontId="10" fillId="0" borderId="0" xfId="0" applyFont="1" applyBorder="1"/>
    <xf numFmtId="0" fontId="10" fillId="0" borderId="0" xfId="0" applyFont="1" applyBorder="1" applyAlignment="1">
      <alignment wrapText="1"/>
    </xf>
    <xf numFmtId="0" fontId="34" fillId="0" borderId="0" xfId="0" applyFont="1" applyBorder="1" applyAlignment="1">
      <alignment wrapText="1"/>
    </xf>
    <xf numFmtId="0" fontId="10" fillId="0" borderId="0" xfId="0" applyFont="1" applyFill="1" applyBorder="1" applyAlignment="1">
      <alignment wrapText="1"/>
    </xf>
    <xf numFmtId="0" fontId="34" fillId="0" borderId="4" xfId="0" applyFont="1" applyBorder="1" applyAlignment="1">
      <alignment wrapText="1"/>
    </xf>
    <xf numFmtId="0" fontId="10" fillId="4" borderId="1" xfId="0" applyFont="1" applyFill="1" applyBorder="1"/>
    <xf numFmtId="0" fontId="21" fillId="0" borderId="0" xfId="0" applyFont="1" applyBorder="1" applyAlignment="1">
      <alignment wrapText="1"/>
    </xf>
    <xf numFmtId="0" fontId="34" fillId="0" borderId="2" xfId="0" applyFont="1" applyBorder="1" applyAlignment="1">
      <alignment wrapText="1"/>
    </xf>
    <xf numFmtId="0" fontId="0" fillId="0" borderId="2" xfId="0" applyBorder="1"/>
    <xf numFmtId="3" fontId="21" fillId="0" borderId="2" xfId="0" applyNumberFormat="1" applyFont="1" applyBorder="1"/>
    <xf numFmtId="3" fontId="21" fillId="6" borderId="2" xfId="0" applyNumberFormat="1" applyFont="1" applyFill="1" applyBorder="1"/>
    <xf numFmtId="3" fontId="21" fillId="4" borderId="2" xfId="0" applyNumberFormat="1" applyFont="1" applyFill="1" applyBorder="1"/>
    <xf numFmtId="3" fontId="1" fillId="4" borderId="2" xfId="0" applyNumberFormat="1" applyFont="1" applyFill="1" applyBorder="1"/>
    <xf numFmtId="0" fontId="34" fillId="0" borderId="5" xfId="0" applyFont="1" applyBorder="1" applyAlignment="1">
      <alignment wrapText="1"/>
    </xf>
    <xf numFmtId="3" fontId="10" fillId="0" borderId="2" xfId="0" applyNumberFormat="1" applyFont="1" applyBorder="1"/>
    <xf numFmtId="3" fontId="1" fillId="6" borderId="2" xfId="0" applyNumberFormat="1" applyFont="1" applyFill="1" applyBorder="1"/>
    <xf numFmtId="3" fontId="10" fillId="6" borderId="2" xfId="0" applyNumberFormat="1" applyFont="1" applyFill="1" applyBorder="1"/>
    <xf numFmtId="3" fontId="0" fillId="0" borderId="2" xfId="0" applyNumberFormat="1" applyBorder="1"/>
    <xf numFmtId="0" fontId="13" fillId="4" borderId="0" xfId="0" applyFont="1" applyFill="1" applyBorder="1"/>
    <xf numFmtId="0" fontId="36" fillId="4" borderId="0" xfId="0" applyFont="1" applyFill="1" applyBorder="1"/>
    <xf numFmtId="0" fontId="1" fillId="0" borderId="0" xfId="0" applyFont="1" applyFill="1" applyBorder="1" applyAlignment="1">
      <alignment vertical="center"/>
    </xf>
    <xf numFmtId="3" fontId="21" fillId="0" borderId="0" xfId="0" applyNumberFormat="1" applyFont="1" applyFill="1" applyBorder="1"/>
    <xf numFmtId="0" fontId="0" fillId="0" borderId="0" xfId="0" applyFill="1" applyBorder="1"/>
    <xf numFmtId="0" fontId="1" fillId="0" borderId="0" xfId="0" applyFont="1" applyFill="1" applyBorder="1"/>
    <xf numFmtId="3" fontId="1" fillId="0" borderId="0" xfId="0" applyNumberFormat="1" applyFont="1" applyFill="1" applyBorder="1"/>
    <xf numFmtId="0" fontId="0" fillId="0" borderId="6" xfId="0" applyBorder="1"/>
    <xf numFmtId="0" fontId="10" fillId="0" borderId="6" xfId="0" applyFont="1" applyBorder="1"/>
    <xf numFmtId="3" fontId="10" fillId="0" borderId="6" xfId="0" applyNumberFormat="1" applyFont="1" applyBorder="1"/>
    <xf numFmtId="3" fontId="10" fillId="0" borderId="7" xfId="0" applyNumberFormat="1" applyFont="1" applyBorder="1"/>
    <xf numFmtId="0" fontId="3" fillId="0" borderId="0" xfId="0" applyFont="1" applyAlignment="1">
      <alignment vertical="center" shrinkToFit="1"/>
    </xf>
    <xf numFmtId="0" fontId="0" fillId="0" borderId="0" xfId="0" applyAlignment="1">
      <alignment shrinkToFit="1"/>
    </xf>
    <xf numFmtId="0" fontId="3" fillId="0" borderId="0" xfId="0" applyFont="1" applyAlignment="1">
      <alignment wrapText="1"/>
    </xf>
    <xf numFmtId="0" fontId="3" fillId="0" borderId="0" xfId="0" applyFont="1" applyAlignment="1"/>
    <xf numFmtId="3" fontId="1" fillId="0" borderId="0" xfId="3" applyNumberFormat="1" applyFont="1" applyAlignment="1">
      <alignment horizontal="left"/>
    </xf>
    <xf numFmtId="0" fontId="2" fillId="0" borderId="0" xfId="2" applyFont="1" applyFill="1" applyBorder="1" applyAlignment="1">
      <alignment horizontal="center" vertical="center"/>
    </xf>
    <xf numFmtId="0" fontId="21" fillId="0" borderId="0" xfId="2" applyFont="1" applyFill="1" applyBorder="1" applyAlignment="1">
      <alignment horizontal="center" vertical="center"/>
    </xf>
    <xf numFmtId="0" fontId="1" fillId="0" borderId="0" xfId="2" applyFont="1" applyFill="1" applyBorder="1" applyAlignment="1">
      <alignment horizontal="right" vertical="center"/>
    </xf>
    <xf numFmtId="0" fontId="1" fillId="0" borderId="1" xfId="4" applyFont="1" applyFill="1" applyBorder="1" applyAlignment="1">
      <alignment horizontal="center" vertical="center" textRotation="90"/>
    </xf>
    <xf numFmtId="0" fontId="2" fillId="0" borderId="1" xfId="4" applyFont="1" applyFill="1" applyBorder="1" applyAlignment="1">
      <alignment horizontal="center" vertical="center" wrapText="1"/>
    </xf>
    <xf numFmtId="3" fontId="2" fillId="0" borderId="1" xfId="4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2" fillId="0" borderId="0" xfId="0" applyFont="1" applyAlignment="1">
      <alignment wrapText="1"/>
    </xf>
  </cellXfs>
  <cellStyles count="6">
    <cellStyle name="Ezres" xfId="1" builtinId="3"/>
    <cellStyle name="Normál" xfId="0" builtinId="0"/>
    <cellStyle name="Normál_2007.évi konc. összefoglaló bevétel" xfId="3"/>
    <cellStyle name="Normál_2008.évi költségvetési javaslat" xfId="4"/>
    <cellStyle name="Normál_irodai végleges intézményekkel" xfId="5"/>
    <cellStyle name="Normál_Városfejlesztési Iroda - 2008. kv. tervezés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zoomScaleNormal="100" workbookViewId="0">
      <selection activeCell="G8" sqref="G8"/>
    </sheetView>
  </sheetViews>
  <sheetFormatPr defaultRowHeight="15"/>
  <cols>
    <col min="1" max="1" width="4.7109375" customWidth="1"/>
    <col min="2" max="2" width="49.42578125" customWidth="1"/>
    <col min="3" max="3" width="11" customWidth="1"/>
    <col min="4" max="4" width="14.140625" customWidth="1"/>
    <col min="5" max="5" width="13.28515625" customWidth="1"/>
    <col min="6" max="6" width="14.42578125" customWidth="1"/>
    <col min="7" max="7" width="16.140625" customWidth="1"/>
    <col min="257" max="257" width="4.7109375" customWidth="1"/>
    <col min="258" max="258" width="49.42578125" customWidth="1"/>
    <col min="259" max="259" width="11" customWidth="1"/>
    <col min="260" max="260" width="15.7109375" customWidth="1"/>
    <col min="261" max="261" width="16" customWidth="1"/>
    <col min="262" max="263" width="16.140625" customWidth="1"/>
    <col min="513" max="513" width="4.7109375" customWidth="1"/>
    <col min="514" max="514" width="49.42578125" customWidth="1"/>
    <col min="515" max="515" width="11" customWidth="1"/>
    <col min="516" max="516" width="15.7109375" customWidth="1"/>
    <col min="517" max="517" width="16" customWidth="1"/>
    <col min="518" max="519" width="16.140625" customWidth="1"/>
    <col min="769" max="769" width="4.7109375" customWidth="1"/>
    <col min="770" max="770" width="49.42578125" customWidth="1"/>
    <col min="771" max="771" width="11" customWidth="1"/>
    <col min="772" max="772" width="15.7109375" customWidth="1"/>
    <col min="773" max="773" width="16" customWidth="1"/>
    <col min="774" max="775" width="16.140625" customWidth="1"/>
    <col min="1025" max="1025" width="4.7109375" customWidth="1"/>
    <col min="1026" max="1026" width="49.42578125" customWidth="1"/>
    <col min="1027" max="1027" width="11" customWidth="1"/>
    <col min="1028" max="1028" width="15.7109375" customWidth="1"/>
    <col min="1029" max="1029" width="16" customWidth="1"/>
    <col min="1030" max="1031" width="16.140625" customWidth="1"/>
    <col min="1281" max="1281" width="4.7109375" customWidth="1"/>
    <col min="1282" max="1282" width="49.42578125" customWidth="1"/>
    <col min="1283" max="1283" width="11" customWidth="1"/>
    <col min="1284" max="1284" width="15.7109375" customWidth="1"/>
    <col min="1285" max="1285" width="16" customWidth="1"/>
    <col min="1286" max="1287" width="16.140625" customWidth="1"/>
    <col min="1537" max="1537" width="4.7109375" customWidth="1"/>
    <col min="1538" max="1538" width="49.42578125" customWidth="1"/>
    <col min="1539" max="1539" width="11" customWidth="1"/>
    <col min="1540" max="1540" width="15.7109375" customWidth="1"/>
    <col min="1541" max="1541" width="16" customWidth="1"/>
    <col min="1542" max="1543" width="16.140625" customWidth="1"/>
    <col min="1793" max="1793" width="4.7109375" customWidth="1"/>
    <col min="1794" max="1794" width="49.42578125" customWidth="1"/>
    <col min="1795" max="1795" width="11" customWidth="1"/>
    <col min="1796" max="1796" width="15.7109375" customWidth="1"/>
    <col min="1797" max="1797" width="16" customWidth="1"/>
    <col min="1798" max="1799" width="16.140625" customWidth="1"/>
    <col min="2049" max="2049" width="4.7109375" customWidth="1"/>
    <col min="2050" max="2050" width="49.42578125" customWidth="1"/>
    <col min="2051" max="2051" width="11" customWidth="1"/>
    <col min="2052" max="2052" width="15.7109375" customWidth="1"/>
    <col min="2053" max="2053" width="16" customWidth="1"/>
    <col min="2054" max="2055" width="16.140625" customWidth="1"/>
    <col min="2305" max="2305" width="4.7109375" customWidth="1"/>
    <col min="2306" max="2306" width="49.42578125" customWidth="1"/>
    <col min="2307" max="2307" width="11" customWidth="1"/>
    <col min="2308" max="2308" width="15.7109375" customWidth="1"/>
    <col min="2309" max="2309" width="16" customWidth="1"/>
    <col min="2310" max="2311" width="16.140625" customWidth="1"/>
    <col min="2561" max="2561" width="4.7109375" customWidth="1"/>
    <col min="2562" max="2562" width="49.42578125" customWidth="1"/>
    <col min="2563" max="2563" width="11" customWidth="1"/>
    <col min="2564" max="2564" width="15.7109375" customWidth="1"/>
    <col min="2565" max="2565" width="16" customWidth="1"/>
    <col min="2566" max="2567" width="16.140625" customWidth="1"/>
    <col min="2817" max="2817" width="4.7109375" customWidth="1"/>
    <col min="2818" max="2818" width="49.42578125" customWidth="1"/>
    <col min="2819" max="2819" width="11" customWidth="1"/>
    <col min="2820" max="2820" width="15.7109375" customWidth="1"/>
    <col min="2821" max="2821" width="16" customWidth="1"/>
    <col min="2822" max="2823" width="16.140625" customWidth="1"/>
    <col min="3073" max="3073" width="4.7109375" customWidth="1"/>
    <col min="3074" max="3074" width="49.42578125" customWidth="1"/>
    <col min="3075" max="3075" width="11" customWidth="1"/>
    <col min="3076" max="3076" width="15.7109375" customWidth="1"/>
    <col min="3077" max="3077" width="16" customWidth="1"/>
    <col min="3078" max="3079" width="16.140625" customWidth="1"/>
    <col min="3329" max="3329" width="4.7109375" customWidth="1"/>
    <col min="3330" max="3330" width="49.42578125" customWidth="1"/>
    <col min="3331" max="3331" width="11" customWidth="1"/>
    <col min="3332" max="3332" width="15.7109375" customWidth="1"/>
    <col min="3333" max="3333" width="16" customWidth="1"/>
    <col min="3334" max="3335" width="16.140625" customWidth="1"/>
    <col min="3585" max="3585" width="4.7109375" customWidth="1"/>
    <col min="3586" max="3586" width="49.42578125" customWidth="1"/>
    <col min="3587" max="3587" width="11" customWidth="1"/>
    <col min="3588" max="3588" width="15.7109375" customWidth="1"/>
    <col min="3589" max="3589" width="16" customWidth="1"/>
    <col min="3590" max="3591" width="16.140625" customWidth="1"/>
    <col min="3841" max="3841" width="4.7109375" customWidth="1"/>
    <col min="3842" max="3842" width="49.42578125" customWidth="1"/>
    <col min="3843" max="3843" width="11" customWidth="1"/>
    <col min="3844" max="3844" width="15.7109375" customWidth="1"/>
    <col min="3845" max="3845" width="16" customWidth="1"/>
    <col min="3846" max="3847" width="16.140625" customWidth="1"/>
    <col min="4097" max="4097" width="4.7109375" customWidth="1"/>
    <col min="4098" max="4098" width="49.42578125" customWidth="1"/>
    <col min="4099" max="4099" width="11" customWidth="1"/>
    <col min="4100" max="4100" width="15.7109375" customWidth="1"/>
    <col min="4101" max="4101" width="16" customWidth="1"/>
    <col min="4102" max="4103" width="16.140625" customWidth="1"/>
    <col min="4353" max="4353" width="4.7109375" customWidth="1"/>
    <col min="4354" max="4354" width="49.42578125" customWidth="1"/>
    <col min="4355" max="4355" width="11" customWidth="1"/>
    <col min="4356" max="4356" width="15.7109375" customWidth="1"/>
    <col min="4357" max="4357" width="16" customWidth="1"/>
    <col min="4358" max="4359" width="16.140625" customWidth="1"/>
    <col min="4609" max="4609" width="4.7109375" customWidth="1"/>
    <col min="4610" max="4610" width="49.42578125" customWidth="1"/>
    <col min="4611" max="4611" width="11" customWidth="1"/>
    <col min="4612" max="4612" width="15.7109375" customWidth="1"/>
    <col min="4613" max="4613" width="16" customWidth="1"/>
    <col min="4614" max="4615" width="16.140625" customWidth="1"/>
    <col min="4865" max="4865" width="4.7109375" customWidth="1"/>
    <col min="4866" max="4866" width="49.42578125" customWidth="1"/>
    <col min="4867" max="4867" width="11" customWidth="1"/>
    <col min="4868" max="4868" width="15.7109375" customWidth="1"/>
    <col min="4869" max="4869" width="16" customWidth="1"/>
    <col min="4870" max="4871" width="16.140625" customWidth="1"/>
    <col min="5121" max="5121" width="4.7109375" customWidth="1"/>
    <col min="5122" max="5122" width="49.42578125" customWidth="1"/>
    <col min="5123" max="5123" width="11" customWidth="1"/>
    <col min="5124" max="5124" width="15.7109375" customWidth="1"/>
    <col min="5125" max="5125" width="16" customWidth="1"/>
    <col min="5126" max="5127" width="16.140625" customWidth="1"/>
    <col min="5377" max="5377" width="4.7109375" customWidth="1"/>
    <col min="5378" max="5378" width="49.42578125" customWidth="1"/>
    <col min="5379" max="5379" width="11" customWidth="1"/>
    <col min="5380" max="5380" width="15.7109375" customWidth="1"/>
    <col min="5381" max="5381" width="16" customWidth="1"/>
    <col min="5382" max="5383" width="16.140625" customWidth="1"/>
    <col min="5633" max="5633" width="4.7109375" customWidth="1"/>
    <col min="5634" max="5634" width="49.42578125" customWidth="1"/>
    <col min="5635" max="5635" width="11" customWidth="1"/>
    <col min="5636" max="5636" width="15.7109375" customWidth="1"/>
    <col min="5637" max="5637" width="16" customWidth="1"/>
    <col min="5638" max="5639" width="16.140625" customWidth="1"/>
    <col min="5889" max="5889" width="4.7109375" customWidth="1"/>
    <col min="5890" max="5890" width="49.42578125" customWidth="1"/>
    <col min="5891" max="5891" width="11" customWidth="1"/>
    <col min="5892" max="5892" width="15.7109375" customWidth="1"/>
    <col min="5893" max="5893" width="16" customWidth="1"/>
    <col min="5894" max="5895" width="16.140625" customWidth="1"/>
    <col min="6145" max="6145" width="4.7109375" customWidth="1"/>
    <col min="6146" max="6146" width="49.42578125" customWidth="1"/>
    <col min="6147" max="6147" width="11" customWidth="1"/>
    <col min="6148" max="6148" width="15.7109375" customWidth="1"/>
    <col min="6149" max="6149" width="16" customWidth="1"/>
    <col min="6150" max="6151" width="16.140625" customWidth="1"/>
    <col min="6401" max="6401" width="4.7109375" customWidth="1"/>
    <col min="6402" max="6402" width="49.42578125" customWidth="1"/>
    <col min="6403" max="6403" width="11" customWidth="1"/>
    <col min="6404" max="6404" width="15.7109375" customWidth="1"/>
    <col min="6405" max="6405" width="16" customWidth="1"/>
    <col min="6406" max="6407" width="16.140625" customWidth="1"/>
    <col min="6657" max="6657" width="4.7109375" customWidth="1"/>
    <col min="6658" max="6658" width="49.42578125" customWidth="1"/>
    <col min="6659" max="6659" width="11" customWidth="1"/>
    <col min="6660" max="6660" width="15.7109375" customWidth="1"/>
    <col min="6661" max="6661" width="16" customWidth="1"/>
    <col min="6662" max="6663" width="16.140625" customWidth="1"/>
    <col min="6913" max="6913" width="4.7109375" customWidth="1"/>
    <col min="6914" max="6914" width="49.42578125" customWidth="1"/>
    <col min="6915" max="6915" width="11" customWidth="1"/>
    <col min="6916" max="6916" width="15.7109375" customWidth="1"/>
    <col min="6917" max="6917" width="16" customWidth="1"/>
    <col min="6918" max="6919" width="16.140625" customWidth="1"/>
    <col min="7169" max="7169" width="4.7109375" customWidth="1"/>
    <col min="7170" max="7170" width="49.42578125" customWidth="1"/>
    <col min="7171" max="7171" width="11" customWidth="1"/>
    <col min="7172" max="7172" width="15.7109375" customWidth="1"/>
    <col min="7173" max="7173" width="16" customWidth="1"/>
    <col min="7174" max="7175" width="16.140625" customWidth="1"/>
    <col min="7425" max="7425" width="4.7109375" customWidth="1"/>
    <col min="7426" max="7426" width="49.42578125" customWidth="1"/>
    <col min="7427" max="7427" width="11" customWidth="1"/>
    <col min="7428" max="7428" width="15.7109375" customWidth="1"/>
    <col min="7429" max="7429" width="16" customWidth="1"/>
    <col min="7430" max="7431" width="16.140625" customWidth="1"/>
    <col min="7681" max="7681" width="4.7109375" customWidth="1"/>
    <col min="7682" max="7682" width="49.42578125" customWidth="1"/>
    <col min="7683" max="7683" width="11" customWidth="1"/>
    <col min="7684" max="7684" width="15.7109375" customWidth="1"/>
    <col min="7685" max="7685" width="16" customWidth="1"/>
    <col min="7686" max="7687" width="16.140625" customWidth="1"/>
    <col min="7937" max="7937" width="4.7109375" customWidth="1"/>
    <col min="7938" max="7938" width="49.42578125" customWidth="1"/>
    <col min="7939" max="7939" width="11" customWidth="1"/>
    <col min="7940" max="7940" width="15.7109375" customWidth="1"/>
    <col min="7941" max="7941" width="16" customWidth="1"/>
    <col min="7942" max="7943" width="16.140625" customWidth="1"/>
    <col min="8193" max="8193" width="4.7109375" customWidth="1"/>
    <col min="8194" max="8194" width="49.42578125" customWidth="1"/>
    <col min="8195" max="8195" width="11" customWidth="1"/>
    <col min="8196" max="8196" width="15.7109375" customWidth="1"/>
    <col min="8197" max="8197" width="16" customWidth="1"/>
    <col min="8198" max="8199" width="16.140625" customWidth="1"/>
    <col min="8449" max="8449" width="4.7109375" customWidth="1"/>
    <col min="8450" max="8450" width="49.42578125" customWidth="1"/>
    <col min="8451" max="8451" width="11" customWidth="1"/>
    <col min="8452" max="8452" width="15.7109375" customWidth="1"/>
    <col min="8453" max="8453" width="16" customWidth="1"/>
    <col min="8454" max="8455" width="16.140625" customWidth="1"/>
    <col min="8705" max="8705" width="4.7109375" customWidth="1"/>
    <col min="8706" max="8706" width="49.42578125" customWidth="1"/>
    <col min="8707" max="8707" width="11" customWidth="1"/>
    <col min="8708" max="8708" width="15.7109375" customWidth="1"/>
    <col min="8709" max="8709" width="16" customWidth="1"/>
    <col min="8710" max="8711" width="16.140625" customWidth="1"/>
    <col min="8961" max="8961" width="4.7109375" customWidth="1"/>
    <col min="8962" max="8962" width="49.42578125" customWidth="1"/>
    <col min="8963" max="8963" width="11" customWidth="1"/>
    <col min="8964" max="8964" width="15.7109375" customWidth="1"/>
    <col min="8965" max="8965" width="16" customWidth="1"/>
    <col min="8966" max="8967" width="16.140625" customWidth="1"/>
    <col min="9217" max="9217" width="4.7109375" customWidth="1"/>
    <col min="9218" max="9218" width="49.42578125" customWidth="1"/>
    <col min="9219" max="9219" width="11" customWidth="1"/>
    <col min="9220" max="9220" width="15.7109375" customWidth="1"/>
    <col min="9221" max="9221" width="16" customWidth="1"/>
    <col min="9222" max="9223" width="16.140625" customWidth="1"/>
    <col min="9473" max="9473" width="4.7109375" customWidth="1"/>
    <col min="9474" max="9474" width="49.42578125" customWidth="1"/>
    <col min="9475" max="9475" width="11" customWidth="1"/>
    <col min="9476" max="9476" width="15.7109375" customWidth="1"/>
    <col min="9477" max="9477" width="16" customWidth="1"/>
    <col min="9478" max="9479" width="16.140625" customWidth="1"/>
    <col min="9729" max="9729" width="4.7109375" customWidth="1"/>
    <col min="9730" max="9730" width="49.42578125" customWidth="1"/>
    <col min="9731" max="9731" width="11" customWidth="1"/>
    <col min="9732" max="9732" width="15.7109375" customWidth="1"/>
    <col min="9733" max="9733" width="16" customWidth="1"/>
    <col min="9734" max="9735" width="16.140625" customWidth="1"/>
    <col min="9985" max="9985" width="4.7109375" customWidth="1"/>
    <col min="9986" max="9986" width="49.42578125" customWidth="1"/>
    <col min="9987" max="9987" width="11" customWidth="1"/>
    <col min="9988" max="9988" width="15.7109375" customWidth="1"/>
    <col min="9989" max="9989" width="16" customWidth="1"/>
    <col min="9990" max="9991" width="16.140625" customWidth="1"/>
    <col min="10241" max="10241" width="4.7109375" customWidth="1"/>
    <col min="10242" max="10242" width="49.42578125" customWidth="1"/>
    <col min="10243" max="10243" width="11" customWidth="1"/>
    <col min="10244" max="10244" width="15.7109375" customWidth="1"/>
    <col min="10245" max="10245" width="16" customWidth="1"/>
    <col min="10246" max="10247" width="16.140625" customWidth="1"/>
    <col min="10497" max="10497" width="4.7109375" customWidth="1"/>
    <col min="10498" max="10498" width="49.42578125" customWidth="1"/>
    <col min="10499" max="10499" width="11" customWidth="1"/>
    <col min="10500" max="10500" width="15.7109375" customWidth="1"/>
    <col min="10501" max="10501" width="16" customWidth="1"/>
    <col min="10502" max="10503" width="16.140625" customWidth="1"/>
    <col min="10753" max="10753" width="4.7109375" customWidth="1"/>
    <col min="10754" max="10754" width="49.42578125" customWidth="1"/>
    <col min="10755" max="10755" width="11" customWidth="1"/>
    <col min="10756" max="10756" width="15.7109375" customWidth="1"/>
    <col min="10757" max="10757" width="16" customWidth="1"/>
    <col min="10758" max="10759" width="16.140625" customWidth="1"/>
    <col min="11009" max="11009" width="4.7109375" customWidth="1"/>
    <col min="11010" max="11010" width="49.42578125" customWidth="1"/>
    <col min="11011" max="11011" width="11" customWidth="1"/>
    <col min="11012" max="11012" width="15.7109375" customWidth="1"/>
    <col min="11013" max="11013" width="16" customWidth="1"/>
    <col min="11014" max="11015" width="16.140625" customWidth="1"/>
    <col min="11265" max="11265" width="4.7109375" customWidth="1"/>
    <col min="11266" max="11266" width="49.42578125" customWidth="1"/>
    <col min="11267" max="11267" width="11" customWidth="1"/>
    <col min="11268" max="11268" width="15.7109375" customWidth="1"/>
    <col min="11269" max="11269" width="16" customWidth="1"/>
    <col min="11270" max="11271" width="16.140625" customWidth="1"/>
    <col min="11521" max="11521" width="4.7109375" customWidth="1"/>
    <col min="11522" max="11522" width="49.42578125" customWidth="1"/>
    <col min="11523" max="11523" width="11" customWidth="1"/>
    <col min="11524" max="11524" width="15.7109375" customWidth="1"/>
    <col min="11525" max="11525" width="16" customWidth="1"/>
    <col min="11526" max="11527" width="16.140625" customWidth="1"/>
    <col min="11777" max="11777" width="4.7109375" customWidth="1"/>
    <col min="11778" max="11778" width="49.42578125" customWidth="1"/>
    <col min="11779" max="11779" width="11" customWidth="1"/>
    <col min="11780" max="11780" width="15.7109375" customWidth="1"/>
    <col min="11781" max="11781" width="16" customWidth="1"/>
    <col min="11782" max="11783" width="16.140625" customWidth="1"/>
    <col min="12033" max="12033" width="4.7109375" customWidth="1"/>
    <col min="12034" max="12034" width="49.42578125" customWidth="1"/>
    <col min="12035" max="12035" width="11" customWidth="1"/>
    <col min="12036" max="12036" width="15.7109375" customWidth="1"/>
    <col min="12037" max="12037" width="16" customWidth="1"/>
    <col min="12038" max="12039" width="16.140625" customWidth="1"/>
    <col min="12289" max="12289" width="4.7109375" customWidth="1"/>
    <col min="12290" max="12290" width="49.42578125" customWidth="1"/>
    <col min="12291" max="12291" width="11" customWidth="1"/>
    <col min="12292" max="12292" width="15.7109375" customWidth="1"/>
    <col min="12293" max="12293" width="16" customWidth="1"/>
    <col min="12294" max="12295" width="16.140625" customWidth="1"/>
    <col min="12545" max="12545" width="4.7109375" customWidth="1"/>
    <col min="12546" max="12546" width="49.42578125" customWidth="1"/>
    <col min="12547" max="12547" width="11" customWidth="1"/>
    <col min="12548" max="12548" width="15.7109375" customWidth="1"/>
    <col min="12549" max="12549" width="16" customWidth="1"/>
    <col min="12550" max="12551" width="16.140625" customWidth="1"/>
    <col min="12801" max="12801" width="4.7109375" customWidth="1"/>
    <col min="12802" max="12802" width="49.42578125" customWidth="1"/>
    <col min="12803" max="12803" width="11" customWidth="1"/>
    <col min="12804" max="12804" width="15.7109375" customWidth="1"/>
    <col min="12805" max="12805" width="16" customWidth="1"/>
    <col min="12806" max="12807" width="16.140625" customWidth="1"/>
    <col min="13057" max="13057" width="4.7109375" customWidth="1"/>
    <col min="13058" max="13058" width="49.42578125" customWidth="1"/>
    <col min="13059" max="13059" width="11" customWidth="1"/>
    <col min="13060" max="13060" width="15.7109375" customWidth="1"/>
    <col min="13061" max="13061" width="16" customWidth="1"/>
    <col min="13062" max="13063" width="16.140625" customWidth="1"/>
    <col min="13313" max="13313" width="4.7109375" customWidth="1"/>
    <col min="13314" max="13314" width="49.42578125" customWidth="1"/>
    <col min="13315" max="13315" width="11" customWidth="1"/>
    <col min="13316" max="13316" width="15.7109375" customWidth="1"/>
    <col min="13317" max="13317" width="16" customWidth="1"/>
    <col min="13318" max="13319" width="16.140625" customWidth="1"/>
    <col min="13569" max="13569" width="4.7109375" customWidth="1"/>
    <col min="13570" max="13570" width="49.42578125" customWidth="1"/>
    <col min="13571" max="13571" width="11" customWidth="1"/>
    <col min="13572" max="13572" width="15.7109375" customWidth="1"/>
    <col min="13573" max="13573" width="16" customWidth="1"/>
    <col min="13574" max="13575" width="16.140625" customWidth="1"/>
    <col min="13825" max="13825" width="4.7109375" customWidth="1"/>
    <col min="13826" max="13826" width="49.42578125" customWidth="1"/>
    <col min="13827" max="13827" width="11" customWidth="1"/>
    <col min="13828" max="13828" width="15.7109375" customWidth="1"/>
    <col min="13829" max="13829" width="16" customWidth="1"/>
    <col min="13830" max="13831" width="16.140625" customWidth="1"/>
    <col min="14081" max="14081" width="4.7109375" customWidth="1"/>
    <col min="14082" max="14082" width="49.42578125" customWidth="1"/>
    <col min="14083" max="14083" width="11" customWidth="1"/>
    <col min="14084" max="14084" width="15.7109375" customWidth="1"/>
    <col min="14085" max="14085" width="16" customWidth="1"/>
    <col min="14086" max="14087" width="16.140625" customWidth="1"/>
    <col min="14337" max="14337" width="4.7109375" customWidth="1"/>
    <col min="14338" max="14338" width="49.42578125" customWidth="1"/>
    <col min="14339" max="14339" width="11" customWidth="1"/>
    <col min="14340" max="14340" width="15.7109375" customWidth="1"/>
    <col min="14341" max="14341" width="16" customWidth="1"/>
    <col min="14342" max="14343" width="16.140625" customWidth="1"/>
    <col min="14593" max="14593" width="4.7109375" customWidth="1"/>
    <col min="14594" max="14594" width="49.42578125" customWidth="1"/>
    <col min="14595" max="14595" width="11" customWidth="1"/>
    <col min="14596" max="14596" width="15.7109375" customWidth="1"/>
    <col min="14597" max="14597" width="16" customWidth="1"/>
    <col min="14598" max="14599" width="16.140625" customWidth="1"/>
    <col min="14849" max="14849" width="4.7109375" customWidth="1"/>
    <col min="14850" max="14850" width="49.42578125" customWidth="1"/>
    <col min="14851" max="14851" width="11" customWidth="1"/>
    <col min="14852" max="14852" width="15.7109375" customWidth="1"/>
    <col min="14853" max="14853" width="16" customWidth="1"/>
    <col min="14854" max="14855" width="16.140625" customWidth="1"/>
    <col min="15105" max="15105" width="4.7109375" customWidth="1"/>
    <col min="15106" max="15106" width="49.42578125" customWidth="1"/>
    <col min="15107" max="15107" width="11" customWidth="1"/>
    <col min="15108" max="15108" width="15.7109375" customWidth="1"/>
    <col min="15109" max="15109" width="16" customWidth="1"/>
    <col min="15110" max="15111" width="16.140625" customWidth="1"/>
    <col min="15361" max="15361" width="4.7109375" customWidth="1"/>
    <col min="15362" max="15362" width="49.42578125" customWidth="1"/>
    <col min="15363" max="15363" width="11" customWidth="1"/>
    <col min="15364" max="15364" width="15.7109375" customWidth="1"/>
    <col min="15365" max="15365" width="16" customWidth="1"/>
    <col min="15366" max="15367" width="16.140625" customWidth="1"/>
    <col min="15617" max="15617" width="4.7109375" customWidth="1"/>
    <col min="15618" max="15618" width="49.42578125" customWidth="1"/>
    <col min="15619" max="15619" width="11" customWidth="1"/>
    <col min="15620" max="15620" width="15.7109375" customWidth="1"/>
    <col min="15621" max="15621" width="16" customWidth="1"/>
    <col min="15622" max="15623" width="16.140625" customWidth="1"/>
    <col min="15873" max="15873" width="4.7109375" customWidth="1"/>
    <col min="15874" max="15874" width="49.42578125" customWidth="1"/>
    <col min="15875" max="15875" width="11" customWidth="1"/>
    <col min="15876" max="15876" width="15.7109375" customWidth="1"/>
    <col min="15877" max="15877" width="16" customWidth="1"/>
    <col min="15878" max="15879" width="16.140625" customWidth="1"/>
    <col min="16129" max="16129" width="4.7109375" customWidth="1"/>
    <col min="16130" max="16130" width="49.42578125" customWidth="1"/>
    <col min="16131" max="16131" width="11" customWidth="1"/>
    <col min="16132" max="16132" width="15.7109375" customWidth="1"/>
    <col min="16133" max="16133" width="16" customWidth="1"/>
    <col min="16134" max="16135" width="16.140625" customWidth="1"/>
  </cols>
  <sheetData>
    <row r="1" spans="1:7">
      <c r="B1" s="93" t="s">
        <v>126</v>
      </c>
    </row>
    <row r="3" spans="1:7" ht="15.75">
      <c r="B3" s="190" t="s">
        <v>127</v>
      </c>
      <c r="C3" s="191"/>
      <c r="D3" s="191"/>
      <c r="E3" s="191"/>
      <c r="F3" s="191"/>
    </row>
    <row r="4" spans="1:7" ht="15.75">
      <c r="B4" s="102"/>
      <c r="C4" s="54"/>
      <c r="D4" s="54"/>
      <c r="E4" s="54"/>
      <c r="F4" s="54"/>
    </row>
    <row r="6" spans="1:7" ht="65.25" customHeight="1">
      <c r="A6" s="103"/>
      <c r="B6" s="28" t="s">
        <v>112</v>
      </c>
      <c r="C6" s="104" t="s">
        <v>79</v>
      </c>
      <c r="D6" s="28" t="s">
        <v>113</v>
      </c>
      <c r="E6" s="122" t="s">
        <v>134</v>
      </c>
      <c r="G6" s="105"/>
    </row>
    <row r="7" spans="1:7" ht="29.45" customHeight="1">
      <c r="A7" s="103">
        <v>1</v>
      </c>
      <c r="B7" s="106" t="s">
        <v>31</v>
      </c>
      <c r="C7" s="28"/>
      <c r="D7" s="8"/>
      <c r="E7" s="8"/>
      <c r="G7" s="27"/>
    </row>
    <row r="8" spans="1:7" ht="41.45" customHeight="1">
      <c r="A8" s="103">
        <v>2</v>
      </c>
      <c r="B8" s="107" t="s">
        <v>124</v>
      </c>
      <c r="C8" s="115">
        <v>44032</v>
      </c>
      <c r="D8" s="115">
        <v>55000</v>
      </c>
      <c r="E8" s="115">
        <v>55000</v>
      </c>
      <c r="G8" s="108"/>
    </row>
    <row r="9" spans="1:7" ht="31.9" customHeight="1">
      <c r="A9" s="103">
        <v>3</v>
      </c>
      <c r="B9" s="109" t="s">
        <v>114</v>
      </c>
      <c r="C9" s="115">
        <v>147000</v>
      </c>
      <c r="D9" s="115">
        <v>147000</v>
      </c>
      <c r="E9" s="115">
        <v>147000</v>
      </c>
      <c r="G9" s="108"/>
    </row>
    <row r="10" spans="1:7" ht="33" customHeight="1">
      <c r="A10" s="103">
        <v>4</v>
      </c>
      <c r="B10" s="109" t="s">
        <v>115</v>
      </c>
      <c r="C10" s="115">
        <v>275000</v>
      </c>
      <c r="D10" s="115">
        <v>285000</v>
      </c>
      <c r="E10" s="115">
        <v>285000</v>
      </c>
      <c r="G10" s="108"/>
    </row>
    <row r="11" spans="1:7" ht="35.25" customHeight="1">
      <c r="A11" s="103">
        <v>5</v>
      </c>
      <c r="B11" s="109" t="s">
        <v>121</v>
      </c>
      <c r="C11" s="115">
        <v>2737000</v>
      </c>
      <c r="D11" s="115">
        <v>3090000</v>
      </c>
      <c r="E11" s="115">
        <v>3090000</v>
      </c>
      <c r="G11" s="108"/>
    </row>
    <row r="12" spans="1:7" ht="24" customHeight="1">
      <c r="A12" s="103">
        <v>6</v>
      </c>
      <c r="B12" s="109" t="s">
        <v>125</v>
      </c>
      <c r="C12" s="115">
        <v>1210000</v>
      </c>
      <c r="D12" s="115">
        <v>880000</v>
      </c>
      <c r="E12" s="115">
        <v>880000</v>
      </c>
      <c r="G12" s="108"/>
    </row>
    <row r="13" spans="1:7" ht="24" customHeight="1">
      <c r="A13" s="103">
        <v>7</v>
      </c>
      <c r="B13" s="109" t="s">
        <v>122</v>
      </c>
      <c r="C13" s="115">
        <v>68400</v>
      </c>
      <c r="D13" s="115">
        <v>68400</v>
      </c>
      <c r="E13" s="115">
        <v>68400</v>
      </c>
      <c r="G13" s="108"/>
    </row>
    <row r="14" spans="1:7" ht="27.6" customHeight="1">
      <c r="A14" s="103">
        <v>8</v>
      </c>
      <c r="B14" s="106" t="s">
        <v>116</v>
      </c>
      <c r="C14" s="116">
        <f>SUM(C8:C13)</f>
        <v>4481432</v>
      </c>
      <c r="D14" s="116">
        <f>SUM(D8:D13)</f>
        <v>4525400</v>
      </c>
      <c r="E14" s="116">
        <f>SUM(E8:E13)</f>
        <v>4525400</v>
      </c>
      <c r="G14" s="110"/>
    </row>
    <row r="15" spans="1:7" ht="26.45" customHeight="1">
      <c r="A15" s="103">
        <v>9</v>
      </c>
      <c r="B15" s="106" t="s">
        <v>33</v>
      </c>
      <c r="C15" s="115">
        <v>0</v>
      </c>
      <c r="D15" s="115">
        <v>0</v>
      </c>
      <c r="E15" s="115">
        <v>0</v>
      </c>
      <c r="G15" s="108"/>
    </row>
    <row r="16" spans="1:7" ht="31.5" customHeight="1">
      <c r="A16" s="103">
        <v>10</v>
      </c>
      <c r="B16" s="109" t="s">
        <v>123</v>
      </c>
      <c r="C16" s="117">
        <v>72000</v>
      </c>
      <c r="D16" s="117">
        <v>80000</v>
      </c>
      <c r="E16" s="117">
        <v>80000</v>
      </c>
      <c r="G16" s="108"/>
    </row>
    <row r="17" spans="1:7" ht="30" customHeight="1">
      <c r="A17" s="103">
        <v>11</v>
      </c>
      <c r="B17" s="106" t="s">
        <v>117</v>
      </c>
      <c r="C17" s="116">
        <f>SUM(C16:C16)</f>
        <v>72000</v>
      </c>
      <c r="D17" s="116">
        <f>SUM(D16:D16)</f>
        <v>80000</v>
      </c>
      <c r="E17" s="116">
        <f>SUM(E16:E16)</f>
        <v>80000</v>
      </c>
      <c r="G17" s="110"/>
    </row>
    <row r="18" spans="1:7" ht="33" customHeight="1">
      <c r="A18" s="103">
        <v>12</v>
      </c>
      <c r="B18" s="111" t="s">
        <v>37</v>
      </c>
      <c r="C18" s="115">
        <v>0</v>
      </c>
      <c r="D18" s="115">
        <v>0</v>
      </c>
      <c r="E18" s="115">
        <v>0</v>
      </c>
      <c r="G18" s="108"/>
    </row>
    <row r="19" spans="1:7" ht="17.45" customHeight="1">
      <c r="A19" s="1">
        <v>13</v>
      </c>
      <c r="B19" s="112" t="s">
        <v>118</v>
      </c>
      <c r="C19" s="116"/>
      <c r="D19" s="116"/>
      <c r="E19" s="116"/>
      <c r="G19" s="110"/>
    </row>
    <row r="20" spans="1:7" ht="25.15" customHeight="1">
      <c r="A20" s="114">
        <v>14</v>
      </c>
      <c r="B20" s="113" t="s">
        <v>119</v>
      </c>
      <c r="C20" s="115">
        <v>575000</v>
      </c>
      <c r="D20" s="115">
        <v>1254000</v>
      </c>
      <c r="E20" s="115">
        <v>1254000</v>
      </c>
      <c r="G20" s="108"/>
    </row>
    <row r="21" spans="1:7" ht="20.45" customHeight="1">
      <c r="A21" s="114">
        <v>15</v>
      </c>
      <c r="B21" s="112" t="s">
        <v>120</v>
      </c>
      <c r="C21" s="116">
        <f>SUM(C20)</f>
        <v>575000</v>
      </c>
      <c r="D21" s="116">
        <f>SUM(D20)</f>
        <v>1254000</v>
      </c>
      <c r="E21" s="116">
        <f>SUM(E20)</f>
        <v>1254000</v>
      </c>
      <c r="G21" s="110"/>
    </row>
  </sheetData>
  <mergeCells count="1">
    <mergeCell ref="B3:F3"/>
  </mergeCells>
  <pageMargins left="0.7" right="0.7" top="0.75" bottom="0.75" header="0.3" footer="0.3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10"/>
  <sheetViews>
    <sheetView tabSelected="1" zoomScaleNormal="100" workbookViewId="0">
      <selection activeCell="B3" sqref="B3:F3"/>
    </sheetView>
  </sheetViews>
  <sheetFormatPr defaultRowHeight="15"/>
  <cols>
    <col min="1" max="1" width="5.5703125" customWidth="1"/>
    <col min="2" max="2" width="34.85546875" customWidth="1"/>
    <col min="3" max="3" width="11.85546875" customWidth="1"/>
    <col min="4" max="4" width="14.28515625" customWidth="1"/>
    <col min="5" max="5" width="12.28515625" customWidth="1"/>
    <col min="6" max="6" width="13.7109375" customWidth="1"/>
    <col min="7" max="7" width="9.140625" hidden="1" customWidth="1"/>
    <col min="8" max="8" width="9.5703125" bestFit="1" customWidth="1"/>
    <col min="257" max="257" width="5.5703125" customWidth="1"/>
    <col min="258" max="258" width="34.85546875" customWidth="1"/>
    <col min="259" max="259" width="11.85546875" customWidth="1"/>
    <col min="260" max="260" width="14.28515625" customWidth="1"/>
    <col min="261" max="261" width="12.28515625" customWidth="1"/>
    <col min="262" max="262" width="13.85546875" customWidth="1"/>
    <col min="264" max="264" width="9.5703125" bestFit="1" customWidth="1"/>
    <col min="513" max="513" width="5.5703125" customWidth="1"/>
    <col min="514" max="514" width="34.85546875" customWidth="1"/>
    <col min="515" max="515" width="11.85546875" customWidth="1"/>
    <col min="516" max="516" width="14.28515625" customWidth="1"/>
    <col min="517" max="517" width="12.28515625" customWidth="1"/>
    <col min="518" max="518" width="13.85546875" customWidth="1"/>
    <col min="520" max="520" width="9.5703125" bestFit="1" customWidth="1"/>
    <col min="769" max="769" width="5.5703125" customWidth="1"/>
    <col min="770" max="770" width="34.85546875" customWidth="1"/>
    <col min="771" max="771" width="11.85546875" customWidth="1"/>
    <col min="772" max="772" width="14.28515625" customWidth="1"/>
    <col min="773" max="773" width="12.28515625" customWidth="1"/>
    <col min="774" max="774" width="13.85546875" customWidth="1"/>
    <col min="776" max="776" width="9.5703125" bestFit="1" customWidth="1"/>
    <col min="1025" max="1025" width="5.5703125" customWidth="1"/>
    <col min="1026" max="1026" width="34.85546875" customWidth="1"/>
    <col min="1027" max="1027" width="11.85546875" customWidth="1"/>
    <col min="1028" max="1028" width="14.28515625" customWidth="1"/>
    <col min="1029" max="1029" width="12.28515625" customWidth="1"/>
    <col min="1030" max="1030" width="13.85546875" customWidth="1"/>
    <col min="1032" max="1032" width="9.5703125" bestFit="1" customWidth="1"/>
    <col min="1281" max="1281" width="5.5703125" customWidth="1"/>
    <col min="1282" max="1282" width="34.85546875" customWidth="1"/>
    <col min="1283" max="1283" width="11.85546875" customWidth="1"/>
    <col min="1284" max="1284" width="14.28515625" customWidth="1"/>
    <col min="1285" max="1285" width="12.28515625" customWidth="1"/>
    <col min="1286" max="1286" width="13.85546875" customWidth="1"/>
    <col min="1288" max="1288" width="9.5703125" bestFit="1" customWidth="1"/>
    <col min="1537" max="1537" width="5.5703125" customWidth="1"/>
    <col min="1538" max="1538" width="34.85546875" customWidth="1"/>
    <col min="1539" max="1539" width="11.85546875" customWidth="1"/>
    <col min="1540" max="1540" width="14.28515625" customWidth="1"/>
    <col min="1541" max="1541" width="12.28515625" customWidth="1"/>
    <col min="1542" max="1542" width="13.85546875" customWidth="1"/>
    <col min="1544" max="1544" width="9.5703125" bestFit="1" customWidth="1"/>
    <col min="1793" max="1793" width="5.5703125" customWidth="1"/>
    <col min="1794" max="1794" width="34.85546875" customWidth="1"/>
    <col min="1795" max="1795" width="11.85546875" customWidth="1"/>
    <col min="1796" max="1796" width="14.28515625" customWidth="1"/>
    <col min="1797" max="1797" width="12.28515625" customWidth="1"/>
    <col min="1798" max="1798" width="13.85546875" customWidth="1"/>
    <col min="1800" max="1800" width="9.5703125" bestFit="1" customWidth="1"/>
    <col min="2049" max="2049" width="5.5703125" customWidth="1"/>
    <col min="2050" max="2050" width="34.85546875" customWidth="1"/>
    <col min="2051" max="2051" width="11.85546875" customWidth="1"/>
    <col min="2052" max="2052" width="14.28515625" customWidth="1"/>
    <col min="2053" max="2053" width="12.28515625" customWidth="1"/>
    <col min="2054" max="2054" width="13.85546875" customWidth="1"/>
    <col min="2056" max="2056" width="9.5703125" bestFit="1" customWidth="1"/>
    <col min="2305" max="2305" width="5.5703125" customWidth="1"/>
    <col min="2306" max="2306" width="34.85546875" customWidth="1"/>
    <col min="2307" max="2307" width="11.85546875" customWidth="1"/>
    <col min="2308" max="2308" width="14.28515625" customWidth="1"/>
    <col min="2309" max="2309" width="12.28515625" customWidth="1"/>
    <col min="2310" max="2310" width="13.85546875" customWidth="1"/>
    <col min="2312" max="2312" width="9.5703125" bestFit="1" customWidth="1"/>
    <col min="2561" max="2561" width="5.5703125" customWidth="1"/>
    <col min="2562" max="2562" width="34.85546875" customWidth="1"/>
    <col min="2563" max="2563" width="11.85546875" customWidth="1"/>
    <col min="2564" max="2564" width="14.28515625" customWidth="1"/>
    <col min="2565" max="2565" width="12.28515625" customWidth="1"/>
    <col min="2566" max="2566" width="13.85546875" customWidth="1"/>
    <col min="2568" max="2568" width="9.5703125" bestFit="1" customWidth="1"/>
    <col min="2817" max="2817" width="5.5703125" customWidth="1"/>
    <col min="2818" max="2818" width="34.85546875" customWidth="1"/>
    <col min="2819" max="2819" width="11.85546875" customWidth="1"/>
    <col min="2820" max="2820" width="14.28515625" customWidth="1"/>
    <col min="2821" max="2821" width="12.28515625" customWidth="1"/>
    <col min="2822" max="2822" width="13.85546875" customWidth="1"/>
    <col min="2824" max="2824" width="9.5703125" bestFit="1" customWidth="1"/>
    <col min="3073" max="3073" width="5.5703125" customWidth="1"/>
    <col min="3074" max="3074" width="34.85546875" customWidth="1"/>
    <col min="3075" max="3075" width="11.85546875" customWidth="1"/>
    <col min="3076" max="3076" width="14.28515625" customWidth="1"/>
    <col min="3077" max="3077" width="12.28515625" customWidth="1"/>
    <col min="3078" max="3078" width="13.85546875" customWidth="1"/>
    <col min="3080" max="3080" width="9.5703125" bestFit="1" customWidth="1"/>
    <col min="3329" max="3329" width="5.5703125" customWidth="1"/>
    <col min="3330" max="3330" width="34.85546875" customWidth="1"/>
    <col min="3331" max="3331" width="11.85546875" customWidth="1"/>
    <col min="3332" max="3332" width="14.28515625" customWidth="1"/>
    <col min="3333" max="3333" width="12.28515625" customWidth="1"/>
    <col min="3334" max="3334" width="13.85546875" customWidth="1"/>
    <col min="3336" max="3336" width="9.5703125" bestFit="1" customWidth="1"/>
    <col min="3585" max="3585" width="5.5703125" customWidth="1"/>
    <col min="3586" max="3586" width="34.85546875" customWidth="1"/>
    <col min="3587" max="3587" width="11.85546875" customWidth="1"/>
    <col min="3588" max="3588" width="14.28515625" customWidth="1"/>
    <col min="3589" max="3589" width="12.28515625" customWidth="1"/>
    <col min="3590" max="3590" width="13.85546875" customWidth="1"/>
    <col min="3592" max="3592" width="9.5703125" bestFit="1" customWidth="1"/>
    <col min="3841" max="3841" width="5.5703125" customWidth="1"/>
    <col min="3842" max="3842" width="34.85546875" customWidth="1"/>
    <col min="3843" max="3843" width="11.85546875" customWidth="1"/>
    <col min="3844" max="3844" width="14.28515625" customWidth="1"/>
    <col min="3845" max="3845" width="12.28515625" customWidth="1"/>
    <col min="3846" max="3846" width="13.85546875" customWidth="1"/>
    <col min="3848" max="3848" width="9.5703125" bestFit="1" customWidth="1"/>
    <col min="4097" max="4097" width="5.5703125" customWidth="1"/>
    <col min="4098" max="4098" width="34.85546875" customWidth="1"/>
    <col min="4099" max="4099" width="11.85546875" customWidth="1"/>
    <col min="4100" max="4100" width="14.28515625" customWidth="1"/>
    <col min="4101" max="4101" width="12.28515625" customWidth="1"/>
    <col min="4102" max="4102" width="13.85546875" customWidth="1"/>
    <col min="4104" max="4104" width="9.5703125" bestFit="1" customWidth="1"/>
    <col min="4353" max="4353" width="5.5703125" customWidth="1"/>
    <col min="4354" max="4354" width="34.85546875" customWidth="1"/>
    <col min="4355" max="4355" width="11.85546875" customWidth="1"/>
    <col min="4356" max="4356" width="14.28515625" customWidth="1"/>
    <col min="4357" max="4357" width="12.28515625" customWidth="1"/>
    <col min="4358" max="4358" width="13.85546875" customWidth="1"/>
    <col min="4360" max="4360" width="9.5703125" bestFit="1" customWidth="1"/>
    <col min="4609" max="4609" width="5.5703125" customWidth="1"/>
    <col min="4610" max="4610" width="34.85546875" customWidth="1"/>
    <col min="4611" max="4611" width="11.85546875" customWidth="1"/>
    <col min="4612" max="4612" width="14.28515625" customWidth="1"/>
    <col min="4613" max="4613" width="12.28515625" customWidth="1"/>
    <col min="4614" max="4614" width="13.85546875" customWidth="1"/>
    <col min="4616" max="4616" width="9.5703125" bestFit="1" customWidth="1"/>
    <col min="4865" max="4865" width="5.5703125" customWidth="1"/>
    <col min="4866" max="4866" width="34.85546875" customWidth="1"/>
    <col min="4867" max="4867" width="11.85546875" customWidth="1"/>
    <col min="4868" max="4868" width="14.28515625" customWidth="1"/>
    <col min="4869" max="4869" width="12.28515625" customWidth="1"/>
    <col min="4870" max="4870" width="13.85546875" customWidth="1"/>
    <col min="4872" max="4872" width="9.5703125" bestFit="1" customWidth="1"/>
    <col min="5121" max="5121" width="5.5703125" customWidth="1"/>
    <col min="5122" max="5122" width="34.85546875" customWidth="1"/>
    <col min="5123" max="5123" width="11.85546875" customWidth="1"/>
    <col min="5124" max="5124" width="14.28515625" customWidth="1"/>
    <col min="5125" max="5125" width="12.28515625" customWidth="1"/>
    <col min="5126" max="5126" width="13.85546875" customWidth="1"/>
    <col min="5128" max="5128" width="9.5703125" bestFit="1" customWidth="1"/>
    <col min="5377" max="5377" width="5.5703125" customWidth="1"/>
    <col min="5378" max="5378" width="34.85546875" customWidth="1"/>
    <col min="5379" max="5379" width="11.85546875" customWidth="1"/>
    <col min="5380" max="5380" width="14.28515625" customWidth="1"/>
    <col min="5381" max="5381" width="12.28515625" customWidth="1"/>
    <col min="5382" max="5382" width="13.85546875" customWidth="1"/>
    <col min="5384" max="5384" width="9.5703125" bestFit="1" customWidth="1"/>
    <col min="5633" max="5633" width="5.5703125" customWidth="1"/>
    <col min="5634" max="5634" width="34.85546875" customWidth="1"/>
    <col min="5635" max="5635" width="11.85546875" customWidth="1"/>
    <col min="5636" max="5636" width="14.28515625" customWidth="1"/>
    <col min="5637" max="5637" width="12.28515625" customWidth="1"/>
    <col min="5638" max="5638" width="13.85546875" customWidth="1"/>
    <col min="5640" max="5640" width="9.5703125" bestFit="1" customWidth="1"/>
    <col min="5889" max="5889" width="5.5703125" customWidth="1"/>
    <col min="5890" max="5890" width="34.85546875" customWidth="1"/>
    <col min="5891" max="5891" width="11.85546875" customWidth="1"/>
    <col min="5892" max="5892" width="14.28515625" customWidth="1"/>
    <col min="5893" max="5893" width="12.28515625" customWidth="1"/>
    <col min="5894" max="5894" width="13.85546875" customWidth="1"/>
    <col min="5896" max="5896" width="9.5703125" bestFit="1" customWidth="1"/>
    <col min="6145" max="6145" width="5.5703125" customWidth="1"/>
    <col min="6146" max="6146" width="34.85546875" customWidth="1"/>
    <col min="6147" max="6147" width="11.85546875" customWidth="1"/>
    <col min="6148" max="6148" width="14.28515625" customWidth="1"/>
    <col min="6149" max="6149" width="12.28515625" customWidth="1"/>
    <col min="6150" max="6150" width="13.85546875" customWidth="1"/>
    <col min="6152" max="6152" width="9.5703125" bestFit="1" customWidth="1"/>
    <col min="6401" max="6401" width="5.5703125" customWidth="1"/>
    <col min="6402" max="6402" width="34.85546875" customWidth="1"/>
    <col min="6403" max="6403" width="11.85546875" customWidth="1"/>
    <col min="6404" max="6404" width="14.28515625" customWidth="1"/>
    <col min="6405" max="6405" width="12.28515625" customWidth="1"/>
    <col min="6406" max="6406" width="13.85546875" customWidth="1"/>
    <col min="6408" max="6408" width="9.5703125" bestFit="1" customWidth="1"/>
    <col min="6657" max="6657" width="5.5703125" customWidth="1"/>
    <col min="6658" max="6658" width="34.85546875" customWidth="1"/>
    <col min="6659" max="6659" width="11.85546875" customWidth="1"/>
    <col min="6660" max="6660" width="14.28515625" customWidth="1"/>
    <col min="6661" max="6661" width="12.28515625" customWidth="1"/>
    <col min="6662" max="6662" width="13.85546875" customWidth="1"/>
    <col min="6664" max="6664" width="9.5703125" bestFit="1" customWidth="1"/>
    <col min="6913" max="6913" width="5.5703125" customWidth="1"/>
    <col min="6914" max="6914" width="34.85546875" customWidth="1"/>
    <col min="6915" max="6915" width="11.85546875" customWidth="1"/>
    <col min="6916" max="6916" width="14.28515625" customWidth="1"/>
    <col min="6917" max="6917" width="12.28515625" customWidth="1"/>
    <col min="6918" max="6918" width="13.85546875" customWidth="1"/>
    <col min="6920" max="6920" width="9.5703125" bestFit="1" customWidth="1"/>
    <col min="7169" max="7169" width="5.5703125" customWidth="1"/>
    <col min="7170" max="7170" width="34.85546875" customWidth="1"/>
    <col min="7171" max="7171" width="11.85546875" customWidth="1"/>
    <col min="7172" max="7172" width="14.28515625" customWidth="1"/>
    <col min="7173" max="7173" width="12.28515625" customWidth="1"/>
    <col min="7174" max="7174" width="13.85546875" customWidth="1"/>
    <col min="7176" max="7176" width="9.5703125" bestFit="1" customWidth="1"/>
    <col min="7425" max="7425" width="5.5703125" customWidth="1"/>
    <col min="7426" max="7426" width="34.85546875" customWidth="1"/>
    <col min="7427" max="7427" width="11.85546875" customWidth="1"/>
    <col min="7428" max="7428" width="14.28515625" customWidth="1"/>
    <col min="7429" max="7429" width="12.28515625" customWidth="1"/>
    <col min="7430" max="7430" width="13.85546875" customWidth="1"/>
    <col min="7432" max="7432" width="9.5703125" bestFit="1" customWidth="1"/>
    <col min="7681" max="7681" width="5.5703125" customWidth="1"/>
    <col min="7682" max="7682" width="34.85546875" customWidth="1"/>
    <col min="7683" max="7683" width="11.85546875" customWidth="1"/>
    <col min="7684" max="7684" width="14.28515625" customWidth="1"/>
    <col min="7685" max="7685" width="12.28515625" customWidth="1"/>
    <col min="7686" max="7686" width="13.85546875" customWidth="1"/>
    <col min="7688" max="7688" width="9.5703125" bestFit="1" customWidth="1"/>
    <col min="7937" max="7937" width="5.5703125" customWidth="1"/>
    <col min="7938" max="7938" width="34.85546875" customWidth="1"/>
    <col min="7939" max="7939" width="11.85546875" customWidth="1"/>
    <col min="7940" max="7940" width="14.28515625" customWidth="1"/>
    <col min="7941" max="7941" width="12.28515625" customWidth="1"/>
    <col min="7942" max="7942" width="13.85546875" customWidth="1"/>
    <col min="7944" max="7944" width="9.5703125" bestFit="1" customWidth="1"/>
    <col min="8193" max="8193" width="5.5703125" customWidth="1"/>
    <col min="8194" max="8194" width="34.85546875" customWidth="1"/>
    <col min="8195" max="8195" width="11.85546875" customWidth="1"/>
    <col min="8196" max="8196" width="14.28515625" customWidth="1"/>
    <col min="8197" max="8197" width="12.28515625" customWidth="1"/>
    <col min="8198" max="8198" width="13.85546875" customWidth="1"/>
    <col min="8200" max="8200" width="9.5703125" bestFit="1" customWidth="1"/>
    <col min="8449" max="8449" width="5.5703125" customWidth="1"/>
    <col min="8450" max="8450" width="34.85546875" customWidth="1"/>
    <col min="8451" max="8451" width="11.85546875" customWidth="1"/>
    <col min="8452" max="8452" width="14.28515625" customWidth="1"/>
    <col min="8453" max="8453" width="12.28515625" customWidth="1"/>
    <col min="8454" max="8454" width="13.85546875" customWidth="1"/>
    <col min="8456" max="8456" width="9.5703125" bestFit="1" customWidth="1"/>
    <col min="8705" max="8705" width="5.5703125" customWidth="1"/>
    <col min="8706" max="8706" width="34.85546875" customWidth="1"/>
    <col min="8707" max="8707" width="11.85546875" customWidth="1"/>
    <col min="8708" max="8708" width="14.28515625" customWidth="1"/>
    <col min="8709" max="8709" width="12.28515625" customWidth="1"/>
    <col min="8710" max="8710" width="13.85546875" customWidth="1"/>
    <col min="8712" max="8712" width="9.5703125" bestFit="1" customWidth="1"/>
    <col min="8961" max="8961" width="5.5703125" customWidth="1"/>
    <col min="8962" max="8962" width="34.85546875" customWidth="1"/>
    <col min="8963" max="8963" width="11.85546875" customWidth="1"/>
    <col min="8964" max="8964" width="14.28515625" customWidth="1"/>
    <col min="8965" max="8965" width="12.28515625" customWidth="1"/>
    <col min="8966" max="8966" width="13.85546875" customWidth="1"/>
    <col min="8968" max="8968" width="9.5703125" bestFit="1" customWidth="1"/>
    <col min="9217" max="9217" width="5.5703125" customWidth="1"/>
    <col min="9218" max="9218" width="34.85546875" customWidth="1"/>
    <col min="9219" max="9219" width="11.85546875" customWidth="1"/>
    <col min="9220" max="9220" width="14.28515625" customWidth="1"/>
    <col min="9221" max="9221" width="12.28515625" customWidth="1"/>
    <col min="9222" max="9222" width="13.85546875" customWidth="1"/>
    <col min="9224" max="9224" width="9.5703125" bestFit="1" customWidth="1"/>
    <col min="9473" max="9473" width="5.5703125" customWidth="1"/>
    <col min="9474" max="9474" width="34.85546875" customWidth="1"/>
    <col min="9475" max="9475" width="11.85546875" customWidth="1"/>
    <col min="9476" max="9476" width="14.28515625" customWidth="1"/>
    <col min="9477" max="9477" width="12.28515625" customWidth="1"/>
    <col min="9478" max="9478" width="13.85546875" customWidth="1"/>
    <col min="9480" max="9480" width="9.5703125" bestFit="1" customWidth="1"/>
    <col min="9729" max="9729" width="5.5703125" customWidth="1"/>
    <col min="9730" max="9730" width="34.85546875" customWidth="1"/>
    <col min="9731" max="9731" width="11.85546875" customWidth="1"/>
    <col min="9732" max="9732" width="14.28515625" customWidth="1"/>
    <col min="9733" max="9733" width="12.28515625" customWidth="1"/>
    <col min="9734" max="9734" width="13.85546875" customWidth="1"/>
    <col min="9736" max="9736" width="9.5703125" bestFit="1" customWidth="1"/>
    <col min="9985" max="9985" width="5.5703125" customWidth="1"/>
    <col min="9986" max="9986" width="34.85546875" customWidth="1"/>
    <col min="9987" max="9987" width="11.85546875" customWidth="1"/>
    <col min="9988" max="9988" width="14.28515625" customWidth="1"/>
    <col min="9989" max="9989" width="12.28515625" customWidth="1"/>
    <col min="9990" max="9990" width="13.85546875" customWidth="1"/>
    <col min="9992" max="9992" width="9.5703125" bestFit="1" customWidth="1"/>
    <col min="10241" max="10241" width="5.5703125" customWidth="1"/>
    <col min="10242" max="10242" width="34.85546875" customWidth="1"/>
    <col min="10243" max="10243" width="11.85546875" customWidth="1"/>
    <col min="10244" max="10244" width="14.28515625" customWidth="1"/>
    <col min="10245" max="10245" width="12.28515625" customWidth="1"/>
    <col min="10246" max="10246" width="13.85546875" customWidth="1"/>
    <col min="10248" max="10248" width="9.5703125" bestFit="1" customWidth="1"/>
    <col min="10497" max="10497" width="5.5703125" customWidth="1"/>
    <col min="10498" max="10498" width="34.85546875" customWidth="1"/>
    <col min="10499" max="10499" width="11.85546875" customWidth="1"/>
    <col min="10500" max="10500" width="14.28515625" customWidth="1"/>
    <col min="10501" max="10501" width="12.28515625" customWidth="1"/>
    <col min="10502" max="10502" width="13.85546875" customWidth="1"/>
    <col min="10504" max="10504" width="9.5703125" bestFit="1" customWidth="1"/>
    <col min="10753" max="10753" width="5.5703125" customWidth="1"/>
    <col min="10754" max="10754" width="34.85546875" customWidth="1"/>
    <col min="10755" max="10755" width="11.85546875" customWidth="1"/>
    <col min="10756" max="10756" width="14.28515625" customWidth="1"/>
    <col min="10757" max="10757" width="12.28515625" customWidth="1"/>
    <col min="10758" max="10758" width="13.85546875" customWidth="1"/>
    <col min="10760" max="10760" width="9.5703125" bestFit="1" customWidth="1"/>
    <col min="11009" max="11009" width="5.5703125" customWidth="1"/>
    <col min="11010" max="11010" width="34.85546875" customWidth="1"/>
    <col min="11011" max="11011" width="11.85546875" customWidth="1"/>
    <col min="11012" max="11012" width="14.28515625" customWidth="1"/>
    <col min="11013" max="11013" width="12.28515625" customWidth="1"/>
    <col min="11014" max="11014" width="13.85546875" customWidth="1"/>
    <col min="11016" max="11016" width="9.5703125" bestFit="1" customWidth="1"/>
    <col min="11265" max="11265" width="5.5703125" customWidth="1"/>
    <col min="11266" max="11266" width="34.85546875" customWidth="1"/>
    <col min="11267" max="11267" width="11.85546875" customWidth="1"/>
    <col min="11268" max="11268" width="14.28515625" customWidth="1"/>
    <col min="11269" max="11269" width="12.28515625" customWidth="1"/>
    <col min="11270" max="11270" width="13.85546875" customWidth="1"/>
    <col min="11272" max="11272" width="9.5703125" bestFit="1" customWidth="1"/>
    <col min="11521" max="11521" width="5.5703125" customWidth="1"/>
    <col min="11522" max="11522" width="34.85546875" customWidth="1"/>
    <col min="11523" max="11523" width="11.85546875" customWidth="1"/>
    <col min="11524" max="11524" width="14.28515625" customWidth="1"/>
    <col min="11525" max="11525" width="12.28515625" customWidth="1"/>
    <col min="11526" max="11526" width="13.85546875" customWidth="1"/>
    <col min="11528" max="11528" width="9.5703125" bestFit="1" customWidth="1"/>
    <col min="11777" max="11777" width="5.5703125" customWidth="1"/>
    <col min="11778" max="11778" width="34.85546875" customWidth="1"/>
    <col min="11779" max="11779" width="11.85546875" customWidth="1"/>
    <col min="11780" max="11780" width="14.28515625" customWidth="1"/>
    <col min="11781" max="11781" width="12.28515625" customWidth="1"/>
    <col min="11782" max="11782" width="13.85546875" customWidth="1"/>
    <col min="11784" max="11784" width="9.5703125" bestFit="1" customWidth="1"/>
    <col min="12033" max="12033" width="5.5703125" customWidth="1"/>
    <col min="12034" max="12034" width="34.85546875" customWidth="1"/>
    <col min="12035" max="12035" width="11.85546875" customWidth="1"/>
    <col min="12036" max="12036" width="14.28515625" customWidth="1"/>
    <col min="12037" max="12037" width="12.28515625" customWidth="1"/>
    <col min="12038" max="12038" width="13.85546875" customWidth="1"/>
    <col min="12040" max="12040" width="9.5703125" bestFit="1" customWidth="1"/>
    <col min="12289" max="12289" width="5.5703125" customWidth="1"/>
    <col min="12290" max="12290" width="34.85546875" customWidth="1"/>
    <col min="12291" max="12291" width="11.85546875" customWidth="1"/>
    <col min="12292" max="12292" width="14.28515625" customWidth="1"/>
    <col min="12293" max="12293" width="12.28515625" customWidth="1"/>
    <col min="12294" max="12294" width="13.85546875" customWidth="1"/>
    <col min="12296" max="12296" width="9.5703125" bestFit="1" customWidth="1"/>
    <col min="12545" max="12545" width="5.5703125" customWidth="1"/>
    <col min="12546" max="12546" width="34.85546875" customWidth="1"/>
    <col min="12547" max="12547" width="11.85546875" customWidth="1"/>
    <col min="12548" max="12548" width="14.28515625" customWidth="1"/>
    <col min="12549" max="12549" width="12.28515625" customWidth="1"/>
    <col min="12550" max="12550" width="13.85546875" customWidth="1"/>
    <col min="12552" max="12552" width="9.5703125" bestFit="1" customWidth="1"/>
    <col min="12801" max="12801" width="5.5703125" customWidth="1"/>
    <col min="12802" max="12802" width="34.85546875" customWidth="1"/>
    <col min="12803" max="12803" width="11.85546875" customWidth="1"/>
    <col min="12804" max="12804" width="14.28515625" customWidth="1"/>
    <col min="12805" max="12805" width="12.28515625" customWidth="1"/>
    <col min="12806" max="12806" width="13.85546875" customWidth="1"/>
    <col min="12808" max="12808" width="9.5703125" bestFit="1" customWidth="1"/>
    <col min="13057" max="13057" width="5.5703125" customWidth="1"/>
    <col min="13058" max="13058" width="34.85546875" customWidth="1"/>
    <col min="13059" max="13059" width="11.85546875" customWidth="1"/>
    <col min="13060" max="13060" width="14.28515625" customWidth="1"/>
    <col min="13061" max="13061" width="12.28515625" customWidth="1"/>
    <col min="13062" max="13062" width="13.85546875" customWidth="1"/>
    <col min="13064" max="13064" width="9.5703125" bestFit="1" customWidth="1"/>
    <col min="13313" max="13313" width="5.5703125" customWidth="1"/>
    <col min="13314" max="13314" width="34.85546875" customWidth="1"/>
    <col min="13315" max="13315" width="11.85546875" customWidth="1"/>
    <col min="13316" max="13316" width="14.28515625" customWidth="1"/>
    <col min="13317" max="13317" width="12.28515625" customWidth="1"/>
    <col min="13318" max="13318" width="13.85546875" customWidth="1"/>
    <col min="13320" max="13320" width="9.5703125" bestFit="1" customWidth="1"/>
    <col min="13569" max="13569" width="5.5703125" customWidth="1"/>
    <col min="13570" max="13570" width="34.85546875" customWidth="1"/>
    <col min="13571" max="13571" width="11.85546875" customWidth="1"/>
    <col min="13572" max="13572" width="14.28515625" customWidth="1"/>
    <col min="13573" max="13573" width="12.28515625" customWidth="1"/>
    <col min="13574" max="13574" width="13.85546875" customWidth="1"/>
    <col min="13576" max="13576" width="9.5703125" bestFit="1" customWidth="1"/>
    <col min="13825" max="13825" width="5.5703125" customWidth="1"/>
    <col min="13826" max="13826" width="34.85546875" customWidth="1"/>
    <col min="13827" max="13827" width="11.85546875" customWidth="1"/>
    <col min="13828" max="13828" width="14.28515625" customWidth="1"/>
    <col min="13829" max="13829" width="12.28515625" customWidth="1"/>
    <col min="13830" max="13830" width="13.85546875" customWidth="1"/>
    <col min="13832" max="13832" width="9.5703125" bestFit="1" customWidth="1"/>
    <col min="14081" max="14081" width="5.5703125" customWidth="1"/>
    <col min="14082" max="14082" width="34.85546875" customWidth="1"/>
    <col min="14083" max="14083" width="11.85546875" customWidth="1"/>
    <col min="14084" max="14084" width="14.28515625" customWidth="1"/>
    <col min="14085" max="14085" width="12.28515625" customWidth="1"/>
    <col min="14086" max="14086" width="13.85546875" customWidth="1"/>
    <col min="14088" max="14088" width="9.5703125" bestFit="1" customWidth="1"/>
    <col min="14337" max="14337" width="5.5703125" customWidth="1"/>
    <col min="14338" max="14338" width="34.85546875" customWidth="1"/>
    <col min="14339" max="14339" width="11.85546875" customWidth="1"/>
    <col min="14340" max="14340" width="14.28515625" customWidth="1"/>
    <col min="14341" max="14341" width="12.28515625" customWidth="1"/>
    <col min="14342" max="14342" width="13.85546875" customWidth="1"/>
    <col min="14344" max="14344" width="9.5703125" bestFit="1" customWidth="1"/>
    <col min="14593" max="14593" width="5.5703125" customWidth="1"/>
    <col min="14594" max="14594" width="34.85546875" customWidth="1"/>
    <col min="14595" max="14595" width="11.85546875" customWidth="1"/>
    <col min="14596" max="14596" width="14.28515625" customWidth="1"/>
    <col min="14597" max="14597" width="12.28515625" customWidth="1"/>
    <col min="14598" max="14598" width="13.85546875" customWidth="1"/>
    <col min="14600" max="14600" width="9.5703125" bestFit="1" customWidth="1"/>
    <col min="14849" max="14849" width="5.5703125" customWidth="1"/>
    <col min="14850" max="14850" width="34.85546875" customWidth="1"/>
    <col min="14851" max="14851" width="11.85546875" customWidth="1"/>
    <col min="14852" max="14852" width="14.28515625" customWidth="1"/>
    <col min="14853" max="14853" width="12.28515625" customWidth="1"/>
    <col min="14854" max="14854" width="13.85546875" customWidth="1"/>
    <col min="14856" max="14856" width="9.5703125" bestFit="1" customWidth="1"/>
    <col min="15105" max="15105" width="5.5703125" customWidth="1"/>
    <col min="15106" max="15106" width="34.85546875" customWidth="1"/>
    <col min="15107" max="15107" width="11.85546875" customWidth="1"/>
    <col min="15108" max="15108" width="14.28515625" customWidth="1"/>
    <col min="15109" max="15109" width="12.28515625" customWidth="1"/>
    <col min="15110" max="15110" width="13.85546875" customWidth="1"/>
    <col min="15112" max="15112" width="9.5703125" bestFit="1" customWidth="1"/>
    <col min="15361" max="15361" width="5.5703125" customWidth="1"/>
    <col min="15362" max="15362" width="34.85546875" customWidth="1"/>
    <col min="15363" max="15363" width="11.85546875" customWidth="1"/>
    <col min="15364" max="15364" width="14.28515625" customWidth="1"/>
    <col min="15365" max="15365" width="12.28515625" customWidth="1"/>
    <col min="15366" max="15366" width="13.85546875" customWidth="1"/>
    <col min="15368" max="15368" width="9.5703125" bestFit="1" customWidth="1"/>
    <col min="15617" max="15617" width="5.5703125" customWidth="1"/>
    <col min="15618" max="15618" width="34.85546875" customWidth="1"/>
    <col min="15619" max="15619" width="11.85546875" customWidth="1"/>
    <col min="15620" max="15620" width="14.28515625" customWidth="1"/>
    <col min="15621" max="15621" width="12.28515625" customWidth="1"/>
    <col min="15622" max="15622" width="13.85546875" customWidth="1"/>
    <col min="15624" max="15624" width="9.5703125" bestFit="1" customWidth="1"/>
    <col min="15873" max="15873" width="5.5703125" customWidth="1"/>
    <col min="15874" max="15874" width="34.85546875" customWidth="1"/>
    <col min="15875" max="15875" width="11.85546875" customWidth="1"/>
    <col min="15876" max="15876" width="14.28515625" customWidth="1"/>
    <col min="15877" max="15877" width="12.28515625" customWidth="1"/>
    <col min="15878" max="15878" width="13.85546875" customWidth="1"/>
    <col min="15880" max="15880" width="9.5703125" bestFit="1" customWidth="1"/>
    <col min="16129" max="16129" width="5.5703125" customWidth="1"/>
    <col min="16130" max="16130" width="34.85546875" customWidth="1"/>
    <col min="16131" max="16131" width="11.85546875" customWidth="1"/>
    <col min="16132" max="16132" width="14.28515625" customWidth="1"/>
    <col min="16133" max="16133" width="12.28515625" customWidth="1"/>
    <col min="16134" max="16134" width="13.85546875" customWidth="1"/>
    <col min="16136" max="16136" width="9.5703125" bestFit="1" customWidth="1"/>
  </cols>
  <sheetData>
    <row r="1" spans="1:13">
      <c r="B1" s="123" t="s">
        <v>173</v>
      </c>
      <c r="C1" s="123"/>
      <c r="D1" s="123"/>
    </row>
    <row r="2" spans="1:13">
      <c r="B2" s="123"/>
      <c r="C2" s="123"/>
      <c r="D2" s="123"/>
    </row>
    <row r="3" spans="1:13" ht="38.25" customHeight="1">
      <c r="B3" s="192" t="s">
        <v>168</v>
      </c>
      <c r="C3" s="193"/>
      <c r="D3" s="193"/>
      <c r="E3" s="193"/>
      <c r="F3" s="193"/>
    </row>
    <row r="4" spans="1:13" ht="24" customHeight="1">
      <c r="B4" s="124"/>
      <c r="C4" s="121"/>
      <c r="D4" s="125" t="s">
        <v>136</v>
      </c>
      <c r="E4" s="121"/>
      <c r="F4" s="121"/>
    </row>
    <row r="5" spans="1:13" ht="43.5">
      <c r="A5" s="126" t="s">
        <v>94</v>
      </c>
      <c r="B5" s="127" t="s">
        <v>137</v>
      </c>
      <c r="C5" s="127" t="s">
        <v>135</v>
      </c>
      <c r="D5" s="168" t="s">
        <v>80</v>
      </c>
      <c r="E5" s="127" t="s">
        <v>138</v>
      </c>
      <c r="F5" s="146"/>
      <c r="G5" s="146"/>
      <c r="H5" s="146"/>
      <c r="I5" s="179"/>
      <c r="J5" s="146"/>
      <c r="K5" s="146"/>
      <c r="L5" s="146"/>
      <c r="M5" s="128"/>
    </row>
    <row r="6" spans="1:13">
      <c r="A6" s="129"/>
      <c r="B6" s="127"/>
      <c r="C6" s="127"/>
      <c r="D6" s="168"/>
      <c r="E6" s="127"/>
      <c r="F6" s="146"/>
      <c r="G6" s="146"/>
      <c r="H6" s="146"/>
      <c r="I6" s="179"/>
      <c r="J6" s="146"/>
      <c r="K6" s="146"/>
      <c r="L6" s="146"/>
      <c r="M6" s="128"/>
    </row>
    <row r="7" spans="1:13">
      <c r="A7" s="129"/>
      <c r="B7" s="127"/>
      <c r="C7" s="127"/>
      <c r="D7" s="168"/>
      <c r="E7" s="127"/>
      <c r="F7" s="146"/>
      <c r="G7" s="146"/>
      <c r="H7" s="146"/>
      <c r="I7" s="179"/>
      <c r="J7" s="146"/>
      <c r="K7" s="146"/>
      <c r="L7" s="146"/>
      <c r="M7" s="128"/>
    </row>
    <row r="8" spans="1:13" ht="40.5">
      <c r="A8" s="22">
        <v>1</v>
      </c>
      <c r="B8" s="130" t="s">
        <v>139</v>
      </c>
      <c r="C8" s="8"/>
      <c r="D8" s="169"/>
      <c r="E8" s="8"/>
      <c r="F8" s="146"/>
      <c r="G8" s="146"/>
      <c r="H8" s="146"/>
      <c r="I8" s="146"/>
      <c r="J8" s="146"/>
      <c r="K8" s="146"/>
      <c r="L8" s="146"/>
      <c r="M8" s="128"/>
    </row>
    <row r="9" spans="1:13">
      <c r="A9" s="22"/>
      <c r="B9" s="131" t="s">
        <v>140</v>
      </c>
      <c r="C9" s="8"/>
      <c r="D9" s="169"/>
      <c r="E9" s="8"/>
      <c r="F9" s="146"/>
      <c r="G9" s="146"/>
      <c r="H9" s="146"/>
      <c r="I9" s="146"/>
      <c r="J9" s="146"/>
      <c r="K9" s="146"/>
      <c r="L9" s="146"/>
      <c r="M9" s="128"/>
    </row>
    <row r="10" spans="1:13">
      <c r="A10" s="22"/>
      <c r="B10" s="113" t="s">
        <v>28</v>
      </c>
      <c r="C10" s="132">
        <v>1042091</v>
      </c>
      <c r="D10" s="145">
        <v>1678200</v>
      </c>
      <c r="E10" s="132">
        <v>1678200</v>
      </c>
      <c r="F10" s="147"/>
      <c r="G10" s="147"/>
      <c r="H10" s="146"/>
      <c r="I10" s="146"/>
      <c r="J10" s="146"/>
      <c r="K10" s="146"/>
      <c r="L10" s="146"/>
      <c r="M10" s="128"/>
    </row>
    <row r="11" spans="1:13">
      <c r="A11" s="22"/>
      <c r="B11" s="113" t="s">
        <v>141</v>
      </c>
      <c r="C11" s="132">
        <v>283659</v>
      </c>
      <c r="D11" s="145">
        <v>439500</v>
      </c>
      <c r="E11" s="132">
        <v>439500</v>
      </c>
      <c r="F11" s="147"/>
      <c r="G11" s="147"/>
      <c r="H11" s="146"/>
      <c r="I11" s="146"/>
      <c r="J11" s="146"/>
      <c r="K11" s="146"/>
      <c r="L11" s="146"/>
      <c r="M11" s="128"/>
    </row>
    <row r="12" spans="1:13">
      <c r="A12" s="22"/>
      <c r="B12" s="113" t="s">
        <v>29</v>
      </c>
      <c r="C12" s="132">
        <v>1430801</v>
      </c>
      <c r="D12" s="145">
        <v>2030000</v>
      </c>
      <c r="E12" s="132">
        <v>2030000</v>
      </c>
      <c r="F12" s="147"/>
      <c r="G12" s="146"/>
      <c r="H12" s="146"/>
      <c r="I12" s="146"/>
      <c r="J12" s="146"/>
      <c r="K12" s="146"/>
      <c r="L12" s="146"/>
      <c r="M12" s="128"/>
    </row>
    <row r="13" spans="1:13">
      <c r="A13" s="22"/>
      <c r="B13" s="113" t="s">
        <v>142</v>
      </c>
      <c r="C13" s="132">
        <v>0</v>
      </c>
      <c r="D13" s="145">
        <v>0</v>
      </c>
      <c r="E13" s="132">
        <v>0</v>
      </c>
      <c r="F13" s="146"/>
      <c r="G13" s="146"/>
      <c r="H13" s="146"/>
      <c r="I13" s="146"/>
      <c r="J13" s="146"/>
      <c r="K13" s="146"/>
      <c r="L13" s="146"/>
      <c r="M13" s="128"/>
    </row>
    <row r="14" spans="1:13">
      <c r="A14" s="22"/>
      <c r="B14" s="113" t="s">
        <v>143</v>
      </c>
      <c r="C14" s="132">
        <v>3947000</v>
      </c>
      <c r="D14" s="145">
        <v>3970000</v>
      </c>
      <c r="E14" s="132">
        <v>4056758</v>
      </c>
      <c r="F14" s="147"/>
      <c r="G14" s="146"/>
      <c r="H14" s="146"/>
      <c r="I14" s="146"/>
      <c r="J14" s="146"/>
      <c r="K14" s="146"/>
      <c r="L14" s="146"/>
      <c r="M14" s="128"/>
    </row>
    <row r="15" spans="1:13">
      <c r="A15" s="22"/>
      <c r="B15" s="113" t="s">
        <v>144</v>
      </c>
      <c r="C15" s="132">
        <v>35880</v>
      </c>
      <c r="D15" s="145">
        <v>14950</v>
      </c>
      <c r="E15" s="132">
        <v>14950</v>
      </c>
      <c r="F15" s="147"/>
      <c r="G15" s="147"/>
      <c r="H15" s="146"/>
      <c r="I15" s="146"/>
      <c r="J15" s="146"/>
      <c r="K15" s="146"/>
      <c r="L15" s="146"/>
      <c r="M15" s="128"/>
    </row>
    <row r="16" spans="1:13">
      <c r="A16" s="22"/>
      <c r="B16" s="113" t="s">
        <v>145</v>
      </c>
      <c r="C16" s="132">
        <v>0</v>
      </c>
      <c r="D16" s="145">
        <v>0</v>
      </c>
      <c r="E16" s="132">
        <v>0</v>
      </c>
      <c r="F16" s="147"/>
      <c r="G16" s="146"/>
      <c r="H16" s="146"/>
      <c r="I16" s="146"/>
      <c r="J16" s="146"/>
      <c r="K16" s="146"/>
      <c r="L16" s="146"/>
      <c r="M16" s="128"/>
    </row>
    <row r="17" spans="1:13">
      <c r="A17" s="22"/>
      <c r="B17" s="113" t="s">
        <v>146</v>
      </c>
      <c r="C17" s="132"/>
      <c r="D17" s="145">
        <v>15247230</v>
      </c>
      <c r="E17" s="132">
        <v>16629752</v>
      </c>
      <c r="F17" s="146"/>
      <c r="G17" s="146"/>
      <c r="H17" s="146"/>
      <c r="I17" s="146"/>
      <c r="J17" s="146"/>
      <c r="K17" s="146"/>
      <c r="L17" s="146"/>
      <c r="M17" s="128"/>
    </row>
    <row r="18" spans="1:13">
      <c r="A18" s="22"/>
      <c r="B18" s="133" t="s">
        <v>147</v>
      </c>
      <c r="C18" s="134">
        <f>SUM(C10:C17)</f>
        <v>6739431</v>
      </c>
      <c r="D18" s="170">
        <f>SUM(D10:D17)</f>
        <v>23379880</v>
      </c>
      <c r="E18" s="134">
        <f>SUM(E10:E17)</f>
        <v>24849160</v>
      </c>
      <c r="F18" s="146"/>
      <c r="G18" s="146"/>
      <c r="H18" s="146"/>
      <c r="I18" s="146"/>
      <c r="J18" s="146"/>
      <c r="K18" s="146"/>
      <c r="L18" s="146"/>
      <c r="M18" s="128"/>
    </row>
    <row r="19" spans="1:13">
      <c r="A19" s="22"/>
      <c r="B19" s="113"/>
      <c r="C19" s="132"/>
      <c r="D19" s="145"/>
      <c r="E19" s="132"/>
      <c r="F19" s="146"/>
      <c r="G19" s="146"/>
      <c r="H19" s="146"/>
      <c r="I19" s="146"/>
      <c r="J19" s="146"/>
      <c r="K19" s="146"/>
      <c r="L19" s="146"/>
      <c r="M19" s="128"/>
    </row>
    <row r="20" spans="1:13">
      <c r="A20" s="22">
        <v>2</v>
      </c>
      <c r="B20" s="112" t="s">
        <v>148</v>
      </c>
      <c r="C20" s="132"/>
      <c r="D20" s="145"/>
      <c r="E20" s="132"/>
      <c r="F20" s="146"/>
      <c r="G20" s="146"/>
      <c r="H20" s="146"/>
      <c r="I20" s="146"/>
      <c r="J20" s="146"/>
      <c r="K20" s="146"/>
      <c r="L20" s="146"/>
      <c r="M20" s="128"/>
    </row>
    <row r="21" spans="1:13">
      <c r="A21" s="22"/>
      <c r="B21" s="133" t="s">
        <v>140</v>
      </c>
      <c r="C21" s="132"/>
      <c r="D21" s="145"/>
      <c r="E21" s="132"/>
      <c r="F21" s="146"/>
      <c r="G21" s="146"/>
      <c r="H21" s="146"/>
      <c r="I21" s="146"/>
      <c r="J21" s="146"/>
      <c r="K21" s="146"/>
      <c r="L21" s="146"/>
      <c r="M21" s="128"/>
    </row>
    <row r="22" spans="1:13">
      <c r="A22" s="22"/>
      <c r="B22" s="113" t="s">
        <v>28</v>
      </c>
      <c r="C22" s="132">
        <v>0</v>
      </c>
      <c r="D22" s="145">
        <v>0</v>
      </c>
      <c r="E22" s="132">
        <v>0</v>
      </c>
      <c r="F22" s="146"/>
      <c r="G22" s="146"/>
      <c r="H22" s="146"/>
      <c r="I22" s="146"/>
      <c r="J22" s="146"/>
      <c r="K22" s="146"/>
      <c r="L22" s="146"/>
      <c r="M22" s="128"/>
    </row>
    <row r="23" spans="1:13">
      <c r="A23" s="22"/>
      <c r="B23" s="113" t="s">
        <v>141</v>
      </c>
      <c r="C23" s="132">
        <v>0</v>
      </c>
      <c r="D23" s="145">
        <v>0</v>
      </c>
      <c r="E23" s="132">
        <v>0</v>
      </c>
      <c r="F23" s="146"/>
      <c r="G23" s="146"/>
      <c r="H23" s="146"/>
      <c r="I23" s="146"/>
      <c r="J23" s="146"/>
      <c r="K23" s="146"/>
      <c r="L23" s="146"/>
      <c r="M23" s="128"/>
    </row>
    <row r="24" spans="1:13">
      <c r="A24" s="22"/>
      <c r="B24" s="113" t="s">
        <v>29</v>
      </c>
      <c r="C24" s="132">
        <v>42672</v>
      </c>
      <c r="D24" s="145">
        <v>100000</v>
      </c>
      <c r="E24" s="132">
        <v>100000</v>
      </c>
      <c r="F24" s="147"/>
      <c r="G24" s="146"/>
      <c r="H24" s="146"/>
      <c r="I24" s="146"/>
      <c r="J24" s="146"/>
      <c r="K24" s="146"/>
      <c r="L24" s="146"/>
      <c r="M24" s="128"/>
    </row>
    <row r="25" spans="1:13">
      <c r="A25" s="22"/>
      <c r="B25" s="113" t="s">
        <v>142</v>
      </c>
      <c r="C25" s="132">
        <v>0</v>
      </c>
      <c r="D25" s="145">
        <v>0</v>
      </c>
      <c r="E25" s="132">
        <v>0</v>
      </c>
      <c r="F25" s="146"/>
      <c r="G25" s="146"/>
      <c r="H25" s="146"/>
      <c r="I25" s="146"/>
      <c r="J25" s="146"/>
      <c r="K25" s="146"/>
      <c r="L25" s="146"/>
      <c r="M25" s="128"/>
    </row>
    <row r="26" spans="1:13">
      <c r="A26" s="22"/>
      <c r="B26" s="113" t="s">
        <v>143</v>
      </c>
      <c r="C26" s="132">
        <v>0</v>
      </c>
      <c r="D26" s="145">
        <v>0</v>
      </c>
      <c r="E26" s="132">
        <v>0</v>
      </c>
      <c r="F26" s="146"/>
      <c r="G26" s="146"/>
      <c r="H26" s="146"/>
      <c r="I26" s="146"/>
      <c r="J26" s="146"/>
      <c r="K26" s="146"/>
      <c r="L26" s="146"/>
      <c r="M26" s="128"/>
    </row>
    <row r="27" spans="1:13">
      <c r="A27" s="22"/>
      <c r="B27" s="113" t="s">
        <v>144</v>
      </c>
      <c r="C27" s="132">
        <v>0</v>
      </c>
      <c r="D27" s="145">
        <v>0</v>
      </c>
      <c r="E27" s="132">
        <v>0</v>
      </c>
      <c r="F27" s="146"/>
      <c r="G27" s="146"/>
      <c r="H27" s="146"/>
      <c r="I27" s="146"/>
      <c r="J27" s="146"/>
      <c r="K27" s="146"/>
      <c r="L27" s="146"/>
      <c r="M27" s="128"/>
    </row>
    <row r="28" spans="1:13">
      <c r="A28" s="22"/>
      <c r="B28" s="113" t="s">
        <v>145</v>
      </c>
      <c r="C28" s="132">
        <v>0</v>
      </c>
      <c r="D28" s="145">
        <v>0</v>
      </c>
      <c r="E28" s="132">
        <v>0</v>
      </c>
      <c r="F28" s="146"/>
      <c r="G28" s="146"/>
      <c r="H28" s="146"/>
      <c r="I28" s="146"/>
      <c r="J28" s="146"/>
      <c r="K28" s="146"/>
      <c r="L28" s="146"/>
      <c r="M28" s="128"/>
    </row>
    <row r="29" spans="1:13">
      <c r="A29" s="22"/>
      <c r="B29" s="133" t="s">
        <v>149</v>
      </c>
      <c r="C29" s="134">
        <f>SUM(C22:C28)</f>
        <v>42672</v>
      </c>
      <c r="D29" s="170">
        <f>SUM(D22:D28)</f>
        <v>100000</v>
      </c>
      <c r="E29" s="134">
        <f>SUM(E22:E28)</f>
        <v>100000</v>
      </c>
      <c r="F29" s="146"/>
      <c r="G29" s="146"/>
      <c r="H29" s="146"/>
      <c r="I29" s="146"/>
      <c r="J29" s="146"/>
      <c r="K29" s="146"/>
      <c r="L29" s="146"/>
      <c r="M29" s="128"/>
    </row>
    <row r="30" spans="1:13">
      <c r="A30" s="22"/>
      <c r="B30" s="113"/>
      <c r="C30" s="132"/>
      <c r="D30" s="145"/>
      <c r="E30" s="132"/>
      <c r="F30" s="146"/>
      <c r="G30" s="146"/>
      <c r="H30" s="146"/>
      <c r="I30" s="146"/>
      <c r="J30" s="146"/>
      <c r="K30" s="146"/>
      <c r="L30" s="146"/>
      <c r="M30" s="128"/>
    </row>
    <row r="31" spans="1:13">
      <c r="A31" s="22">
        <v>4</v>
      </c>
      <c r="B31" s="112" t="s">
        <v>169</v>
      </c>
      <c r="C31" s="132"/>
      <c r="D31" s="145"/>
      <c r="E31" s="132"/>
      <c r="F31" s="146"/>
      <c r="G31" s="146"/>
      <c r="H31" s="146"/>
      <c r="I31" s="146"/>
      <c r="J31" s="146"/>
      <c r="K31" s="146"/>
      <c r="L31" s="146"/>
      <c r="M31" s="128"/>
    </row>
    <row r="32" spans="1:13">
      <c r="A32" s="22"/>
      <c r="B32" s="131" t="s">
        <v>140</v>
      </c>
      <c r="C32" s="132"/>
      <c r="D32" s="145"/>
      <c r="E32" s="132"/>
      <c r="F32" s="146"/>
      <c r="G32" s="146"/>
      <c r="H32" s="146"/>
      <c r="I32" s="146"/>
      <c r="J32" s="146"/>
      <c r="K32" s="146"/>
      <c r="L32" s="146"/>
      <c r="M32" s="128"/>
    </row>
    <row r="33" spans="1:13">
      <c r="A33" s="22"/>
      <c r="B33" s="113" t="s">
        <v>142</v>
      </c>
      <c r="C33" s="132">
        <v>93485</v>
      </c>
      <c r="D33" s="145">
        <v>392000</v>
      </c>
      <c r="E33" s="132">
        <v>397120</v>
      </c>
      <c r="F33" s="146"/>
      <c r="G33" s="146"/>
      <c r="H33" s="146"/>
      <c r="I33" s="146"/>
      <c r="J33" s="146"/>
      <c r="K33" s="146"/>
      <c r="L33" s="146"/>
      <c r="M33" s="128"/>
    </row>
    <row r="34" spans="1:13">
      <c r="A34" s="22"/>
      <c r="B34" s="113" t="s">
        <v>170</v>
      </c>
      <c r="C34" s="132">
        <v>776744</v>
      </c>
      <c r="D34" s="145">
        <v>375542</v>
      </c>
      <c r="E34" s="132">
        <v>485308</v>
      </c>
      <c r="F34" s="146"/>
      <c r="G34" s="146"/>
      <c r="H34" s="146"/>
      <c r="I34" s="146"/>
      <c r="J34" s="146"/>
      <c r="K34" s="146"/>
      <c r="L34" s="146"/>
      <c r="M34" s="128"/>
    </row>
    <row r="35" spans="1:13">
      <c r="A35" s="22"/>
      <c r="B35" s="133" t="s">
        <v>147</v>
      </c>
      <c r="C35" s="134">
        <f>SUM(C33:C34)</f>
        <v>870229</v>
      </c>
      <c r="D35" s="170">
        <f>SUM(D33:D34)</f>
        <v>767542</v>
      </c>
      <c r="E35" s="134">
        <f>SUM(E33:E34)</f>
        <v>882428</v>
      </c>
      <c r="F35" s="146"/>
      <c r="G35" s="146"/>
      <c r="H35" s="146"/>
      <c r="I35" s="146"/>
      <c r="J35" s="146"/>
      <c r="K35" s="146"/>
      <c r="L35" s="146"/>
      <c r="M35" s="128"/>
    </row>
    <row r="36" spans="1:13">
      <c r="A36" s="22"/>
      <c r="B36" s="113"/>
      <c r="C36" s="132"/>
      <c r="D36" s="145"/>
      <c r="E36" s="132"/>
      <c r="F36" s="146"/>
      <c r="G36" s="146"/>
      <c r="H36" s="146"/>
      <c r="I36" s="146"/>
      <c r="J36" s="146"/>
      <c r="K36" s="146"/>
      <c r="L36" s="146"/>
      <c r="M36" s="128"/>
    </row>
    <row r="37" spans="1:13" ht="27">
      <c r="A37" s="22">
        <v>5</v>
      </c>
      <c r="B37" s="130" t="s">
        <v>150</v>
      </c>
      <c r="E37" s="8"/>
      <c r="F37" s="146"/>
      <c r="G37" s="146"/>
      <c r="H37" s="146"/>
      <c r="I37" s="146"/>
      <c r="J37" s="146"/>
      <c r="K37" s="146"/>
      <c r="L37" s="146"/>
      <c r="M37" s="128"/>
    </row>
    <row r="38" spans="1:13">
      <c r="A38" s="22"/>
      <c r="B38" s="131" t="s">
        <v>140</v>
      </c>
      <c r="C38" s="132"/>
      <c r="D38" s="145"/>
      <c r="E38" s="132"/>
      <c r="F38" s="146"/>
      <c r="G38" s="146"/>
      <c r="H38" s="146"/>
      <c r="I38" s="146"/>
      <c r="J38" s="146"/>
      <c r="K38" s="146"/>
      <c r="L38" s="146"/>
      <c r="M38" s="128"/>
    </row>
    <row r="39" spans="1:13">
      <c r="A39" s="22"/>
      <c r="B39" s="113" t="s">
        <v>28</v>
      </c>
      <c r="C39" s="132">
        <v>894797</v>
      </c>
      <c r="D39" s="145">
        <v>242215</v>
      </c>
      <c r="E39" s="132">
        <v>242215</v>
      </c>
      <c r="F39" s="146"/>
      <c r="G39" s="146"/>
      <c r="H39" s="146"/>
      <c r="I39" s="146"/>
      <c r="J39" s="146"/>
      <c r="K39" s="146"/>
      <c r="L39" s="146"/>
      <c r="M39" s="128"/>
    </row>
    <row r="40" spans="1:13">
      <c r="A40" s="22"/>
      <c r="B40" s="113" t="s">
        <v>141</v>
      </c>
      <c r="C40" s="132">
        <v>120796</v>
      </c>
      <c r="D40" s="145">
        <v>28623</v>
      </c>
      <c r="E40" s="132">
        <v>28623</v>
      </c>
      <c r="F40" s="146"/>
      <c r="G40" s="146"/>
      <c r="H40" s="146"/>
      <c r="I40" s="146"/>
      <c r="J40" s="146"/>
      <c r="K40" s="146"/>
      <c r="L40" s="146"/>
      <c r="M40" s="128"/>
    </row>
    <row r="41" spans="1:13">
      <c r="A41" s="22"/>
      <c r="B41" s="113" t="s">
        <v>29</v>
      </c>
      <c r="C41" s="132">
        <v>30363</v>
      </c>
      <c r="D41" s="145">
        <v>0</v>
      </c>
      <c r="E41" s="132">
        <v>0</v>
      </c>
      <c r="F41" s="146"/>
      <c r="G41" s="146"/>
      <c r="H41" s="146"/>
      <c r="I41" s="146"/>
      <c r="J41" s="146"/>
      <c r="K41" s="146"/>
      <c r="L41" s="146"/>
      <c r="M41" s="128"/>
    </row>
    <row r="42" spans="1:13">
      <c r="A42" s="22"/>
      <c r="B42" s="113" t="s">
        <v>143</v>
      </c>
      <c r="C42" s="132">
        <v>0</v>
      </c>
      <c r="D42" s="145">
        <v>0</v>
      </c>
      <c r="E42" s="132">
        <v>0</v>
      </c>
      <c r="F42" s="146"/>
      <c r="G42" s="146"/>
      <c r="H42" s="146"/>
      <c r="I42" s="146"/>
      <c r="J42" s="146"/>
      <c r="K42" s="146"/>
      <c r="L42" s="146"/>
      <c r="M42" s="128"/>
    </row>
    <row r="43" spans="1:13">
      <c r="A43" s="22"/>
      <c r="B43" s="113" t="s">
        <v>144</v>
      </c>
      <c r="C43" s="132">
        <v>110400</v>
      </c>
      <c r="D43" s="145">
        <v>0</v>
      </c>
      <c r="E43" s="132">
        <v>0</v>
      </c>
      <c r="F43" s="146"/>
      <c r="G43" s="146"/>
      <c r="H43" s="146"/>
      <c r="I43" s="146"/>
      <c r="J43" s="146"/>
      <c r="K43" s="146"/>
      <c r="L43" s="146"/>
      <c r="M43" s="128"/>
    </row>
    <row r="44" spans="1:13">
      <c r="A44" s="22"/>
      <c r="B44" s="113" t="s">
        <v>145</v>
      </c>
      <c r="C44" s="132">
        <v>0</v>
      </c>
      <c r="D44" s="145">
        <v>0</v>
      </c>
      <c r="E44" s="132">
        <v>0</v>
      </c>
      <c r="F44" s="146"/>
      <c r="G44" s="146"/>
      <c r="H44" s="146"/>
      <c r="I44" s="146"/>
      <c r="J44" s="146"/>
      <c r="K44" s="146"/>
      <c r="L44" s="146"/>
      <c r="M44" s="128"/>
    </row>
    <row r="45" spans="1:13">
      <c r="A45" s="22"/>
      <c r="B45" s="133" t="s">
        <v>147</v>
      </c>
      <c r="C45" s="134">
        <f>SUM(C39:C44)</f>
        <v>1156356</v>
      </c>
      <c r="D45" s="170">
        <f>SUM(D39:D44)</f>
        <v>270838</v>
      </c>
      <c r="E45" s="134">
        <f>SUM(E39:E44)</f>
        <v>270838</v>
      </c>
      <c r="F45" s="146"/>
      <c r="G45" s="146"/>
      <c r="H45" s="146"/>
      <c r="I45" s="146"/>
      <c r="J45" s="146"/>
      <c r="K45" s="146"/>
      <c r="L45" s="146"/>
      <c r="M45" s="128"/>
    </row>
    <row r="46" spans="1:13">
      <c r="E46" s="8"/>
      <c r="F46" s="146"/>
      <c r="G46" s="146"/>
      <c r="H46" s="146"/>
      <c r="I46" s="146"/>
      <c r="J46" s="146"/>
      <c r="K46" s="146"/>
      <c r="L46" s="146"/>
      <c r="M46" s="128"/>
    </row>
    <row r="47" spans="1:13" ht="27">
      <c r="A47" s="22">
        <v>7</v>
      </c>
      <c r="B47" s="136" t="s">
        <v>152</v>
      </c>
      <c r="C47" s="132"/>
      <c r="D47" s="145"/>
      <c r="E47" s="132"/>
      <c r="F47" s="146"/>
      <c r="G47" s="146"/>
      <c r="H47" s="146"/>
      <c r="I47" s="146"/>
      <c r="J47" s="146"/>
      <c r="K47" s="146"/>
      <c r="L47" s="146"/>
      <c r="M47" s="128"/>
    </row>
    <row r="48" spans="1:13">
      <c r="A48" s="22"/>
      <c r="B48" s="131" t="s">
        <v>140</v>
      </c>
      <c r="C48" s="132"/>
      <c r="D48" s="145"/>
      <c r="E48" s="132"/>
      <c r="F48" s="146"/>
      <c r="G48" s="146"/>
      <c r="H48" s="146"/>
      <c r="I48" s="146"/>
      <c r="J48" s="146"/>
      <c r="K48" s="146"/>
      <c r="L48" s="146"/>
      <c r="M48" s="128"/>
    </row>
    <row r="49" spans="1:13">
      <c r="A49" s="22"/>
      <c r="B49" s="113" t="s">
        <v>28</v>
      </c>
      <c r="C49" s="132">
        <v>0</v>
      </c>
      <c r="D49" s="145">
        <v>0</v>
      </c>
      <c r="E49" s="132">
        <v>0</v>
      </c>
      <c r="F49" s="146"/>
      <c r="G49" s="146"/>
      <c r="H49" s="146"/>
      <c r="I49" s="146"/>
      <c r="J49" s="146"/>
      <c r="K49" s="146"/>
      <c r="L49" s="146"/>
      <c r="M49" s="128"/>
    </row>
    <row r="50" spans="1:13">
      <c r="A50" s="22"/>
      <c r="B50" s="113" t="s">
        <v>141</v>
      </c>
      <c r="C50" s="132">
        <v>0</v>
      </c>
      <c r="D50" s="145">
        <v>0</v>
      </c>
      <c r="E50" s="132">
        <v>0</v>
      </c>
      <c r="F50" s="146"/>
      <c r="G50" s="146"/>
      <c r="H50" s="146"/>
      <c r="I50" s="146"/>
      <c r="J50" s="146"/>
      <c r="K50" s="146"/>
      <c r="L50" s="146"/>
      <c r="M50" s="128"/>
    </row>
    <row r="51" spans="1:13">
      <c r="A51" s="22"/>
      <c r="B51" s="113" t="s">
        <v>29</v>
      </c>
      <c r="C51" s="132">
        <v>0</v>
      </c>
      <c r="D51" s="145">
        <v>200000</v>
      </c>
      <c r="E51" s="132">
        <v>200000</v>
      </c>
      <c r="F51" s="146"/>
      <c r="G51" s="146"/>
      <c r="H51" s="146"/>
      <c r="I51" s="146"/>
      <c r="J51" s="146"/>
      <c r="K51" s="146"/>
      <c r="L51" s="146"/>
      <c r="M51" s="128"/>
    </row>
    <row r="52" spans="1:13">
      <c r="A52" s="22"/>
      <c r="B52" s="113" t="s">
        <v>143</v>
      </c>
      <c r="C52" s="132">
        <v>0</v>
      </c>
      <c r="D52" s="145">
        <v>0</v>
      </c>
      <c r="E52" s="132">
        <v>0</v>
      </c>
      <c r="F52" s="146"/>
      <c r="G52" s="146"/>
      <c r="H52" s="146"/>
      <c r="I52" s="146"/>
      <c r="J52" s="146"/>
      <c r="K52" s="146"/>
      <c r="L52" s="146"/>
      <c r="M52" s="128"/>
    </row>
    <row r="53" spans="1:13">
      <c r="A53" s="22"/>
      <c r="B53" s="113" t="s">
        <v>144</v>
      </c>
      <c r="C53" s="132">
        <v>0</v>
      </c>
      <c r="D53" s="145">
        <v>2282500</v>
      </c>
      <c r="E53" s="132">
        <v>2434900</v>
      </c>
      <c r="F53" s="146"/>
      <c r="G53" s="146"/>
      <c r="H53" s="146"/>
      <c r="I53" s="146"/>
      <c r="J53" s="146"/>
      <c r="K53" s="146"/>
      <c r="L53" s="146"/>
      <c r="M53" s="128"/>
    </row>
    <row r="54" spans="1:13">
      <c r="A54" s="22"/>
      <c r="B54" s="113" t="s">
        <v>145</v>
      </c>
      <c r="C54" s="132">
        <v>0</v>
      </c>
      <c r="D54" s="145">
        <v>0</v>
      </c>
      <c r="E54" s="132">
        <v>0</v>
      </c>
      <c r="F54" s="146"/>
      <c r="G54" s="146"/>
      <c r="H54" s="146"/>
      <c r="I54" s="146"/>
      <c r="J54" s="146"/>
      <c r="K54" s="146"/>
      <c r="L54" s="146"/>
      <c r="M54" s="128"/>
    </row>
    <row r="55" spans="1:13">
      <c r="A55" s="22"/>
      <c r="B55" s="133" t="s">
        <v>147</v>
      </c>
      <c r="C55" s="134">
        <f>SUM(C49:C54)</f>
        <v>0</v>
      </c>
      <c r="D55" s="170">
        <f>SUM(D49:D54)</f>
        <v>2482500</v>
      </c>
      <c r="E55" s="134">
        <f>SUM(E49:E54)</f>
        <v>2634900</v>
      </c>
      <c r="F55" s="146"/>
      <c r="G55" s="146"/>
      <c r="H55" s="146"/>
      <c r="I55" s="146"/>
      <c r="J55" s="146"/>
      <c r="K55" s="146"/>
      <c r="L55" s="146"/>
      <c r="M55" s="128"/>
    </row>
    <row r="56" spans="1:13">
      <c r="E56" s="8"/>
      <c r="F56" s="146"/>
      <c r="G56" s="146"/>
      <c r="H56" s="146"/>
      <c r="I56" s="146"/>
      <c r="J56" s="146"/>
      <c r="K56" s="146"/>
      <c r="L56" s="146"/>
      <c r="M56" s="128"/>
    </row>
    <row r="57" spans="1:13">
      <c r="A57" s="22">
        <v>8</v>
      </c>
      <c r="B57" s="135" t="s">
        <v>153</v>
      </c>
      <c r="C57" s="132"/>
      <c r="D57" s="145"/>
      <c r="E57" s="132"/>
      <c r="F57" s="146"/>
      <c r="G57" s="146"/>
      <c r="H57" s="146"/>
      <c r="I57" s="146"/>
      <c r="J57" s="146"/>
      <c r="K57" s="146"/>
      <c r="L57" s="146"/>
      <c r="M57" s="128"/>
    </row>
    <row r="58" spans="1:13">
      <c r="A58" s="22"/>
      <c r="B58" s="131" t="s">
        <v>140</v>
      </c>
      <c r="C58" s="132"/>
      <c r="D58" s="145"/>
      <c r="E58" s="132"/>
      <c r="F58" s="146"/>
      <c r="G58" s="146"/>
      <c r="H58" s="146"/>
      <c r="I58" s="146"/>
      <c r="J58" s="146"/>
      <c r="K58" s="146"/>
      <c r="L58" s="146"/>
      <c r="M58" s="128"/>
    </row>
    <row r="59" spans="1:13" ht="15.75" customHeight="1">
      <c r="A59" s="22"/>
      <c r="B59" s="113" t="s">
        <v>28</v>
      </c>
      <c r="C59" s="132">
        <v>0</v>
      </c>
      <c r="D59" s="145">
        <v>0</v>
      </c>
      <c r="E59" s="132">
        <v>0</v>
      </c>
      <c r="F59" s="146"/>
      <c r="G59" s="146"/>
      <c r="H59" s="146"/>
      <c r="I59" s="146"/>
      <c r="J59" s="146"/>
      <c r="K59" s="146"/>
      <c r="L59" s="146"/>
      <c r="M59" s="128"/>
    </row>
    <row r="60" spans="1:13" ht="14.25" customHeight="1">
      <c r="A60" s="22"/>
      <c r="B60" s="113" t="s">
        <v>141</v>
      </c>
      <c r="C60" s="132">
        <v>0</v>
      </c>
      <c r="D60" s="145">
        <v>0</v>
      </c>
      <c r="E60" s="132">
        <v>0</v>
      </c>
      <c r="F60" s="146"/>
      <c r="G60" s="146"/>
      <c r="H60" s="146"/>
      <c r="I60" s="146"/>
      <c r="J60" s="146"/>
      <c r="K60" s="146"/>
      <c r="L60" s="146"/>
      <c r="M60" s="128"/>
    </row>
    <row r="61" spans="1:13" ht="11.25" customHeight="1">
      <c r="A61" s="22"/>
      <c r="B61" s="113" t="s">
        <v>29</v>
      </c>
      <c r="C61" s="132">
        <v>366042</v>
      </c>
      <c r="D61" s="145">
        <v>419000</v>
      </c>
      <c r="E61" s="132">
        <v>419000</v>
      </c>
      <c r="F61" s="146"/>
      <c r="G61" s="146"/>
      <c r="H61" s="146"/>
      <c r="I61" s="146"/>
      <c r="J61" s="146"/>
      <c r="K61" s="146"/>
      <c r="L61" s="146"/>
      <c r="M61" s="128"/>
    </row>
    <row r="62" spans="1:13">
      <c r="A62" s="22"/>
      <c r="B62" s="113" t="s">
        <v>143</v>
      </c>
      <c r="C62" s="132">
        <v>0</v>
      </c>
      <c r="D62" s="145">
        <v>0</v>
      </c>
      <c r="E62" s="132">
        <v>0</v>
      </c>
      <c r="F62" s="146"/>
      <c r="G62" s="146"/>
      <c r="H62" s="146"/>
      <c r="I62" s="146"/>
      <c r="J62" s="146"/>
      <c r="K62" s="146"/>
      <c r="L62" s="146"/>
      <c r="M62" s="128"/>
    </row>
    <row r="63" spans="1:13">
      <c r="A63" s="22"/>
      <c r="B63" s="113" t="s">
        <v>144</v>
      </c>
      <c r="C63" s="132">
        <v>0</v>
      </c>
      <c r="D63" s="145">
        <v>0</v>
      </c>
      <c r="E63" s="132">
        <v>0</v>
      </c>
      <c r="F63" s="146"/>
      <c r="G63" s="146"/>
      <c r="H63" s="146"/>
      <c r="I63" s="146"/>
      <c r="J63" s="146"/>
      <c r="K63" s="146"/>
      <c r="L63" s="146"/>
      <c r="M63" s="128"/>
    </row>
    <row r="64" spans="1:13">
      <c r="A64" s="22"/>
      <c r="B64" s="113" t="s">
        <v>145</v>
      </c>
      <c r="C64" s="132">
        <v>0</v>
      </c>
      <c r="D64" s="145">
        <v>0</v>
      </c>
      <c r="E64" s="132">
        <v>0</v>
      </c>
      <c r="F64" s="147"/>
      <c r="G64" s="146"/>
      <c r="H64" s="146"/>
      <c r="I64" s="146"/>
      <c r="J64" s="146"/>
      <c r="K64" s="146"/>
      <c r="L64" s="146"/>
      <c r="M64" s="128"/>
    </row>
    <row r="65" spans="1:13">
      <c r="A65" s="22"/>
      <c r="B65" s="133" t="s">
        <v>147</v>
      </c>
      <c r="C65" s="134">
        <f>SUM(C59:C64)</f>
        <v>366042</v>
      </c>
      <c r="D65" s="170">
        <f>SUM(D59:D64)</f>
        <v>419000</v>
      </c>
      <c r="E65" s="134">
        <f>SUM(E59:E64)</f>
        <v>419000</v>
      </c>
      <c r="F65" s="146"/>
      <c r="G65" s="146"/>
      <c r="H65" s="146"/>
      <c r="I65" s="146"/>
      <c r="J65" s="146"/>
      <c r="K65" s="146"/>
      <c r="L65" s="146"/>
      <c r="M65" s="128"/>
    </row>
    <row r="66" spans="1:13">
      <c r="A66" s="22"/>
      <c r="B66" s="133"/>
      <c r="C66" s="134"/>
      <c r="D66" s="170"/>
      <c r="E66" s="134"/>
      <c r="F66" s="146"/>
      <c r="G66" s="146"/>
      <c r="H66" s="146"/>
      <c r="I66" s="146"/>
      <c r="J66" s="146"/>
      <c r="K66" s="146"/>
      <c r="L66" s="146"/>
      <c r="M66" s="128"/>
    </row>
    <row r="67" spans="1:13" ht="42.75" customHeight="1">
      <c r="A67" s="22">
        <v>9</v>
      </c>
      <c r="B67" s="135" t="s">
        <v>154</v>
      </c>
      <c r="C67" s="127" t="s">
        <v>135</v>
      </c>
      <c r="D67" s="168" t="s">
        <v>80</v>
      </c>
      <c r="E67" s="127" t="s">
        <v>151</v>
      </c>
      <c r="F67" s="146"/>
      <c r="G67" s="146"/>
      <c r="H67" s="146"/>
      <c r="I67" s="146"/>
      <c r="J67" s="146"/>
      <c r="K67" s="146"/>
      <c r="L67" s="146"/>
      <c r="M67" s="128"/>
    </row>
    <row r="68" spans="1:13">
      <c r="A68" s="22"/>
      <c r="B68" s="131" t="s">
        <v>140</v>
      </c>
      <c r="C68" s="132"/>
      <c r="D68" s="145"/>
      <c r="E68" s="132"/>
      <c r="F68" s="146"/>
      <c r="G68" s="146"/>
      <c r="H68" s="146"/>
      <c r="I68" s="146"/>
      <c r="J68" s="146"/>
      <c r="K68" s="146"/>
      <c r="L68" s="146"/>
      <c r="M68" s="128"/>
    </row>
    <row r="69" spans="1:13">
      <c r="A69" s="22"/>
      <c r="B69" s="113" t="s">
        <v>28</v>
      </c>
      <c r="C69" s="132">
        <v>0</v>
      </c>
      <c r="D69" s="145">
        <v>0</v>
      </c>
      <c r="E69" s="132">
        <v>0</v>
      </c>
      <c r="F69" s="146"/>
      <c r="G69" s="146"/>
      <c r="H69" s="146"/>
      <c r="I69" s="146"/>
      <c r="J69" s="146"/>
      <c r="K69" s="146"/>
      <c r="L69" s="146"/>
      <c r="M69" s="128"/>
    </row>
    <row r="70" spans="1:13">
      <c r="A70" s="22"/>
      <c r="B70" s="113" t="s">
        <v>141</v>
      </c>
      <c r="C70" s="132">
        <v>0</v>
      </c>
      <c r="D70" s="145">
        <v>0</v>
      </c>
      <c r="E70" s="132">
        <v>0</v>
      </c>
      <c r="F70" s="146"/>
      <c r="G70" s="146"/>
      <c r="H70" s="146"/>
      <c r="I70" s="146"/>
      <c r="J70" s="146"/>
      <c r="K70" s="146"/>
      <c r="L70" s="146"/>
      <c r="M70" s="128"/>
    </row>
    <row r="71" spans="1:13">
      <c r="A71" s="22"/>
      <c r="B71" s="113" t="s">
        <v>29</v>
      </c>
      <c r="C71" s="132">
        <v>132948</v>
      </c>
      <c r="D71" s="145">
        <v>250000</v>
      </c>
      <c r="E71" s="132">
        <v>250000</v>
      </c>
      <c r="F71" s="147"/>
      <c r="G71" s="146"/>
      <c r="H71" s="146"/>
      <c r="I71" s="146"/>
      <c r="J71" s="146"/>
      <c r="K71" s="146"/>
      <c r="L71" s="146"/>
      <c r="M71" s="128"/>
    </row>
    <row r="72" spans="1:13">
      <c r="A72" s="22"/>
      <c r="B72" s="113" t="s">
        <v>143</v>
      </c>
      <c r="C72" s="132">
        <v>0</v>
      </c>
      <c r="D72" s="145">
        <v>0</v>
      </c>
      <c r="E72" s="132">
        <v>0</v>
      </c>
      <c r="F72" s="146"/>
      <c r="G72" s="146"/>
      <c r="H72" s="146"/>
      <c r="I72" s="146"/>
      <c r="J72" s="146"/>
      <c r="K72" s="146"/>
      <c r="L72" s="146"/>
      <c r="M72" s="128"/>
    </row>
    <row r="73" spans="1:13">
      <c r="A73" s="22"/>
      <c r="B73" s="113" t="s">
        <v>144</v>
      </c>
      <c r="C73" s="132">
        <v>0</v>
      </c>
      <c r="D73" s="145">
        <v>0</v>
      </c>
      <c r="E73" s="132">
        <v>0</v>
      </c>
      <c r="F73" s="146"/>
      <c r="G73" s="146"/>
      <c r="H73" s="146"/>
      <c r="I73" s="146"/>
      <c r="J73" s="146"/>
      <c r="K73" s="146"/>
      <c r="L73" s="146"/>
      <c r="M73" s="128"/>
    </row>
    <row r="74" spans="1:13">
      <c r="A74" s="22"/>
      <c r="B74" s="113" t="s">
        <v>145</v>
      </c>
      <c r="C74" s="132">
        <v>0</v>
      </c>
      <c r="D74" s="145">
        <v>0</v>
      </c>
      <c r="E74" s="132">
        <v>0</v>
      </c>
      <c r="F74" s="146"/>
      <c r="G74" s="146"/>
      <c r="H74" s="146"/>
      <c r="I74" s="146"/>
      <c r="J74" s="146"/>
      <c r="K74" s="146"/>
      <c r="L74" s="146"/>
      <c r="M74" s="128"/>
    </row>
    <row r="75" spans="1:13">
      <c r="A75" s="22"/>
      <c r="B75" s="133" t="s">
        <v>147</v>
      </c>
      <c r="C75" s="134">
        <f>SUM(C69:C74)</f>
        <v>132948</v>
      </c>
      <c r="D75" s="170">
        <f>SUM(D69:D74)</f>
        <v>250000</v>
      </c>
      <c r="E75" s="134">
        <f>SUM(E69:E74)</f>
        <v>250000</v>
      </c>
      <c r="F75" s="146"/>
      <c r="G75" s="146"/>
      <c r="H75" s="146"/>
      <c r="I75" s="146"/>
      <c r="J75" s="146"/>
      <c r="K75" s="146"/>
      <c r="L75" s="146"/>
      <c r="M75" s="128"/>
    </row>
    <row r="76" spans="1:13">
      <c r="A76" s="22"/>
      <c r="B76" s="8"/>
      <c r="C76" s="132"/>
      <c r="D76" s="145"/>
      <c r="E76" s="132"/>
      <c r="F76" s="146"/>
      <c r="G76" s="146"/>
      <c r="H76" s="146"/>
      <c r="I76" s="146"/>
      <c r="J76" s="146"/>
      <c r="K76" s="146"/>
      <c r="L76" s="146"/>
      <c r="M76" s="128"/>
    </row>
    <row r="77" spans="1:13">
      <c r="A77" s="22">
        <v>10</v>
      </c>
      <c r="B77" s="135" t="s">
        <v>155</v>
      </c>
      <c r="C77" s="127"/>
      <c r="D77" s="168"/>
      <c r="E77" s="127"/>
      <c r="F77" s="146"/>
      <c r="G77" s="146"/>
      <c r="H77" s="146"/>
      <c r="I77" s="146"/>
      <c r="J77" s="146"/>
      <c r="K77" s="146"/>
      <c r="L77" s="146"/>
      <c r="M77" s="128"/>
    </row>
    <row r="78" spans="1:13">
      <c r="A78" s="22"/>
      <c r="B78" s="131" t="s">
        <v>140</v>
      </c>
      <c r="C78" s="132"/>
      <c r="D78" s="145"/>
      <c r="E78" s="132"/>
      <c r="F78" s="146"/>
      <c r="G78" s="146"/>
      <c r="H78" s="146"/>
      <c r="I78" s="146"/>
      <c r="J78" s="146"/>
      <c r="K78" s="146"/>
      <c r="L78" s="146"/>
      <c r="M78" s="128"/>
    </row>
    <row r="79" spans="1:13">
      <c r="A79" s="22"/>
      <c r="B79" s="113" t="s">
        <v>28</v>
      </c>
      <c r="C79" s="132">
        <v>1640799</v>
      </c>
      <c r="D79" s="145">
        <v>1673000</v>
      </c>
      <c r="E79" s="132">
        <v>1694400</v>
      </c>
      <c r="F79" s="146"/>
      <c r="G79" s="146"/>
      <c r="H79" s="146"/>
      <c r="I79" s="146"/>
      <c r="J79" s="146"/>
      <c r="K79" s="146"/>
      <c r="L79" s="146"/>
      <c r="M79" s="128"/>
    </row>
    <row r="80" spans="1:13">
      <c r="A80" s="22"/>
      <c r="B80" s="113" t="s">
        <v>141</v>
      </c>
      <c r="C80" s="132">
        <v>449627</v>
      </c>
      <c r="D80" s="145">
        <v>375311</v>
      </c>
      <c r="E80" s="132">
        <v>377577</v>
      </c>
      <c r="F80" s="146"/>
      <c r="G80" s="146"/>
      <c r="H80" s="146"/>
      <c r="I80" s="146"/>
      <c r="J80" s="146"/>
      <c r="K80" s="146"/>
      <c r="L80" s="146"/>
      <c r="M80" s="128"/>
    </row>
    <row r="81" spans="1:13">
      <c r="A81" s="22"/>
      <c r="B81" s="113" t="s">
        <v>29</v>
      </c>
      <c r="C81" s="132">
        <v>1138878</v>
      </c>
      <c r="D81" s="145">
        <v>1600000</v>
      </c>
      <c r="E81" s="132">
        <v>1600000</v>
      </c>
      <c r="F81" s="146"/>
      <c r="G81" s="146"/>
      <c r="H81" s="146"/>
      <c r="I81" s="146"/>
      <c r="J81" s="146"/>
      <c r="K81" s="146"/>
      <c r="L81" s="146"/>
      <c r="M81" s="128"/>
    </row>
    <row r="82" spans="1:13">
      <c r="A82" s="22"/>
      <c r="B82" s="113" t="s">
        <v>143</v>
      </c>
      <c r="C82" s="132">
        <v>68400</v>
      </c>
      <c r="D82" s="145">
        <v>68400</v>
      </c>
      <c r="E82" s="132">
        <v>68400</v>
      </c>
      <c r="F82" s="146"/>
      <c r="G82" s="146"/>
      <c r="H82" s="146"/>
      <c r="I82" s="146"/>
      <c r="J82" s="146"/>
      <c r="K82" s="146"/>
      <c r="L82" s="146"/>
      <c r="M82" s="128"/>
    </row>
    <row r="83" spans="1:13">
      <c r="A83" s="22"/>
      <c r="B83" s="113" t="s">
        <v>144</v>
      </c>
      <c r="C83" s="132">
        <v>1242900</v>
      </c>
      <c r="D83" s="145">
        <v>21094473</v>
      </c>
      <c r="E83" s="132">
        <v>21094473</v>
      </c>
      <c r="F83" s="146"/>
      <c r="G83" s="146"/>
      <c r="H83" s="146"/>
      <c r="I83" s="146"/>
      <c r="J83" s="146"/>
      <c r="K83" s="146"/>
      <c r="L83" s="146"/>
      <c r="M83" s="128"/>
    </row>
    <row r="84" spans="1:13">
      <c r="A84" s="22"/>
      <c r="B84" s="113" t="s">
        <v>145</v>
      </c>
      <c r="C84" s="132">
        <v>0</v>
      </c>
      <c r="D84" s="145">
        <v>0</v>
      </c>
      <c r="E84" s="132">
        <v>0</v>
      </c>
      <c r="F84" s="146"/>
      <c r="G84" s="146"/>
      <c r="H84" s="146"/>
      <c r="I84" s="146"/>
      <c r="J84" s="146"/>
      <c r="K84" s="146"/>
      <c r="L84" s="146"/>
      <c r="M84" s="128"/>
    </row>
    <row r="85" spans="1:13">
      <c r="A85" s="22"/>
      <c r="B85" s="133" t="s">
        <v>147</v>
      </c>
      <c r="C85" s="134">
        <f>SUM(C79:C84)</f>
        <v>4540604</v>
      </c>
      <c r="D85" s="170">
        <f>SUM(D79:D84)</f>
        <v>24811184</v>
      </c>
      <c r="E85" s="134">
        <f>SUM(E79:E84)</f>
        <v>24834850</v>
      </c>
      <c r="F85" s="146"/>
      <c r="G85" s="146"/>
      <c r="H85" s="146"/>
      <c r="I85" s="146"/>
      <c r="J85" s="146"/>
      <c r="K85" s="146"/>
      <c r="L85" s="146"/>
      <c r="M85" s="128"/>
    </row>
    <row r="86" spans="1:13">
      <c r="A86" s="22"/>
      <c r="B86" s="8"/>
      <c r="C86" s="132"/>
      <c r="D86" s="145"/>
      <c r="E86" s="132"/>
      <c r="F86" s="146"/>
      <c r="G86" s="146"/>
      <c r="H86" s="146"/>
      <c r="I86" s="146"/>
      <c r="J86" s="146"/>
      <c r="K86" s="146"/>
      <c r="L86" s="146"/>
      <c r="M86" s="128"/>
    </row>
    <row r="87" spans="1:13">
      <c r="A87" s="22">
        <v>11</v>
      </c>
      <c r="B87" s="135" t="s">
        <v>156</v>
      </c>
      <c r="E87" s="8"/>
      <c r="F87" s="146"/>
      <c r="G87" s="146"/>
      <c r="H87" s="146"/>
      <c r="I87" s="146"/>
      <c r="J87" s="146"/>
      <c r="K87" s="146"/>
      <c r="L87" s="146"/>
      <c r="M87" s="128"/>
    </row>
    <row r="88" spans="1:13">
      <c r="A88" s="22"/>
      <c r="B88" s="131" t="s">
        <v>140</v>
      </c>
      <c r="C88" s="132"/>
      <c r="D88" s="145"/>
      <c r="E88" s="132"/>
      <c r="F88" s="146"/>
      <c r="G88" s="146"/>
      <c r="H88" s="146"/>
      <c r="I88" s="146"/>
      <c r="J88" s="146"/>
      <c r="K88" s="146"/>
      <c r="L88" s="146"/>
      <c r="M88" s="128"/>
    </row>
    <row r="89" spans="1:13">
      <c r="A89" s="22"/>
      <c r="B89" s="113" t="s">
        <v>28</v>
      </c>
      <c r="C89" s="132">
        <v>0</v>
      </c>
      <c r="D89" s="145">
        <v>0</v>
      </c>
      <c r="E89" s="132">
        <v>0</v>
      </c>
      <c r="F89" s="146"/>
      <c r="G89" s="146"/>
      <c r="H89" s="146"/>
      <c r="I89" s="146"/>
      <c r="J89" s="146"/>
      <c r="K89" s="146"/>
      <c r="L89" s="146"/>
      <c r="M89" s="128"/>
    </row>
    <row r="90" spans="1:13">
      <c r="A90" s="22"/>
      <c r="B90" s="113" t="s">
        <v>141</v>
      </c>
      <c r="C90" s="132">
        <v>0</v>
      </c>
      <c r="D90" s="145">
        <v>0</v>
      </c>
      <c r="E90" s="132">
        <v>0</v>
      </c>
      <c r="F90" s="146"/>
      <c r="G90" s="146"/>
      <c r="H90" s="146"/>
      <c r="I90" s="146"/>
      <c r="J90" s="146"/>
      <c r="K90" s="146"/>
      <c r="L90" s="146"/>
      <c r="M90" s="128"/>
    </row>
    <row r="91" spans="1:13">
      <c r="A91" s="22"/>
      <c r="B91" s="113" t="s">
        <v>29</v>
      </c>
      <c r="C91" s="132">
        <v>0</v>
      </c>
      <c r="D91" s="145">
        <v>0</v>
      </c>
      <c r="E91" s="132">
        <v>0</v>
      </c>
      <c r="F91" s="146"/>
      <c r="G91" s="146"/>
      <c r="H91" s="146"/>
      <c r="I91" s="146"/>
      <c r="J91" s="146"/>
      <c r="K91" s="146"/>
      <c r="L91" s="146"/>
      <c r="M91" s="128"/>
    </row>
    <row r="92" spans="1:13">
      <c r="A92" s="22"/>
      <c r="B92" s="113" t="s">
        <v>143</v>
      </c>
      <c r="C92" s="132">
        <v>147000</v>
      </c>
      <c r="D92" s="145">
        <v>147000</v>
      </c>
      <c r="E92" s="132">
        <v>147000</v>
      </c>
      <c r="F92" s="146"/>
      <c r="G92" s="146"/>
      <c r="H92" s="146"/>
      <c r="I92" s="146"/>
      <c r="J92" s="146"/>
      <c r="K92" s="146"/>
      <c r="L92" s="146"/>
      <c r="M92" s="128"/>
    </row>
    <row r="93" spans="1:13">
      <c r="A93" s="22"/>
      <c r="B93" s="113" t="s">
        <v>144</v>
      </c>
      <c r="C93" s="132">
        <v>0</v>
      </c>
      <c r="D93" s="145">
        <v>0</v>
      </c>
      <c r="E93" s="132">
        <v>0</v>
      </c>
      <c r="F93" s="146"/>
      <c r="G93" s="146"/>
      <c r="H93" s="146"/>
      <c r="I93" s="146"/>
      <c r="J93" s="146"/>
      <c r="K93" s="146"/>
      <c r="L93" s="146"/>
      <c r="M93" s="128"/>
    </row>
    <row r="94" spans="1:13">
      <c r="A94" s="22"/>
      <c r="B94" s="113" t="s">
        <v>145</v>
      </c>
      <c r="C94" s="132">
        <v>0</v>
      </c>
      <c r="D94" s="145">
        <v>0</v>
      </c>
      <c r="E94" s="132">
        <v>0</v>
      </c>
      <c r="F94" s="146"/>
      <c r="G94" s="146"/>
      <c r="H94" s="146"/>
      <c r="I94" s="146"/>
      <c r="J94" s="146"/>
      <c r="K94" s="146"/>
      <c r="L94" s="146"/>
      <c r="M94" s="128"/>
    </row>
    <row r="95" spans="1:13">
      <c r="A95" s="22"/>
      <c r="B95" s="133" t="s">
        <v>147</v>
      </c>
      <c r="C95" s="134">
        <f>SUM(C89:C94)</f>
        <v>147000</v>
      </c>
      <c r="D95" s="170">
        <f>SUM(D89:D94)</f>
        <v>147000</v>
      </c>
      <c r="E95" s="134">
        <f>SUM(E89:E94)</f>
        <v>147000</v>
      </c>
      <c r="F95" s="146"/>
      <c r="G95" s="146"/>
      <c r="H95" s="146"/>
      <c r="I95" s="146"/>
      <c r="J95" s="146"/>
      <c r="K95" s="146"/>
      <c r="L95" s="146"/>
      <c r="M95" s="128"/>
    </row>
    <row r="96" spans="1:13">
      <c r="A96" s="22"/>
      <c r="B96" s="133"/>
      <c r="C96" s="134"/>
      <c r="D96" s="170"/>
      <c r="E96" s="134"/>
      <c r="F96" s="146"/>
      <c r="G96" s="146"/>
      <c r="H96" s="146"/>
      <c r="I96" s="146"/>
      <c r="J96" s="146"/>
      <c r="K96" s="146"/>
      <c r="L96" s="146"/>
      <c r="M96" s="128"/>
    </row>
    <row r="97" spans="1:13">
      <c r="A97" s="22"/>
      <c r="B97" s="8"/>
      <c r="C97" s="132"/>
      <c r="D97" s="145"/>
      <c r="E97" s="132"/>
      <c r="F97" s="146"/>
      <c r="G97" s="146"/>
      <c r="H97" s="146"/>
      <c r="I97" s="146"/>
      <c r="J97" s="146"/>
      <c r="K97" s="146"/>
      <c r="L97" s="146"/>
      <c r="M97" s="128"/>
    </row>
    <row r="98" spans="1:13">
      <c r="A98" s="22">
        <v>12</v>
      </c>
      <c r="B98" s="135" t="s">
        <v>157</v>
      </c>
      <c r="C98" s="132"/>
      <c r="D98" s="145"/>
      <c r="E98" s="132"/>
      <c r="F98" s="146"/>
      <c r="G98" s="146"/>
      <c r="H98" s="146"/>
      <c r="I98" s="146"/>
      <c r="J98" s="146"/>
      <c r="K98" s="146"/>
      <c r="L98" s="146"/>
      <c r="M98" s="128"/>
    </row>
    <row r="99" spans="1:13">
      <c r="A99" s="22"/>
      <c r="B99" s="131" t="s">
        <v>140</v>
      </c>
      <c r="C99" s="132"/>
      <c r="D99" s="145"/>
      <c r="E99" s="132"/>
      <c r="F99" s="146"/>
      <c r="G99" s="146"/>
      <c r="H99" s="146"/>
      <c r="I99" s="146"/>
      <c r="J99" s="146"/>
      <c r="K99" s="146"/>
      <c r="L99" s="146"/>
      <c r="M99" s="128"/>
    </row>
    <row r="100" spans="1:13">
      <c r="A100" s="22"/>
      <c r="B100" s="113" t="s">
        <v>28</v>
      </c>
      <c r="C100" s="132">
        <v>0</v>
      </c>
      <c r="D100" s="145">
        <v>0</v>
      </c>
      <c r="E100" s="132">
        <v>0</v>
      </c>
      <c r="F100" s="147"/>
      <c r="G100" s="147"/>
      <c r="H100" s="146"/>
      <c r="I100" s="146"/>
      <c r="J100" s="146"/>
      <c r="K100" s="146"/>
      <c r="L100" s="146"/>
      <c r="M100" s="128"/>
    </row>
    <row r="101" spans="1:13">
      <c r="A101" s="22"/>
      <c r="B101" s="113" t="s">
        <v>141</v>
      </c>
      <c r="C101" s="132">
        <v>0</v>
      </c>
      <c r="D101" s="145">
        <v>0</v>
      </c>
      <c r="E101" s="132">
        <v>0</v>
      </c>
      <c r="F101" s="147"/>
      <c r="G101" s="147"/>
      <c r="H101" s="146"/>
      <c r="I101" s="146"/>
      <c r="J101" s="146"/>
      <c r="K101" s="146"/>
      <c r="L101" s="146"/>
      <c r="M101" s="128"/>
    </row>
    <row r="102" spans="1:13">
      <c r="A102" s="22"/>
      <c r="B102" s="113" t="s">
        <v>29</v>
      </c>
      <c r="C102" s="132">
        <v>0</v>
      </c>
      <c r="D102" s="145">
        <v>0</v>
      </c>
      <c r="E102" s="132">
        <v>0</v>
      </c>
      <c r="F102" s="147"/>
      <c r="G102" s="147"/>
      <c r="H102" s="147"/>
      <c r="I102" s="147"/>
      <c r="J102" s="147"/>
      <c r="K102" s="147"/>
      <c r="L102" s="147"/>
      <c r="M102" s="128"/>
    </row>
    <row r="103" spans="1:13">
      <c r="A103" s="22"/>
      <c r="B103" s="113" t="s">
        <v>143</v>
      </c>
      <c r="C103" s="132">
        <v>44032</v>
      </c>
      <c r="D103" s="145">
        <v>55000</v>
      </c>
      <c r="E103" s="132">
        <v>55000</v>
      </c>
      <c r="F103" s="146"/>
      <c r="G103" s="146"/>
      <c r="H103" s="146"/>
      <c r="I103" s="146"/>
      <c r="J103" s="146"/>
      <c r="K103" s="146"/>
      <c r="L103" s="146"/>
      <c r="M103" s="128"/>
    </row>
    <row r="104" spans="1:13">
      <c r="A104" s="22"/>
      <c r="B104" s="113" t="s">
        <v>144</v>
      </c>
      <c r="C104" s="132">
        <v>0</v>
      </c>
      <c r="D104" s="145">
        <v>0</v>
      </c>
      <c r="E104" s="132">
        <v>0</v>
      </c>
      <c r="F104" s="147"/>
      <c r="G104" s="146"/>
      <c r="H104" s="147"/>
      <c r="I104" s="147"/>
      <c r="J104" s="147"/>
      <c r="K104" s="147"/>
      <c r="L104" s="147"/>
      <c r="M104" s="128"/>
    </row>
    <row r="105" spans="1:13">
      <c r="A105" s="22"/>
      <c r="B105" s="113" t="s">
        <v>145</v>
      </c>
      <c r="C105" s="132">
        <v>0</v>
      </c>
      <c r="D105" s="145">
        <v>0</v>
      </c>
      <c r="E105" s="132">
        <v>0</v>
      </c>
      <c r="F105" s="146"/>
      <c r="G105" s="146"/>
      <c r="H105" s="146"/>
      <c r="I105" s="146"/>
      <c r="J105" s="146"/>
      <c r="K105" s="146"/>
      <c r="L105" s="146"/>
      <c r="M105" s="128"/>
    </row>
    <row r="106" spans="1:13">
      <c r="A106" s="22"/>
      <c r="B106" s="133" t="s">
        <v>147</v>
      </c>
      <c r="C106" s="134">
        <f>SUM(C100:C105)</f>
        <v>44032</v>
      </c>
      <c r="D106" s="170">
        <f>SUM(D100:D105)</f>
        <v>55000</v>
      </c>
      <c r="E106" s="134">
        <f>SUM(E100:E105)</f>
        <v>55000</v>
      </c>
      <c r="F106" s="146"/>
      <c r="G106" s="146"/>
      <c r="H106" s="146"/>
      <c r="I106" s="146"/>
      <c r="J106" s="146"/>
      <c r="K106" s="146"/>
      <c r="L106" s="146"/>
      <c r="M106" s="128"/>
    </row>
    <row r="107" spans="1:13">
      <c r="E107" s="8"/>
      <c r="F107" s="146"/>
      <c r="G107" s="146"/>
      <c r="H107" s="146"/>
      <c r="I107" s="146"/>
      <c r="J107" s="146"/>
      <c r="K107" s="146"/>
      <c r="L107" s="146"/>
      <c r="M107" s="128"/>
    </row>
    <row r="108" spans="1:13">
      <c r="A108" s="22">
        <v>16</v>
      </c>
      <c r="B108" s="135" t="s">
        <v>158</v>
      </c>
      <c r="C108" s="132"/>
      <c r="D108" s="145"/>
      <c r="E108" s="132"/>
      <c r="F108" s="146"/>
      <c r="G108" s="146"/>
      <c r="H108" s="146"/>
      <c r="I108" s="146"/>
      <c r="J108" s="146"/>
      <c r="K108" s="146"/>
      <c r="L108" s="146"/>
      <c r="M108" s="128"/>
    </row>
    <row r="109" spans="1:13">
      <c r="A109" s="22"/>
      <c r="B109" s="131" t="s">
        <v>140</v>
      </c>
      <c r="C109" s="132"/>
      <c r="D109" s="145"/>
      <c r="E109" s="132"/>
      <c r="F109" s="146"/>
      <c r="G109" s="146"/>
      <c r="H109" s="146"/>
      <c r="I109" s="146"/>
      <c r="J109" s="146"/>
      <c r="K109" s="146"/>
      <c r="L109" s="146"/>
      <c r="M109" s="128"/>
    </row>
    <row r="110" spans="1:13">
      <c r="A110" s="22"/>
      <c r="B110" s="113" t="s">
        <v>28</v>
      </c>
      <c r="C110" s="132">
        <v>180000</v>
      </c>
      <c r="D110" s="145">
        <v>180000</v>
      </c>
      <c r="E110" s="132">
        <v>180000</v>
      </c>
      <c r="F110" s="146"/>
      <c r="G110" s="146"/>
      <c r="H110" s="146"/>
      <c r="I110" s="146"/>
      <c r="J110" s="146"/>
      <c r="K110" s="146"/>
      <c r="L110" s="146"/>
      <c r="M110" s="128"/>
    </row>
    <row r="111" spans="1:13">
      <c r="A111" s="22"/>
      <c r="B111" s="113" t="s">
        <v>141</v>
      </c>
      <c r="C111" s="132">
        <v>43740</v>
      </c>
      <c r="D111" s="145">
        <v>40350</v>
      </c>
      <c r="E111" s="132">
        <v>40350</v>
      </c>
      <c r="F111" s="146"/>
      <c r="G111" s="146"/>
      <c r="H111" s="146"/>
      <c r="I111" s="146"/>
      <c r="J111" s="146"/>
      <c r="K111" s="146"/>
      <c r="L111" s="146"/>
      <c r="M111" s="128"/>
    </row>
    <row r="112" spans="1:13">
      <c r="A112" s="22"/>
      <c r="B112" s="113" t="s">
        <v>29</v>
      </c>
      <c r="C112" s="132">
        <v>166588</v>
      </c>
      <c r="D112" s="145">
        <v>200000</v>
      </c>
      <c r="E112" s="132">
        <v>200000</v>
      </c>
      <c r="F112" s="146"/>
      <c r="G112" s="146"/>
      <c r="H112" s="146"/>
      <c r="I112" s="146"/>
      <c r="J112" s="146"/>
      <c r="K112" s="146"/>
      <c r="L112" s="146"/>
      <c r="M112" s="128"/>
    </row>
    <row r="113" spans="1:13">
      <c r="A113" s="22"/>
      <c r="B113" s="113" t="s">
        <v>143</v>
      </c>
      <c r="C113" s="132">
        <v>0</v>
      </c>
      <c r="D113" s="145">
        <v>0</v>
      </c>
      <c r="E113" s="132">
        <v>0</v>
      </c>
      <c r="F113" s="146"/>
      <c r="G113" s="146"/>
      <c r="H113" s="146"/>
      <c r="I113" s="146"/>
      <c r="J113" s="146"/>
      <c r="K113" s="146"/>
      <c r="L113" s="146"/>
      <c r="M113" s="128"/>
    </row>
    <row r="114" spans="1:13">
      <c r="A114" s="22"/>
      <c r="B114" s="113" t="s">
        <v>144</v>
      </c>
      <c r="C114" s="132">
        <v>0</v>
      </c>
      <c r="D114" s="145">
        <v>4229989</v>
      </c>
      <c r="E114" s="132">
        <v>4229989</v>
      </c>
      <c r="F114" s="146"/>
      <c r="G114" s="146"/>
      <c r="H114" s="146"/>
      <c r="I114" s="146"/>
      <c r="J114" s="146"/>
      <c r="K114" s="146"/>
      <c r="L114" s="146"/>
      <c r="M114" s="128"/>
    </row>
    <row r="115" spans="1:13">
      <c r="A115" s="22"/>
      <c r="B115" s="113" t="s">
        <v>145</v>
      </c>
      <c r="C115" s="132">
        <v>0</v>
      </c>
      <c r="D115" s="145">
        <v>0</v>
      </c>
      <c r="E115" s="132">
        <v>0</v>
      </c>
      <c r="F115" s="146"/>
      <c r="G115" s="146"/>
      <c r="H115" s="146"/>
      <c r="I115" s="146"/>
      <c r="J115" s="146"/>
      <c r="K115" s="146"/>
      <c r="L115" s="146"/>
      <c r="M115" s="128"/>
    </row>
    <row r="116" spans="1:13">
      <c r="A116" s="22"/>
      <c r="B116" s="133" t="s">
        <v>147</v>
      </c>
      <c r="C116" s="134">
        <f>SUM(C110:C115)</f>
        <v>390328</v>
      </c>
      <c r="D116" s="170">
        <f>SUM(D110:D115)</f>
        <v>4650339</v>
      </c>
      <c r="E116" s="134">
        <f>SUM(E110:E115)</f>
        <v>4650339</v>
      </c>
      <c r="F116" s="146"/>
      <c r="G116" s="146"/>
      <c r="H116" s="146"/>
      <c r="I116" s="146"/>
      <c r="J116" s="146"/>
      <c r="K116" s="146"/>
      <c r="L116" s="146"/>
      <c r="M116" s="128"/>
    </row>
    <row r="117" spans="1:13">
      <c r="A117" s="22"/>
      <c r="B117" s="8"/>
      <c r="C117" s="132"/>
      <c r="D117" s="145"/>
      <c r="E117" s="132"/>
      <c r="F117" s="146"/>
      <c r="G117" s="146"/>
      <c r="H117" s="146"/>
      <c r="I117" s="146"/>
      <c r="J117" s="146"/>
      <c r="K117" s="146"/>
      <c r="L117" s="146"/>
      <c r="M117" s="128"/>
    </row>
    <row r="118" spans="1:13" ht="27">
      <c r="A118" s="22">
        <v>17</v>
      </c>
      <c r="B118" s="130" t="s">
        <v>159</v>
      </c>
      <c r="C118" s="127"/>
      <c r="D118" s="168"/>
      <c r="E118" s="127"/>
      <c r="F118" s="146"/>
      <c r="G118" s="146"/>
      <c r="H118" s="146"/>
      <c r="I118" s="146"/>
      <c r="J118" s="146"/>
      <c r="K118" s="146"/>
      <c r="L118" s="146"/>
      <c r="M118" s="128"/>
    </row>
    <row r="119" spans="1:13">
      <c r="A119" s="22"/>
      <c r="B119" s="131" t="s">
        <v>140</v>
      </c>
      <c r="C119" s="132"/>
      <c r="D119" s="145"/>
      <c r="E119" s="132"/>
      <c r="F119" s="146"/>
      <c r="G119" s="146"/>
      <c r="H119" s="146"/>
      <c r="I119" s="146"/>
      <c r="J119" s="146"/>
      <c r="K119" s="146"/>
      <c r="L119" s="146"/>
      <c r="M119" s="128"/>
    </row>
    <row r="120" spans="1:13">
      <c r="A120" s="22"/>
      <c r="B120" s="113" t="s">
        <v>28</v>
      </c>
      <c r="C120" s="132">
        <v>180000</v>
      </c>
      <c r="D120" s="145">
        <v>180000</v>
      </c>
      <c r="E120" s="132">
        <v>180000</v>
      </c>
      <c r="F120" s="146"/>
      <c r="G120" s="146"/>
      <c r="H120" s="146"/>
      <c r="I120" s="146"/>
      <c r="J120" s="146"/>
      <c r="K120" s="146"/>
      <c r="L120" s="146"/>
      <c r="M120" s="128"/>
    </row>
    <row r="121" spans="1:13">
      <c r="A121" s="22"/>
      <c r="B121" s="113" t="s">
        <v>141</v>
      </c>
      <c r="C121" s="132">
        <v>43740</v>
      </c>
      <c r="D121" s="145">
        <v>40350</v>
      </c>
      <c r="E121" s="132">
        <v>40350</v>
      </c>
      <c r="F121" s="146"/>
      <c r="G121" s="146"/>
      <c r="H121" s="146"/>
      <c r="I121" s="146"/>
      <c r="J121" s="146"/>
      <c r="K121" s="146"/>
      <c r="L121" s="146"/>
      <c r="M121" s="128"/>
    </row>
    <row r="122" spans="1:13">
      <c r="A122" s="22"/>
      <c r="B122" s="113" t="s">
        <v>29</v>
      </c>
      <c r="C122" s="132">
        <v>814659</v>
      </c>
      <c r="D122" s="145">
        <v>900000</v>
      </c>
      <c r="E122" s="132">
        <v>900000</v>
      </c>
      <c r="F122" s="146"/>
      <c r="G122" s="146"/>
      <c r="H122" s="146"/>
      <c r="I122" s="146"/>
      <c r="J122" s="146"/>
      <c r="K122" s="146"/>
      <c r="L122" s="146"/>
      <c r="M122" s="128"/>
    </row>
    <row r="123" spans="1:13">
      <c r="A123" s="22"/>
      <c r="B123" s="113" t="s">
        <v>143</v>
      </c>
      <c r="C123" s="132">
        <v>0</v>
      </c>
      <c r="D123" s="145">
        <v>0</v>
      </c>
      <c r="E123" s="132">
        <v>0</v>
      </c>
      <c r="F123" s="146"/>
      <c r="G123" s="146"/>
      <c r="H123" s="146"/>
      <c r="I123" s="146"/>
      <c r="J123" s="146"/>
      <c r="K123" s="146"/>
      <c r="L123" s="146"/>
      <c r="M123" s="128"/>
    </row>
    <row r="124" spans="1:13">
      <c r="A124" s="22"/>
      <c r="B124" s="113" t="s">
        <v>144</v>
      </c>
      <c r="C124" s="132">
        <v>0</v>
      </c>
      <c r="D124" s="145">
        <v>1428242</v>
      </c>
      <c r="E124" s="132">
        <v>1428242</v>
      </c>
      <c r="F124" s="146"/>
      <c r="G124" s="146"/>
      <c r="H124" s="146"/>
      <c r="I124" s="146"/>
      <c r="J124" s="146"/>
      <c r="K124" s="146"/>
      <c r="L124" s="146"/>
      <c r="M124" s="128"/>
    </row>
    <row r="125" spans="1:13">
      <c r="A125" s="22"/>
      <c r="B125" s="113" t="s">
        <v>145</v>
      </c>
      <c r="C125" s="132">
        <v>0</v>
      </c>
      <c r="D125" s="145">
        <v>0</v>
      </c>
      <c r="E125" s="132">
        <v>0</v>
      </c>
      <c r="F125" s="146"/>
      <c r="G125" s="146"/>
      <c r="H125" s="146"/>
      <c r="I125" s="146"/>
      <c r="J125" s="146"/>
      <c r="K125" s="146"/>
      <c r="L125" s="146"/>
      <c r="M125" s="128"/>
    </row>
    <row r="126" spans="1:13">
      <c r="A126" s="22"/>
      <c r="B126" s="133" t="s">
        <v>147</v>
      </c>
      <c r="C126" s="134">
        <f>SUM(C120:C125)</f>
        <v>1038399</v>
      </c>
      <c r="D126" s="170">
        <f>SUM(D120:D125)</f>
        <v>2548592</v>
      </c>
      <c r="E126" s="134">
        <f>SUM(E120:E125)</f>
        <v>2548592</v>
      </c>
      <c r="F126" s="146"/>
      <c r="G126" s="146"/>
      <c r="H126" s="146"/>
      <c r="I126" s="146"/>
      <c r="J126" s="146"/>
      <c r="K126" s="146"/>
      <c r="L126" s="146"/>
      <c r="M126" s="128"/>
    </row>
    <row r="127" spans="1:13">
      <c r="A127" s="22"/>
      <c r="B127" s="8"/>
      <c r="C127" s="132"/>
      <c r="D127" s="145"/>
      <c r="E127" s="132"/>
      <c r="F127" s="146"/>
      <c r="G127" s="146"/>
      <c r="H127" s="146"/>
      <c r="I127" s="146"/>
      <c r="J127" s="146"/>
      <c r="K127" s="146"/>
      <c r="L127" s="146"/>
      <c r="M127" s="128"/>
    </row>
    <row r="128" spans="1:13" ht="43.5">
      <c r="A128" s="22"/>
      <c r="B128" s="133"/>
      <c r="C128" s="127" t="s">
        <v>135</v>
      </c>
      <c r="D128" s="168" t="s">
        <v>80</v>
      </c>
      <c r="E128" s="127" t="s">
        <v>151</v>
      </c>
      <c r="F128" s="146"/>
      <c r="G128" s="146"/>
      <c r="H128" s="146"/>
      <c r="I128" s="146"/>
      <c r="J128" s="146"/>
      <c r="K128" s="146"/>
      <c r="L128" s="146"/>
      <c r="M128" s="128"/>
    </row>
    <row r="129" spans="1:13">
      <c r="A129" s="22">
        <v>22</v>
      </c>
      <c r="B129" s="135" t="s">
        <v>161</v>
      </c>
      <c r="C129" s="132"/>
      <c r="D129" s="145"/>
      <c r="E129" s="132"/>
      <c r="F129" s="146"/>
      <c r="G129" s="146"/>
      <c r="H129" s="146"/>
      <c r="I129" s="146"/>
      <c r="J129" s="146"/>
      <c r="K129" s="146"/>
      <c r="L129" s="146"/>
      <c r="M129" s="128"/>
    </row>
    <row r="130" spans="1:13">
      <c r="A130" s="22"/>
      <c r="B130" s="137" t="s">
        <v>140</v>
      </c>
      <c r="C130" s="132"/>
      <c r="D130" s="145"/>
      <c r="E130" s="132"/>
      <c r="F130" s="146"/>
      <c r="G130" s="146"/>
      <c r="H130" s="146"/>
      <c r="I130" s="146"/>
      <c r="J130" s="146"/>
      <c r="K130" s="146"/>
      <c r="L130" s="146"/>
      <c r="M130" s="128"/>
    </row>
    <row r="131" spans="1:13">
      <c r="A131" s="22"/>
      <c r="B131" s="113" t="s">
        <v>28</v>
      </c>
      <c r="C131" s="132">
        <v>0</v>
      </c>
      <c r="D131" s="145">
        <v>0</v>
      </c>
      <c r="E131" s="132">
        <v>0</v>
      </c>
      <c r="F131" s="146"/>
      <c r="G131" s="146"/>
      <c r="H131" s="146"/>
      <c r="I131" s="146"/>
      <c r="J131" s="146"/>
      <c r="K131" s="146"/>
      <c r="L131" s="146"/>
      <c r="M131" s="128"/>
    </row>
    <row r="132" spans="1:13">
      <c r="A132" s="22"/>
      <c r="B132" s="113" t="s">
        <v>141</v>
      </c>
      <c r="C132" s="132">
        <v>0</v>
      </c>
      <c r="D132" s="145">
        <v>0</v>
      </c>
      <c r="E132" s="132">
        <v>0</v>
      </c>
      <c r="F132" s="146"/>
      <c r="G132" s="146"/>
      <c r="H132" s="146"/>
      <c r="I132" s="146"/>
      <c r="J132" s="146"/>
      <c r="K132" s="146"/>
      <c r="L132" s="146"/>
      <c r="M132" s="128"/>
    </row>
    <row r="133" spans="1:13">
      <c r="A133" s="22"/>
      <c r="B133" s="113" t="s">
        <v>29</v>
      </c>
      <c r="C133" s="132">
        <v>0</v>
      </c>
      <c r="D133" s="145">
        <v>0</v>
      </c>
      <c r="E133" s="132">
        <v>0</v>
      </c>
      <c r="F133" s="146"/>
      <c r="G133" s="146"/>
      <c r="H133" s="146"/>
      <c r="I133" s="146"/>
      <c r="J133" s="146"/>
      <c r="K133" s="146"/>
      <c r="L133" s="146"/>
      <c r="M133" s="128"/>
    </row>
    <row r="134" spans="1:13">
      <c r="A134" s="22"/>
      <c r="B134" s="113" t="s">
        <v>143</v>
      </c>
      <c r="C134" s="132">
        <v>275000</v>
      </c>
      <c r="D134" s="145">
        <v>285000</v>
      </c>
      <c r="E134" s="132">
        <v>285000</v>
      </c>
      <c r="F134" s="146"/>
      <c r="G134" s="146"/>
      <c r="H134" s="146"/>
      <c r="I134" s="146"/>
      <c r="J134" s="146"/>
      <c r="K134" s="146"/>
      <c r="L134" s="146"/>
      <c r="M134" s="128"/>
    </row>
    <row r="135" spans="1:13">
      <c r="A135" s="22"/>
      <c r="B135" s="113" t="s">
        <v>144</v>
      </c>
      <c r="C135" s="132">
        <v>0</v>
      </c>
      <c r="D135" s="145">
        <v>0</v>
      </c>
      <c r="E135" s="132">
        <v>0</v>
      </c>
      <c r="F135" s="146"/>
      <c r="G135" s="146"/>
      <c r="H135" s="146"/>
      <c r="I135" s="146"/>
      <c r="J135" s="146"/>
      <c r="K135" s="146"/>
      <c r="L135" s="146"/>
      <c r="M135" s="128"/>
    </row>
    <row r="136" spans="1:13">
      <c r="A136" s="22"/>
      <c r="B136" s="113" t="s">
        <v>145</v>
      </c>
      <c r="C136" s="132">
        <v>0</v>
      </c>
      <c r="D136" s="145">
        <v>0</v>
      </c>
      <c r="E136" s="132">
        <v>0</v>
      </c>
      <c r="F136" s="146"/>
      <c r="G136" s="146"/>
      <c r="H136" s="146"/>
      <c r="I136" s="146"/>
      <c r="J136" s="146"/>
      <c r="K136" s="146"/>
      <c r="L136" s="146"/>
      <c r="M136" s="128"/>
    </row>
    <row r="137" spans="1:13">
      <c r="A137" s="22"/>
      <c r="B137" s="133" t="s">
        <v>147</v>
      </c>
      <c r="C137" s="134">
        <f>SUM(C131:C136)</f>
        <v>275000</v>
      </c>
      <c r="D137" s="170">
        <f>SUM(D131:D136)</f>
        <v>285000</v>
      </c>
      <c r="E137" s="134">
        <f>SUM(E131:E136)</f>
        <v>285000</v>
      </c>
      <c r="F137" s="146"/>
      <c r="G137" s="146"/>
      <c r="H137" s="146"/>
      <c r="I137" s="146"/>
      <c r="J137" s="146"/>
      <c r="K137" s="146"/>
      <c r="L137" s="146"/>
      <c r="M137" s="128"/>
    </row>
    <row r="138" spans="1:13">
      <c r="A138" s="22"/>
      <c r="B138" s="133"/>
      <c r="C138" s="134"/>
      <c r="D138" s="170"/>
      <c r="E138" s="134"/>
      <c r="F138" s="146"/>
      <c r="G138" s="146"/>
      <c r="H138" s="146"/>
      <c r="I138" s="146"/>
      <c r="J138" s="146"/>
      <c r="K138" s="146"/>
      <c r="L138" s="146"/>
      <c r="M138" s="128"/>
    </row>
    <row r="139" spans="1:13" ht="27">
      <c r="A139" s="22">
        <v>25</v>
      </c>
      <c r="B139" s="136" t="s">
        <v>162</v>
      </c>
      <c r="C139" s="132"/>
      <c r="D139" s="145"/>
      <c r="E139" s="132"/>
      <c r="F139" s="146"/>
      <c r="G139" s="146"/>
      <c r="H139" s="146"/>
      <c r="I139" s="146"/>
      <c r="J139" s="146"/>
      <c r="K139" s="146"/>
      <c r="L139" s="146"/>
      <c r="M139" s="128"/>
    </row>
    <row r="140" spans="1:13">
      <c r="A140" s="22"/>
      <c r="B140" s="137" t="s">
        <v>140</v>
      </c>
      <c r="C140" s="132"/>
      <c r="D140" s="145"/>
      <c r="E140" s="132"/>
      <c r="F140" s="146"/>
      <c r="G140" s="146"/>
      <c r="H140" s="146"/>
      <c r="I140" s="146"/>
      <c r="J140" s="146"/>
      <c r="K140" s="146"/>
      <c r="L140" s="146"/>
      <c r="M140" s="128"/>
    </row>
    <row r="141" spans="1:13">
      <c r="A141" s="22"/>
      <c r="B141" s="113" t="s">
        <v>28</v>
      </c>
      <c r="C141" s="132">
        <v>0</v>
      </c>
      <c r="D141" s="145">
        <v>0</v>
      </c>
      <c r="E141" s="132">
        <v>0</v>
      </c>
      <c r="F141" s="146"/>
      <c r="G141" s="146"/>
      <c r="H141" s="146"/>
      <c r="I141" s="146"/>
      <c r="J141" s="146"/>
      <c r="K141" s="146"/>
      <c r="L141" s="146"/>
      <c r="M141" s="128"/>
    </row>
    <row r="142" spans="1:13">
      <c r="A142" s="22"/>
      <c r="B142" s="113" t="s">
        <v>141</v>
      </c>
      <c r="C142" s="132">
        <v>0</v>
      </c>
      <c r="D142" s="145">
        <v>0</v>
      </c>
      <c r="E142" s="132">
        <v>0</v>
      </c>
      <c r="F142" s="147"/>
      <c r="G142" s="146"/>
      <c r="H142" s="146"/>
      <c r="I142" s="146"/>
      <c r="J142" s="146"/>
      <c r="K142" s="146"/>
      <c r="L142" s="146"/>
      <c r="M142" s="128"/>
    </row>
    <row r="143" spans="1:13">
      <c r="A143" s="22"/>
      <c r="B143" s="113" t="s">
        <v>29</v>
      </c>
      <c r="C143" s="132">
        <v>0</v>
      </c>
      <c r="D143" s="145">
        <v>0</v>
      </c>
      <c r="E143" s="132">
        <v>0</v>
      </c>
      <c r="F143" s="147"/>
      <c r="G143" s="146"/>
      <c r="H143" s="146"/>
      <c r="I143" s="146"/>
      <c r="J143" s="146"/>
      <c r="K143" s="146"/>
      <c r="L143" s="146"/>
      <c r="M143" s="128"/>
    </row>
    <row r="144" spans="1:13">
      <c r="A144" s="22"/>
      <c r="B144" s="113" t="s">
        <v>143</v>
      </c>
      <c r="C144" s="132">
        <v>575000</v>
      </c>
      <c r="D144" s="145">
        <v>1254000</v>
      </c>
      <c r="E144" s="132">
        <v>1254000</v>
      </c>
      <c r="F144" s="147"/>
      <c r="G144" s="146"/>
      <c r="H144" s="146"/>
      <c r="I144" s="146"/>
      <c r="J144" s="146"/>
      <c r="K144" s="146"/>
      <c r="L144" s="146"/>
      <c r="M144" s="128"/>
    </row>
    <row r="145" spans="1:13">
      <c r="A145" s="22"/>
      <c r="B145" s="113" t="s">
        <v>144</v>
      </c>
      <c r="C145" s="132">
        <v>0</v>
      </c>
      <c r="D145" s="145">
        <v>0</v>
      </c>
      <c r="E145" s="132">
        <v>0</v>
      </c>
      <c r="F145" s="146"/>
      <c r="G145" s="146"/>
      <c r="H145" s="146"/>
      <c r="I145" s="146"/>
      <c r="J145" s="146"/>
      <c r="K145" s="146"/>
      <c r="L145" s="146"/>
      <c r="M145" s="128"/>
    </row>
    <row r="146" spans="1:13">
      <c r="A146" s="22"/>
      <c r="B146" s="113" t="s">
        <v>145</v>
      </c>
      <c r="C146" s="132">
        <v>0</v>
      </c>
      <c r="D146" s="145">
        <v>0</v>
      </c>
      <c r="E146" s="132">
        <v>0</v>
      </c>
      <c r="F146" s="147"/>
      <c r="G146" s="146"/>
      <c r="H146" s="146"/>
      <c r="I146" s="146"/>
      <c r="J146" s="146"/>
      <c r="K146" s="146"/>
      <c r="L146" s="146"/>
      <c r="M146" s="128"/>
    </row>
    <row r="147" spans="1:13">
      <c r="A147" s="22"/>
      <c r="B147" s="133" t="s">
        <v>147</v>
      </c>
      <c r="C147" s="134">
        <f>SUM(C141:C146)</f>
        <v>575000</v>
      </c>
      <c r="D147" s="170">
        <f>SUM(D141:D146)</f>
        <v>1254000</v>
      </c>
      <c r="E147" s="134">
        <f>SUM(E141:E146)</f>
        <v>1254000</v>
      </c>
      <c r="F147" s="146"/>
      <c r="G147" s="146"/>
      <c r="H147" s="146"/>
      <c r="I147" s="146"/>
      <c r="J147" s="146"/>
      <c r="K147" s="146"/>
      <c r="L147" s="146"/>
      <c r="M147" s="128"/>
    </row>
    <row r="148" spans="1:13">
      <c r="A148" s="22"/>
      <c r="B148" s="8"/>
      <c r="C148" s="132"/>
      <c r="D148" s="145"/>
      <c r="E148" s="132"/>
      <c r="F148" s="146"/>
      <c r="G148" s="146"/>
      <c r="H148" s="146"/>
      <c r="I148" s="146"/>
      <c r="J148" s="146"/>
      <c r="K148" s="146"/>
      <c r="L148" s="146"/>
      <c r="M148" s="128"/>
    </row>
    <row r="149" spans="1:13" ht="26.25">
      <c r="A149" s="22"/>
      <c r="B149" s="140" t="s">
        <v>163</v>
      </c>
      <c r="C149" s="127"/>
      <c r="D149" s="168"/>
      <c r="E149" s="127"/>
      <c r="F149" s="146"/>
      <c r="G149" s="146"/>
      <c r="H149" s="146"/>
      <c r="I149" s="146"/>
      <c r="J149" s="146"/>
      <c r="K149" s="146"/>
      <c r="L149" s="146"/>
      <c r="M149" s="128"/>
    </row>
    <row r="150" spans="1:13">
      <c r="A150" s="22"/>
      <c r="B150" s="113" t="s">
        <v>28</v>
      </c>
      <c r="C150" s="132">
        <v>0</v>
      </c>
      <c r="D150" s="145">
        <v>0</v>
      </c>
      <c r="E150" s="132">
        <v>0</v>
      </c>
      <c r="F150" s="146"/>
      <c r="G150" s="146"/>
      <c r="H150" s="146"/>
      <c r="I150" s="146"/>
      <c r="J150" s="146"/>
      <c r="K150" s="146"/>
      <c r="L150" s="146"/>
      <c r="M150" s="128"/>
    </row>
    <row r="151" spans="1:13">
      <c r="A151" s="22"/>
      <c r="B151" s="113" t="s">
        <v>141</v>
      </c>
      <c r="C151" s="132">
        <v>0</v>
      </c>
      <c r="D151" s="145">
        <v>0</v>
      </c>
      <c r="E151" s="132">
        <v>0</v>
      </c>
      <c r="F151" s="146"/>
      <c r="G151" s="146"/>
      <c r="H151" s="146"/>
      <c r="I151" s="146"/>
      <c r="J151" s="146"/>
      <c r="K151" s="146"/>
      <c r="L151" s="146"/>
      <c r="M151" s="128"/>
    </row>
    <row r="152" spans="1:13">
      <c r="A152" s="22"/>
      <c r="B152" s="113" t="s">
        <v>29</v>
      </c>
      <c r="C152" s="132">
        <v>0</v>
      </c>
      <c r="D152" s="145">
        <v>0</v>
      </c>
      <c r="E152" s="132">
        <v>0</v>
      </c>
      <c r="F152" s="146"/>
      <c r="G152" s="146"/>
      <c r="H152" s="146"/>
      <c r="I152" s="146"/>
      <c r="J152" s="146"/>
      <c r="K152" s="146"/>
      <c r="L152" s="146"/>
      <c r="M152" s="128"/>
    </row>
    <row r="153" spans="1:13">
      <c r="A153" s="22"/>
      <c r="B153" s="113" t="s">
        <v>143</v>
      </c>
      <c r="C153" s="132">
        <v>0</v>
      </c>
      <c r="D153" s="145">
        <v>0</v>
      </c>
      <c r="E153" s="132">
        <v>0</v>
      </c>
      <c r="F153" s="146"/>
      <c r="G153" s="146"/>
      <c r="H153" s="146"/>
      <c r="I153" s="146"/>
      <c r="J153" s="146"/>
      <c r="K153" s="146"/>
      <c r="L153" s="146"/>
      <c r="M153" s="128"/>
    </row>
    <row r="154" spans="1:13">
      <c r="A154" s="22"/>
      <c r="B154" s="113" t="s">
        <v>145</v>
      </c>
      <c r="C154" s="132">
        <v>0</v>
      </c>
      <c r="D154" s="145">
        <v>0</v>
      </c>
      <c r="E154" s="132">
        <v>0</v>
      </c>
      <c r="F154" s="146"/>
      <c r="G154" s="146"/>
      <c r="H154" s="146"/>
      <c r="I154" s="146"/>
      <c r="J154" s="146"/>
      <c r="K154" s="146"/>
      <c r="L154" s="146"/>
      <c r="M154" s="128"/>
    </row>
    <row r="155" spans="1:13">
      <c r="A155" s="22"/>
      <c r="B155" s="138" t="s">
        <v>160</v>
      </c>
      <c r="C155" s="139">
        <v>0</v>
      </c>
      <c r="D155" s="171">
        <v>0</v>
      </c>
      <c r="E155" s="139">
        <v>0</v>
      </c>
      <c r="F155" s="146"/>
      <c r="G155" s="146"/>
      <c r="H155" s="146"/>
      <c r="I155" s="146"/>
      <c r="J155" s="146"/>
      <c r="K155" s="146"/>
      <c r="L155" s="146"/>
      <c r="M155" s="128"/>
    </row>
    <row r="156" spans="1:13">
      <c r="E156" s="8"/>
      <c r="F156" s="146"/>
      <c r="G156" s="146"/>
      <c r="H156" s="146"/>
      <c r="I156" s="146"/>
      <c r="J156" s="146"/>
      <c r="K156" s="146"/>
      <c r="L156" s="146"/>
      <c r="M156" s="128"/>
    </row>
    <row r="157" spans="1:13">
      <c r="A157" s="22">
        <v>27</v>
      </c>
      <c r="B157" s="135" t="s">
        <v>164</v>
      </c>
      <c r="C157" s="132"/>
      <c r="D157" s="145"/>
      <c r="E157" s="132"/>
      <c r="F157" s="146"/>
      <c r="G157" s="146"/>
      <c r="H157" s="146"/>
      <c r="I157" s="146"/>
      <c r="J157" s="146"/>
      <c r="K157" s="146"/>
      <c r="L157" s="146"/>
      <c r="M157" s="128"/>
    </row>
    <row r="158" spans="1:13">
      <c r="A158" s="22"/>
      <c r="B158" s="137" t="s">
        <v>70</v>
      </c>
      <c r="C158" s="132"/>
      <c r="D158" s="145"/>
      <c r="E158" s="132"/>
      <c r="F158" s="146"/>
      <c r="G158" s="146"/>
      <c r="H158" s="146"/>
      <c r="I158" s="146"/>
      <c r="J158" s="146"/>
      <c r="K158" s="146"/>
      <c r="L158" s="146"/>
      <c r="M158" s="128"/>
    </row>
    <row r="159" spans="1:13">
      <c r="A159" s="22"/>
      <c r="B159" s="113" t="s">
        <v>28</v>
      </c>
      <c r="C159" s="132">
        <v>0</v>
      </c>
      <c r="D159" s="145">
        <v>0</v>
      </c>
      <c r="E159" s="132">
        <v>0</v>
      </c>
      <c r="F159" s="146"/>
      <c r="G159" s="146"/>
      <c r="H159" s="146"/>
      <c r="I159" s="146"/>
      <c r="J159" s="146"/>
      <c r="K159" s="146"/>
      <c r="L159" s="146"/>
      <c r="M159" s="128"/>
    </row>
    <row r="160" spans="1:13">
      <c r="A160" s="22"/>
      <c r="B160" s="113" t="s">
        <v>141</v>
      </c>
      <c r="C160" s="132">
        <v>0</v>
      </c>
      <c r="D160" s="145">
        <v>0</v>
      </c>
      <c r="E160" s="132">
        <v>0</v>
      </c>
      <c r="F160" s="146"/>
      <c r="G160" s="146"/>
      <c r="H160" s="146"/>
      <c r="I160" s="146"/>
      <c r="J160" s="146"/>
      <c r="K160" s="146"/>
      <c r="L160" s="146"/>
      <c r="M160" s="128"/>
    </row>
    <row r="161" spans="1:13">
      <c r="A161" s="22"/>
      <c r="B161" s="113" t="s">
        <v>29</v>
      </c>
      <c r="C161" s="132">
        <v>0</v>
      </c>
      <c r="D161" s="145">
        <v>0</v>
      </c>
      <c r="E161" s="132">
        <v>0</v>
      </c>
      <c r="F161" s="147"/>
      <c r="G161" s="146"/>
      <c r="H161" s="146"/>
      <c r="I161" s="146"/>
      <c r="J161" s="146"/>
      <c r="K161" s="146"/>
      <c r="L161" s="146"/>
      <c r="M161" s="128"/>
    </row>
    <row r="162" spans="1:13">
      <c r="A162" s="22"/>
      <c r="B162" s="113" t="s">
        <v>143</v>
      </c>
      <c r="C162" s="132">
        <v>12000</v>
      </c>
      <c r="D162" s="145">
        <v>20000</v>
      </c>
      <c r="E162" s="132">
        <v>20000</v>
      </c>
      <c r="F162" s="147"/>
      <c r="G162" s="146"/>
      <c r="H162" s="146"/>
      <c r="I162" s="146"/>
      <c r="J162" s="146"/>
      <c r="K162" s="146"/>
      <c r="L162" s="146"/>
      <c r="M162" s="128"/>
    </row>
    <row r="163" spans="1:13">
      <c r="A163" s="22"/>
      <c r="B163" s="113" t="s">
        <v>144</v>
      </c>
      <c r="C163" s="132">
        <v>0</v>
      </c>
      <c r="D163" s="145">
        <v>0</v>
      </c>
      <c r="E163" s="132">
        <v>0</v>
      </c>
      <c r="F163" s="146"/>
      <c r="G163" s="146"/>
      <c r="H163" s="146"/>
      <c r="I163" s="146"/>
      <c r="J163" s="146"/>
      <c r="K163" s="146"/>
      <c r="L163" s="146"/>
      <c r="M163" s="128"/>
    </row>
    <row r="164" spans="1:13">
      <c r="A164" s="22"/>
      <c r="B164" s="113" t="s">
        <v>145</v>
      </c>
      <c r="C164" s="132">
        <v>0</v>
      </c>
      <c r="D164" s="145">
        <v>0</v>
      </c>
      <c r="E164" s="132">
        <v>0</v>
      </c>
      <c r="F164" s="146"/>
      <c r="G164" s="146"/>
      <c r="H164" s="146"/>
      <c r="I164" s="146"/>
      <c r="J164" s="146"/>
      <c r="K164" s="146"/>
      <c r="L164" s="146"/>
      <c r="M164" s="128"/>
    </row>
    <row r="165" spans="1:13">
      <c r="A165" s="22"/>
      <c r="B165" s="138" t="s">
        <v>160</v>
      </c>
      <c r="C165" s="139">
        <f>SUM(C159:C164)</f>
        <v>12000</v>
      </c>
      <c r="D165" s="171">
        <f>SUM(D159:D164)</f>
        <v>20000</v>
      </c>
      <c r="E165" s="139">
        <f>SUM(E159:E164)</f>
        <v>20000</v>
      </c>
      <c r="F165" s="146"/>
      <c r="G165" s="146"/>
      <c r="H165" s="146"/>
      <c r="I165" s="146"/>
      <c r="J165" s="146"/>
      <c r="K165" s="146"/>
      <c r="L165" s="146"/>
      <c r="M165" s="128"/>
    </row>
    <row r="166" spans="1:13">
      <c r="A166" s="22"/>
      <c r="B166" s="8"/>
      <c r="C166" s="132"/>
      <c r="D166" s="145"/>
      <c r="E166" s="132"/>
      <c r="F166" s="146"/>
      <c r="G166" s="146"/>
      <c r="H166" s="146"/>
      <c r="I166" s="146"/>
      <c r="J166" s="146"/>
      <c r="K166" s="146"/>
      <c r="L166" s="146"/>
      <c r="M166" s="128"/>
    </row>
    <row r="167" spans="1:13">
      <c r="A167" s="22"/>
      <c r="B167" s="141"/>
      <c r="C167" s="142"/>
      <c r="D167" s="172"/>
      <c r="E167" s="142"/>
      <c r="F167" s="146"/>
      <c r="G167" s="146"/>
      <c r="H167" s="146"/>
      <c r="I167" s="146"/>
      <c r="J167" s="146"/>
      <c r="K167" s="146"/>
      <c r="L167" s="146"/>
      <c r="M167" s="128"/>
    </row>
    <row r="168" spans="1:13" ht="27">
      <c r="A168" s="22"/>
      <c r="B168" s="143" t="s">
        <v>165</v>
      </c>
      <c r="C168" s="142"/>
      <c r="D168" s="172"/>
      <c r="E168" s="142"/>
      <c r="F168" s="146"/>
      <c r="G168" s="146"/>
      <c r="H168" s="146"/>
      <c r="I168" s="146"/>
      <c r="J168" s="146"/>
      <c r="K168" s="146"/>
      <c r="L168" s="146"/>
      <c r="M168" s="128"/>
    </row>
    <row r="169" spans="1:13">
      <c r="A169" s="22"/>
      <c r="B169" s="137" t="s">
        <v>70</v>
      </c>
      <c r="C169" s="144"/>
      <c r="D169" s="173"/>
      <c r="E169" s="144"/>
      <c r="F169" s="146"/>
      <c r="G169" s="146"/>
      <c r="H169" s="146"/>
      <c r="I169" s="146"/>
      <c r="J169" s="146"/>
      <c r="K169" s="146"/>
      <c r="L169" s="146"/>
      <c r="M169" s="128"/>
    </row>
    <row r="170" spans="1:13">
      <c r="A170" s="22"/>
      <c r="B170" s="113" t="s">
        <v>28</v>
      </c>
      <c r="C170" s="144">
        <v>0</v>
      </c>
      <c r="D170" s="173">
        <v>0</v>
      </c>
      <c r="E170" s="144">
        <v>0</v>
      </c>
      <c r="F170" s="146"/>
      <c r="G170" s="146"/>
      <c r="H170" s="146"/>
      <c r="I170" s="146"/>
      <c r="J170" s="146"/>
      <c r="K170" s="146"/>
      <c r="L170" s="146"/>
      <c r="M170" s="128"/>
    </row>
    <row r="171" spans="1:13">
      <c r="A171" s="22"/>
      <c r="B171" s="113" t="s">
        <v>141</v>
      </c>
      <c r="C171" s="144">
        <v>0</v>
      </c>
      <c r="D171" s="173">
        <v>0</v>
      </c>
      <c r="E171" s="144">
        <v>0</v>
      </c>
      <c r="F171" s="146"/>
      <c r="G171" s="146"/>
      <c r="H171" s="146"/>
      <c r="I171" s="146"/>
      <c r="J171" s="146"/>
      <c r="K171" s="146"/>
      <c r="L171" s="146"/>
      <c r="M171" s="128"/>
    </row>
    <row r="172" spans="1:13">
      <c r="A172" s="22"/>
      <c r="B172" s="113" t="s">
        <v>29</v>
      </c>
      <c r="C172" s="144">
        <v>0</v>
      </c>
      <c r="D172" s="173">
        <v>0</v>
      </c>
      <c r="E172" s="144">
        <v>0</v>
      </c>
      <c r="F172" s="146"/>
      <c r="G172" s="146"/>
      <c r="H172" s="146"/>
      <c r="I172" s="146"/>
      <c r="J172" s="146"/>
      <c r="K172" s="146"/>
      <c r="L172" s="146"/>
      <c r="M172" s="128"/>
    </row>
    <row r="173" spans="1:13">
      <c r="A173" s="22"/>
      <c r="B173" s="113" t="s">
        <v>143</v>
      </c>
      <c r="C173" s="144">
        <v>60000</v>
      </c>
      <c r="D173" s="173">
        <v>60000</v>
      </c>
      <c r="E173" s="144">
        <v>60000</v>
      </c>
      <c r="F173" s="146"/>
      <c r="G173" s="146"/>
      <c r="H173" s="146"/>
      <c r="I173" s="146"/>
      <c r="J173" s="146"/>
      <c r="K173" s="146"/>
      <c r="L173" s="146"/>
      <c r="M173" s="128"/>
    </row>
    <row r="174" spans="1:13">
      <c r="A174" s="22"/>
      <c r="B174" s="113" t="s">
        <v>144</v>
      </c>
      <c r="C174" s="144">
        <v>0</v>
      </c>
      <c r="D174" s="173">
        <v>0</v>
      </c>
      <c r="E174" s="144">
        <v>0</v>
      </c>
      <c r="F174" s="146"/>
      <c r="G174" s="146"/>
      <c r="H174" s="146"/>
      <c r="I174" s="146"/>
      <c r="J174" s="146"/>
      <c r="K174" s="146"/>
      <c r="L174" s="146"/>
      <c r="M174" s="128"/>
    </row>
    <row r="175" spans="1:13">
      <c r="A175" s="22"/>
      <c r="B175" s="113" t="s">
        <v>145</v>
      </c>
      <c r="C175" s="144">
        <v>0</v>
      </c>
      <c r="D175" s="173">
        <v>0</v>
      </c>
      <c r="E175" s="144">
        <v>0</v>
      </c>
      <c r="F175" s="146"/>
      <c r="G175" s="146"/>
      <c r="H175" s="146"/>
      <c r="I175" s="146"/>
      <c r="J175" s="146"/>
      <c r="K175" s="146"/>
      <c r="L175" s="146"/>
      <c r="M175" s="128"/>
    </row>
    <row r="176" spans="1:13">
      <c r="A176" s="22"/>
      <c r="B176" s="138" t="s">
        <v>160</v>
      </c>
      <c r="C176" s="139">
        <f>SUM(C170:C175)</f>
        <v>60000</v>
      </c>
      <c r="D176" s="171">
        <f>SUM(D170:D175)</f>
        <v>60000</v>
      </c>
      <c r="E176" s="139">
        <f>SUM(E170:E175)</f>
        <v>60000</v>
      </c>
      <c r="F176" s="146"/>
      <c r="G176" s="146"/>
      <c r="H176" s="146"/>
      <c r="I176" s="146"/>
      <c r="J176" s="146"/>
      <c r="K176" s="146"/>
      <c r="L176" s="146"/>
      <c r="M176" s="128"/>
    </row>
    <row r="177" spans="1:13">
      <c r="A177" s="22"/>
      <c r="B177" s="138"/>
      <c r="C177" s="139"/>
      <c r="D177" s="171"/>
      <c r="E177" s="139"/>
      <c r="F177" s="146"/>
      <c r="G177" s="146"/>
      <c r="H177" s="146"/>
      <c r="I177" s="146"/>
      <c r="J177" s="146"/>
      <c r="K177" s="146"/>
      <c r="L177" s="146"/>
      <c r="M177" s="128"/>
    </row>
    <row r="178" spans="1:13">
      <c r="A178" s="22"/>
      <c r="B178" s="166" t="s">
        <v>171</v>
      </c>
      <c r="C178" s="142"/>
      <c r="D178" s="172"/>
      <c r="E178" s="142"/>
      <c r="F178" s="146"/>
      <c r="G178" s="146"/>
      <c r="H178" s="146"/>
      <c r="I178" s="146"/>
      <c r="J178" s="146"/>
      <c r="K178" s="146"/>
      <c r="L178" s="146"/>
      <c r="M178" s="128"/>
    </row>
    <row r="179" spans="1:13">
      <c r="A179" s="22"/>
      <c r="B179" s="137" t="s">
        <v>140</v>
      </c>
      <c r="C179" s="142"/>
      <c r="D179" s="172"/>
      <c r="E179" s="142"/>
      <c r="F179" s="146"/>
      <c r="G179" s="146"/>
      <c r="H179" s="146"/>
      <c r="I179" s="146"/>
      <c r="J179" s="146"/>
      <c r="K179" s="146"/>
      <c r="L179" s="146"/>
      <c r="M179" s="128"/>
    </row>
    <row r="180" spans="1:13">
      <c r="A180" s="22"/>
      <c r="B180" s="113" t="s">
        <v>28</v>
      </c>
      <c r="C180" s="142">
        <v>0</v>
      </c>
      <c r="D180" s="172">
        <v>0</v>
      </c>
      <c r="E180" s="142">
        <v>0</v>
      </c>
      <c r="F180" s="146"/>
      <c r="G180" s="146"/>
      <c r="H180" s="146"/>
      <c r="I180" s="146"/>
      <c r="J180" s="146"/>
      <c r="K180" s="146"/>
      <c r="L180" s="146"/>
      <c r="M180" s="128"/>
    </row>
    <row r="181" spans="1:13">
      <c r="A181" s="22"/>
      <c r="B181" s="113" t="s">
        <v>141</v>
      </c>
      <c r="C181" s="142">
        <v>0</v>
      </c>
      <c r="D181" s="172">
        <v>0</v>
      </c>
      <c r="E181" s="142">
        <v>0</v>
      </c>
      <c r="F181" s="146"/>
      <c r="G181" s="146"/>
      <c r="H181" s="146"/>
      <c r="I181" s="146"/>
      <c r="J181" s="146"/>
      <c r="K181" s="146"/>
      <c r="L181" s="146"/>
      <c r="M181" s="128"/>
    </row>
    <row r="182" spans="1:13">
      <c r="A182" s="22"/>
      <c r="B182" s="113" t="s">
        <v>29</v>
      </c>
      <c r="C182" s="142">
        <v>9416</v>
      </c>
      <c r="D182" s="172">
        <v>20000</v>
      </c>
      <c r="E182" s="142">
        <v>20000</v>
      </c>
      <c r="F182" s="146"/>
      <c r="G182" s="146"/>
      <c r="H182" s="146"/>
      <c r="I182" s="146"/>
      <c r="J182" s="146"/>
      <c r="K182" s="146"/>
      <c r="L182" s="146"/>
      <c r="M182" s="128"/>
    </row>
    <row r="183" spans="1:13">
      <c r="A183" s="22"/>
      <c r="B183" s="113" t="s">
        <v>143</v>
      </c>
      <c r="C183" s="142">
        <v>0</v>
      </c>
      <c r="D183" s="172">
        <v>0</v>
      </c>
      <c r="E183" s="142">
        <v>0</v>
      </c>
      <c r="F183" s="146"/>
      <c r="G183" s="146"/>
      <c r="H183" s="146"/>
      <c r="I183" s="146"/>
      <c r="J183" s="146"/>
      <c r="K183" s="146"/>
      <c r="L183" s="146"/>
      <c r="M183" s="128"/>
    </row>
    <row r="184" spans="1:13">
      <c r="A184" s="22"/>
      <c r="B184" s="113" t="s">
        <v>144</v>
      </c>
      <c r="C184" s="142">
        <v>0</v>
      </c>
      <c r="D184" s="172">
        <v>0</v>
      </c>
      <c r="E184" s="142">
        <v>0</v>
      </c>
      <c r="F184" s="146"/>
      <c r="G184" s="146"/>
      <c r="H184" s="146"/>
      <c r="I184" s="146"/>
      <c r="J184" s="146"/>
      <c r="K184" s="146"/>
      <c r="L184" s="146"/>
      <c r="M184" s="128"/>
    </row>
    <row r="185" spans="1:13">
      <c r="A185" s="22"/>
      <c r="B185" s="113" t="s">
        <v>145</v>
      </c>
      <c r="C185" s="134">
        <v>0</v>
      </c>
      <c r="D185" s="170">
        <v>0</v>
      </c>
      <c r="E185" s="142">
        <v>0</v>
      </c>
      <c r="F185" s="146"/>
      <c r="G185" s="146"/>
      <c r="H185" s="146"/>
      <c r="I185" s="146"/>
      <c r="J185" s="146"/>
      <c r="K185" s="146"/>
      <c r="L185" s="146"/>
      <c r="M185" s="128"/>
    </row>
    <row r="186" spans="1:13">
      <c r="A186" s="22"/>
      <c r="B186" s="133" t="s">
        <v>147</v>
      </c>
      <c r="C186" s="134">
        <f>SUM(C180:C185)</f>
        <v>9416</v>
      </c>
      <c r="D186" s="170">
        <f>SUM(D180:D185)</f>
        <v>20000</v>
      </c>
      <c r="E186" s="134">
        <f>SUM(E180:E185)</f>
        <v>20000</v>
      </c>
      <c r="F186" s="146"/>
      <c r="G186" s="146"/>
      <c r="H186" s="146"/>
      <c r="I186" s="146"/>
      <c r="J186" s="146"/>
      <c r="K186" s="146"/>
      <c r="L186" s="146"/>
      <c r="M186" s="128"/>
    </row>
    <row r="187" spans="1:13">
      <c r="A187" s="22"/>
      <c r="B187" s="133"/>
      <c r="C187" s="134"/>
      <c r="D187" s="170"/>
      <c r="E187" s="134"/>
      <c r="F187" s="146"/>
      <c r="G187" s="146"/>
      <c r="H187" s="146"/>
      <c r="I187" s="146"/>
      <c r="J187" s="146"/>
      <c r="K187" s="146"/>
      <c r="L187" s="146"/>
      <c r="M187" s="128"/>
    </row>
    <row r="188" spans="1:13">
      <c r="A188" s="22"/>
      <c r="B188" s="133"/>
      <c r="C188" s="134"/>
      <c r="D188" s="170"/>
      <c r="E188" s="134"/>
      <c r="F188" s="146"/>
      <c r="G188" s="146"/>
      <c r="H188" s="146"/>
      <c r="I188" s="146"/>
      <c r="J188" s="146"/>
      <c r="K188" s="146"/>
      <c r="L188" s="146"/>
      <c r="M188" s="128"/>
    </row>
    <row r="189" spans="1:13" ht="43.5">
      <c r="C189" s="165" t="s">
        <v>135</v>
      </c>
      <c r="D189" s="174" t="s">
        <v>80</v>
      </c>
      <c r="E189" s="127" t="s">
        <v>151</v>
      </c>
      <c r="F189" s="146"/>
      <c r="G189" s="146"/>
      <c r="H189" s="146"/>
      <c r="I189" s="146"/>
      <c r="J189" s="146"/>
      <c r="K189" s="146"/>
      <c r="L189" s="146"/>
      <c r="M189" s="128"/>
    </row>
    <row r="190" spans="1:13">
      <c r="A190" s="8"/>
      <c r="B190" s="112" t="s">
        <v>71</v>
      </c>
      <c r="C190" s="8"/>
      <c r="D190" s="169"/>
      <c r="E190" s="8"/>
      <c r="F190" s="146"/>
      <c r="G190" s="146"/>
      <c r="H190" s="146"/>
      <c r="I190" s="146"/>
      <c r="J190" s="146"/>
      <c r="K190" s="146"/>
      <c r="L190" s="146"/>
      <c r="M190" s="128"/>
    </row>
    <row r="191" spans="1:13">
      <c r="A191" s="8"/>
      <c r="B191" s="113" t="s">
        <v>28</v>
      </c>
      <c r="C191" s="132">
        <f>SUM(C10,C22,C39,C49,C49,C59,C69,C79,C89,C100,C110,C120,C131,C141,C150,C159,C170)</f>
        <v>3937687</v>
      </c>
      <c r="D191" s="145">
        <f>SUM(D10,D22,D39,D49,D59,D69,D79,D89,D100,D110,D120,D131,D141)</f>
        <v>3953415</v>
      </c>
      <c r="E191" s="132">
        <f>SUM(E10,E22,E39,E49,E59,E69,E79,E89,E100,E110,E120,E131,E141,E180)</f>
        <v>3974815</v>
      </c>
      <c r="F191" s="146"/>
      <c r="G191" s="146"/>
      <c r="H191" s="146"/>
      <c r="I191" s="146"/>
      <c r="J191" s="146"/>
      <c r="K191" s="146"/>
      <c r="L191" s="146"/>
      <c r="M191" s="128"/>
    </row>
    <row r="192" spans="1:13">
      <c r="A192" s="8"/>
      <c r="B192" s="113" t="s">
        <v>141</v>
      </c>
      <c r="C192" s="132">
        <f>SUM(C11,C23,C40,C50,C60,C70,C80,C90,C101,C111,C121,C132,C142,C151,C160,C171)</f>
        <v>941562</v>
      </c>
      <c r="D192" s="145">
        <f>SUM(D11,D23,D40,D50,D60,D70,D80,D90,D101,D111,D121,D132,D142)</f>
        <v>924134</v>
      </c>
      <c r="E192" s="132">
        <f>SUM(E11,E23,E40,E50,E60,E70,E80,E90,E101,E111,E121,E132,E142,E181)</f>
        <v>926400</v>
      </c>
      <c r="F192" s="146"/>
      <c r="G192" s="146"/>
      <c r="H192" s="146"/>
      <c r="I192" s="146"/>
      <c r="J192" s="146"/>
      <c r="K192" s="146"/>
      <c r="L192" s="146"/>
      <c r="M192" s="128"/>
    </row>
    <row r="193" spans="1:13">
      <c r="A193" s="8"/>
      <c r="B193" s="113" t="s">
        <v>29</v>
      </c>
      <c r="C193" s="132">
        <f>SUM(C12,C24,C41,C51,C61,C71,C81,C91,C102,C112,C122,C133,C143,C152,C161,C172)</f>
        <v>4122951</v>
      </c>
      <c r="D193" s="145">
        <f>SUM(D12,D24,D41,D51,D61,D71,D81,D91,D102,D112,D122,D133,D143,D182)</f>
        <v>5719000</v>
      </c>
      <c r="E193" s="132">
        <f>SUM(E12,E24,E41,E51,E61,E71,E81,E91,E102,E112,E122,E133,E143,E182)</f>
        <v>5719000</v>
      </c>
      <c r="F193" s="146"/>
      <c r="G193" s="146"/>
      <c r="H193" s="146"/>
      <c r="I193" s="146"/>
      <c r="J193" s="146"/>
      <c r="K193" s="146"/>
      <c r="L193" s="146"/>
      <c r="M193" s="128"/>
    </row>
    <row r="194" spans="1:13">
      <c r="A194" s="8"/>
      <c r="B194" s="113" t="s">
        <v>142</v>
      </c>
      <c r="C194" s="132">
        <f>SUM(C13,C25,C33)</f>
        <v>93485</v>
      </c>
      <c r="D194" s="145">
        <f>SUM(D33)</f>
        <v>392000</v>
      </c>
      <c r="E194" s="132">
        <f>SUM(E33)</f>
        <v>397120</v>
      </c>
      <c r="F194" s="146"/>
      <c r="G194" s="146"/>
      <c r="H194" s="146"/>
      <c r="I194" s="146"/>
      <c r="J194" s="146"/>
      <c r="K194" s="146"/>
      <c r="L194" s="146"/>
      <c r="M194" s="128"/>
    </row>
    <row r="195" spans="1:13">
      <c r="A195" s="8"/>
      <c r="B195" s="113" t="s">
        <v>143</v>
      </c>
      <c r="C195" s="132">
        <f>SUM(C14,C26,C42,C52,C62,C72,C82,C92,C103,C113,C123,C134,C144)</f>
        <v>5056432</v>
      </c>
      <c r="D195" s="145">
        <f>SUM(D14,D26,D42,D52,D62,D72,D82,D92,D103,D113,D123,D134,D144)</f>
        <v>5779400</v>
      </c>
      <c r="E195" s="132">
        <f>SUM(E14,E26,E42,E52,E62,E72,E82,E92,E103,E113,E123,E134,E144,E183)</f>
        <v>5866158</v>
      </c>
      <c r="F195" s="146"/>
      <c r="G195" s="146"/>
      <c r="H195" s="146"/>
      <c r="I195" s="146"/>
      <c r="J195" s="146"/>
      <c r="K195" s="146"/>
      <c r="L195" s="146"/>
      <c r="M195" s="128"/>
    </row>
    <row r="196" spans="1:13">
      <c r="A196" s="8"/>
      <c r="B196" s="113" t="s">
        <v>144</v>
      </c>
      <c r="C196" s="132">
        <f>SUM(C15,C27,C43,C53,C63,C73,C83,C93,C104,C114,C124,C135,C145)</f>
        <v>1389180</v>
      </c>
      <c r="D196" s="145">
        <f>SUM(D15,D27,D43,D53,D63,D73,D83,D93,D104,D114,D124,D135,D145,D184)</f>
        <v>29050154</v>
      </c>
      <c r="E196" s="132">
        <f>SUM(E15,E27,E43,E53,E63,E73,E83,E93,E104,E114,E124,E135,E145,E184)</f>
        <v>29202554</v>
      </c>
      <c r="F196" s="146"/>
      <c r="G196" s="146"/>
      <c r="H196" s="146"/>
      <c r="I196" s="146"/>
      <c r="J196" s="146"/>
      <c r="K196" s="146"/>
      <c r="L196" s="146"/>
      <c r="M196" s="128"/>
    </row>
    <row r="197" spans="1:13">
      <c r="A197" s="8"/>
      <c r="B197" s="113" t="s">
        <v>145</v>
      </c>
      <c r="C197" s="132">
        <v>0</v>
      </c>
      <c r="D197" s="145">
        <v>0</v>
      </c>
      <c r="E197" s="132">
        <f>SUM(E16,E28,E44,E54,E64,E74,E84,E94,E105,E115,E125,E136,E146,E185)</f>
        <v>0</v>
      </c>
      <c r="F197" s="146"/>
      <c r="G197" s="146"/>
      <c r="H197" s="146"/>
      <c r="I197" s="146"/>
      <c r="J197" s="146"/>
      <c r="K197" s="146"/>
      <c r="L197" s="146"/>
      <c r="M197" s="128"/>
    </row>
    <row r="198" spans="1:13">
      <c r="A198" s="8"/>
      <c r="B198" s="113" t="s">
        <v>146</v>
      </c>
      <c r="C198" s="132">
        <v>0</v>
      </c>
      <c r="D198" s="145">
        <v>15247230</v>
      </c>
      <c r="E198" s="132">
        <f>SUM(E17)</f>
        <v>16629752</v>
      </c>
      <c r="F198" s="146"/>
      <c r="G198" s="146"/>
      <c r="H198" s="146"/>
      <c r="I198" s="146"/>
      <c r="J198" s="146"/>
      <c r="K198" s="146"/>
      <c r="L198" s="146"/>
      <c r="M198" s="128"/>
    </row>
    <row r="199" spans="1:13">
      <c r="A199" s="8"/>
      <c r="B199" s="113" t="s">
        <v>166</v>
      </c>
      <c r="C199" s="132">
        <v>776744</v>
      </c>
      <c r="D199" s="145">
        <v>375542</v>
      </c>
      <c r="E199" s="132">
        <f>SUM(E34)</f>
        <v>485308</v>
      </c>
      <c r="F199" s="146"/>
      <c r="G199" s="146"/>
      <c r="H199" s="146"/>
      <c r="I199" s="146"/>
      <c r="J199" s="146"/>
      <c r="K199" s="146"/>
      <c r="L199" s="146"/>
      <c r="M199" s="128"/>
    </row>
    <row r="200" spans="1:13">
      <c r="A200" s="8"/>
      <c r="B200" s="112" t="s">
        <v>69</v>
      </c>
      <c r="C200" s="148">
        <f>SUM(C191:C199)</f>
        <v>16318041</v>
      </c>
      <c r="D200" s="175">
        <f>SUM(D191:D199)</f>
        <v>61440875</v>
      </c>
      <c r="E200" s="148">
        <f>SUM(E191:E199)</f>
        <v>63201107</v>
      </c>
      <c r="F200" s="146"/>
      <c r="G200" s="146"/>
      <c r="H200" s="146"/>
      <c r="I200" s="146"/>
      <c r="J200" s="146"/>
      <c r="K200" s="146"/>
      <c r="L200" s="146"/>
      <c r="M200" s="128"/>
    </row>
    <row r="201" spans="1:13">
      <c r="A201" s="8"/>
      <c r="B201" s="8"/>
      <c r="C201" s="132"/>
      <c r="D201" s="145"/>
      <c r="E201" s="132"/>
      <c r="F201" s="146"/>
      <c r="G201" s="146"/>
      <c r="H201" s="146"/>
      <c r="I201" s="146"/>
      <c r="J201" s="146"/>
      <c r="K201" s="146"/>
      <c r="L201" s="146"/>
      <c r="M201" s="128"/>
    </row>
    <row r="202" spans="1:13">
      <c r="A202" s="8"/>
      <c r="B202" s="149" t="s">
        <v>72</v>
      </c>
      <c r="C202" s="150"/>
      <c r="D202" s="176"/>
      <c r="E202" s="150"/>
      <c r="F202" s="146"/>
      <c r="G202" s="146"/>
      <c r="H202" s="146"/>
      <c r="I202" s="146"/>
      <c r="J202" s="146"/>
      <c r="K202" s="146"/>
      <c r="L202" s="146"/>
      <c r="M202" s="128"/>
    </row>
    <row r="203" spans="1:13">
      <c r="A203" s="8"/>
      <c r="B203" s="151" t="s">
        <v>28</v>
      </c>
      <c r="C203" s="150">
        <v>0</v>
      </c>
      <c r="D203" s="176">
        <v>0</v>
      </c>
      <c r="E203" s="150">
        <v>0</v>
      </c>
      <c r="F203" s="146"/>
      <c r="G203" s="146"/>
      <c r="H203" s="146"/>
      <c r="I203" s="146"/>
      <c r="J203" s="146"/>
      <c r="K203" s="146"/>
      <c r="L203" s="146"/>
      <c r="M203" s="128"/>
    </row>
    <row r="204" spans="1:13">
      <c r="A204" s="8"/>
      <c r="B204" s="151" t="s">
        <v>141</v>
      </c>
      <c r="C204" s="150">
        <v>0</v>
      </c>
      <c r="D204" s="176">
        <v>0</v>
      </c>
      <c r="E204" s="150">
        <v>0</v>
      </c>
      <c r="F204" s="146"/>
      <c r="G204" s="146"/>
      <c r="H204" s="146"/>
      <c r="I204" s="146"/>
      <c r="J204" s="146"/>
      <c r="K204" s="146"/>
      <c r="L204" s="146"/>
      <c r="M204" s="128"/>
    </row>
    <row r="205" spans="1:13">
      <c r="A205" s="8"/>
      <c r="B205" s="151" t="s">
        <v>29</v>
      </c>
      <c r="C205" s="150">
        <v>0</v>
      </c>
      <c r="D205" s="176">
        <v>0</v>
      </c>
      <c r="E205" s="150">
        <v>0</v>
      </c>
      <c r="F205" s="146"/>
      <c r="G205" s="146"/>
      <c r="H205" s="146"/>
      <c r="I205" s="146"/>
      <c r="J205" s="146"/>
      <c r="K205" s="146"/>
      <c r="L205" s="146"/>
      <c r="M205" s="128"/>
    </row>
    <row r="206" spans="1:13">
      <c r="A206" s="8"/>
      <c r="B206" s="151" t="s">
        <v>142</v>
      </c>
      <c r="C206" s="150">
        <v>0</v>
      </c>
      <c r="D206" s="176">
        <v>0</v>
      </c>
      <c r="E206" s="150">
        <v>0</v>
      </c>
      <c r="F206" s="146"/>
      <c r="G206" s="146"/>
      <c r="H206" s="146"/>
      <c r="I206" s="146"/>
      <c r="J206" s="146"/>
      <c r="K206" s="146"/>
      <c r="L206" s="146"/>
      <c r="M206" s="128"/>
    </row>
    <row r="207" spans="1:13">
      <c r="A207" s="8"/>
      <c r="B207" s="151" t="s">
        <v>143</v>
      </c>
      <c r="C207" s="150">
        <v>72000</v>
      </c>
      <c r="D207" s="176">
        <v>80000</v>
      </c>
      <c r="E207" s="150">
        <v>80000</v>
      </c>
      <c r="F207" s="146"/>
      <c r="G207" s="146"/>
      <c r="H207" s="146"/>
      <c r="I207" s="146"/>
      <c r="J207" s="146"/>
      <c r="K207" s="146"/>
      <c r="L207" s="146"/>
      <c r="M207" s="128"/>
    </row>
    <row r="208" spans="1:13">
      <c r="A208" s="8"/>
      <c r="B208" s="151" t="s">
        <v>144</v>
      </c>
      <c r="C208" s="150">
        <v>0</v>
      </c>
      <c r="D208" s="176">
        <v>0</v>
      </c>
      <c r="E208" s="150">
        <v>0</v>
      </c>
      <c r="F208" s="146"/>
      <c r="G208" s="146"/>
      <c r="H208" s="146"/>
      <c r="I208" s="146"/>
      <c r="J208" s="146"/>
      <c r="K208" s="146"/>
      <c r="L208" s="146"/>
      <c r="M208" s="128"/>
    </row>
    <row r="209" spans="1:13">
      <c r="A209" s="8"/>
      <c r="B209" s="151" t="s">
        <v>145</v>
      </c>
      <c r="C209" s="150">
        <v>0</v>
      </c>
      <c r="D209" s="176">
        <v>0</v>
      </c>
      <c r="E209" s="150">
        <v>0</v>
      </c>
      <c r="F209" s="146"/>
      <c r="G209" s="146"/>
      <c r="H209" s="146"/>
      <c r="I209" s="146"/>
      <c r="J209" s="146"/>
      <c r="K209" s="146"/>
      <c r="L209" s="146"/>
      <c r="M209" s="128"/>
    </row>
    <row r="210" spans="1:13">
      <c r="A210" s="8"/>
      <c r="B210" s="151" t="s">
        <v>146</v>
      </c>
      <c r="C210" s="150">
        <v>0</v>
      </c>
      <c r="D210" s="176">
        <v>0</v>
      </c>
      <c r="E210" s="150">
        <v>0</v>
      </c>
      <c r="F210" s="146"/>
      <c r="G210" s="146"/>
      <c r="H210" s="146"/>
      <c r="I210" s="146"/>
      <c r="J210" s="146"/>
      <c r="K210" s="146"/>
      <c r="L210" s="146"/>
      <c r="M210" s="128"/>
    </row>
    <row r="211" spans="1:13">
      <c r="A211" s="8"/>
      <c r="B211" s="149" t="s">
        <v>69</v>
      </c>
      <c r="C211" s="152">
        <f>SUM(C203:C210)</f>
        <v>72000</v>
      </c>
      <c r="D211" s="177">
        <f>SUM(D203:D210)</f>
        <v>80000</v>
      </c>
      <c r="E211" s="152">
        <f>SUM(E203:E210)</f>
        <v>80000</v>
      </c>
      <c r="F211" s="146"/>
      <c r="G211" s="146"/>
      <c r="H211" s="146"/>
      <c r="I211" s="146"/>
      <c r="J211" s="146"/>
      <c r="K211" s="146"/>
      <c r="L211" s="146"/>
      <c r="M211" s="128"/>
    </row>
    <row r="212" spans="1:13">
      <c r="A212" s="8"/>
      <c r="B212" s="8"/>
      <c r="C212" s="8"/>
      <c r="D212" s="169"/>
      <c r="E212" s="8"/>
      <c r="F212" s="146"/>
      <c r="G212" s="146"/>
      <c r="H212" s="146"/>
      <c r="I212" s="146"/>
      <c r="J212" s="146"/>
      <c r="K212" s="146"/>
      <c r="L212" s="146"/>
      <c r="M212" s="128"/>
    </row>
    <row r="213" spans="1:13">
      <c r="A213" s="8"/>
      <c r="B213" s="112" t="s">
        <v>172</v>
      </c>
      <c r="C213" s="148"/>
      <c r="D213" s="175"/>
      <c r="E213" s="148"/>
      <c r="F213" s="146"/>
      <c r="G213" s="146"/>
      <c r="H213" s="146"/>
      <c r="I213" s="146"/>
      <c r="J213" s="146"/>
      <c r="K213" s="146"/>
      <c r="L213" s="146"/>
      <c r="M213" s="128"/>
    </row>
    <row r="214" spans="1:13">
      <c r="A214" s="8"/>
      <c r="B214" s="112"/>
      <c r="C214" s="148"/>
      <c r="D214" s="175"/>
      <c r="E214" s="148"/>
      <c r="F214" s="146"/>
      <c r="G214" s="146"/>
      <c r="H214" s="146"/>
      <c r="I214" s="146"/>
      <c r="J214" s="146"/>
      <c r="K214" s="146"/>
      <c r="L214" s="146"/>
      <c r="M214" s="128"/>
    </row>
    <row r="215" spans="1:13">
      <c r="A215" s="8"/>
      <c r="B215" s="112" t="s">
        <v>167</v>
      </c>
      <c r="C215" s="153"/>
      <c r="D215" s="178"/>
      <c r="E215" s="153"/>
      <c r="F215" s="146"/>
      <c r="G215" s="146"/>
      <c r="H215" s="146"/>
      <c r="I215" s="146"/>
      <c r="J215" s="146"/>
      <c r="K215" s="146"/>
      <c r="L215" s="146"/>
      <c r="M215" s="128"/>
    </row>
    <row r="216" spans="1:13">
      <c r="A216" s="8"/>
      <c r="B216" s="113" t="s">
        <v>28</v>
      </c>
      <c r="C216" s="132">
        <f t="shared" ref="C216:E221" si="0">SUM(C191,C203)</f>
        <v>3937687</v>
      </c>
      <c r="D216" s="145">
        <f t="shared" si="0"/>
        <v>3953415</v>
      </c>
      <c r="E216" s="132">
        <f t="shared" si="0"/>
        <v>3974815</v>
      </c>
      <c r="F216" s="146"/>
      <c r="G216" s="146"/>
      <c r="H216" s="146"/>
      <c r="I216" s="146"/>
      <c r="J216" s="146"/>
      <c r="K216" s="146"/>
      <c r="L216" s="146"/>
      <c r="M216" s="128"/>
    </row>
    <row r="217" spans="1:13">
      <c r="A217" s="8"/>
      <c r="B217" s="113" t="s">
        <v>141</v>
      </c>
      <c r="C217" s="132">
        <f t="shared" si="0"/>
        <v>941562</v>
      </c>
      <c r="D217" s="145">
        <f t="shared" si="0"/>
        <v>924134</v>
      </c>
      <c r="E217" s="132">
        <f t="shared" si="0"/>
        <v>926400</v>
      </c>
      <c r="F217" s="146"/>
      <c r="G217" s="146"/>
      <c r="H217" s="146"/>
      <c r="I217" s="146"/>
      <c r="J217" s="146"/>
      <c r="K217" s="146"/>
      <c r="L217" s="146"/>
      <c r="M217" s="128"/>
    </row>
    <row r="218" spans="1:13">
      <c r="A218" s="8"/>
      <c r="B218" s="113" t="s">
        <v>29</v>
      </c>
      <c r="C218" s="132">
        <f t="shared" si="0"/>
        <v>4122951</v>
      </c>
      <c r="D218" s="145">
        <f t="shared" si="0"/>
        <v>5719000</v>
      </c>
      <c r="E218" s="132">
        <f t="shared" si="0"/>
        <v>5719000</v>
      </c>
      <c r="F218" s="146"/>
      <c r="G218" s="146"/>
      <c r="H218" s="146"/>
      <c r="I218" s="146"/>
      <c r="J218" s="146"/>
      <c r="K218" s="146"/>
      <c r="L218" s="146"/>
      <c r="M218" s="128"/>
    </row>
    <row r="219" spans="1:13">
      <c r="A219" s="8"/>
      <c r="B219" s="113" t="s">
        <v>142</v>
      </c>
      <c r="C219" s="132">
        <f t="shared" si="0"/>
        <v>93485</v>
      </c>
      <c r="D219" s="145">
        <f t="shared" si="0"/>
        <v>392000</v>
      </c>
      <c r="E219" s="132">
        <f t="shared" si="0"/>
        <v>397120</v>
      </c>
      <c r="F219" s="146"/>
      <c r="G219" s="146"/>
      <c r="H219" s="146"/>
      <c r="I219" s="146"/>
      <c r="J219" s="146"/>
      <c r="K219" s="146"/>
      <c r="L219" s="146"/>
      <c r="M219" s="128"/>
    </row>
    <row r="220" spans="1:13">
      <c r="A220" s="8"/>
      <c r="B220" s="113" t="s">
        <v>143</v>
      </c>
      <c r="C220" s="132">
        <f t="shared" si="0"/>
        <v>5128432</v>
      </c>
      <c r="D220" s="145">
        <f t="shared" si="0"/>
        <v>5859400</v>
      </c>
      <c r="E220" s="132">
        <f t="shared" si="0"/>
        <v>5946158</v>
      </c>
      <c r="F220" s="146"/>
      <c r="G220" s="146"/>
      <c r="H220" s="146"/>
      <c r="I220" s="146"/>
      <c r="J220" s="146"/>
      <c r="K220" s="146"/>
      <c r="L220" s="146"/>
      <c r="M220" s="128"/>
    </row>
    <row r="221" spans="1:13">
      <c r="A221" s="8"/>
      <c r="B221" s="113" t="s">
        <v>144</v>
      </c>
      <c r="C221" s="132">
        <f t="shared" si="0"/>
        <v>1389180</v>
      </c>
      <c r="D221" s="145">
        <f t="shared" si="0"/>
        <v>29050154</v>
      </c>
      <c r="E221" s="132">
        <f t="shared" si="0"/>
        <v>29202554</v>
      </c>
      <c r="F221" s="146"/>
      <c r="G221" s="146"/>
      <c r="H221" s="146"/>
      <c r="I221" s="146"/>
      <c r="J221" s="146"/>
      <c r="K221" s="146"/>
      <c r="L221" s="146"/>
      <c r="M221" s="128"/>
    </row>
    <row r="222" spans="1:13">
      <c r="A222" s="8"/>
      <c r="B222" s="113" t="s">
        <v>145</v>
      </c>
      <c r="C222" s="132">
        <v>0</v>
      </c>
      <c r="D222" s="145">
        <v>0</v>
      </c>
      <c r="E222" s="132">
        <f>SUM(E197,E209)</f>
        <v>0</v>
      </c>
      <c r="F222" s="146"/>
      <c r="G222" s="146"/>
      <c r="H222" s="146"/>
      <c r="I222" s="146"/>
      <c r="J222" s="146"/>
      <c r="K222" s="146"/>
      <c r="L222" s="146"/>
      <c r="M222" s="128"/>
    </row>
    <row r="223" spans="1:13">
      <c r="A223" s="8"/>
      <c r="B223" s="113" t="s">
        <v>146</v>
      </c>
      <c r="C223" s="113">
        <v>0</v>
      </c>
      <c r="D223" s="145">
        <v>15247230</v>
      </c>
      <c r="E223" s="132">
        <f>SUM(E198,E210)</f>
        <v>16629752</v>
      </c>
      <c r="F223" s="146"/>
      <c r="G223" s="146"/>
      <c r="H223" s="146"/>
      <c r="I223" s="146"/>
      <c r="J223" s="146"/>
      <c r="K223" s="146"/>
      <c r="L223" s="146"/>
      <c r="M223" s="128"/>
    </row>
    <row r="224" spans="1:13">
      <c r="A224" s="8"/>
      <c r="B224" s="113" t="s">
        <v>166</v>
      </c>
      <c r="C224" s="132">
        <f>SUM(C199)</f>
        <v>776744</v>
      </c>
      <c r="D224" s="145">
        <v>375542</v>
      </c>
      <c r="E224" s="132">
        <f>SUM(E199)</f>
        <v>485308</v>
      </c>
      <c r="F224" s="146"/>
      <c r="G224" s="146"/>
      <c r="H224" s="146"/>
      <c r="I224" s="146"/>
      <c r="J224" s="146"/>
      <c r="K224" s="146"/>
      <c r="L224" s="146"/>
      <c r="M224" s="128"/>
    </row>
    <row r="225" spans="1:13" ht="14.25" customHeight="1" thickBot="1">
      <c r="A225" s="186"/>
      <c r="B225" s="187" t="s">
        <v>69</v>
      </c>
      <c r="C225" s="188">
        <f>SUM(C216:C224)</f>
        <v>16390041</v>
      </c>
      <c r="D225" s="189">
        <f>SUM(D216:D224)</f>
        <v>61520875</v>
      </c>
      <c r="E225" s="188">
        <f>SUM(E216:E224)</f>
        <v>63281107</v>
      </c>
      <c r="F225" s="146"/>
      <c r="G225" s="146"/>
      <c r="H225" s="146"/>
      <c r="I225" s="146"/>
      <c r="J225" s="146"/>
      <c r="K225" s="146"/>
      <c r="L225" s="146"/>
      <c r="M225" s="128"/>
    </row>
    <row r="226" spans="1:13" ht="2.25" hidden="1" customHeight="1">
      <c r="A226" s="154"/>
      <c r="B226" s="159"/>
      <c r="C226" s="160"/>
      <c r="D226" s="160"/>
      <c r="E226" s="160"/>
      <c r="F226" s="146"/>
      <c r="G226" s="146"/>
      <c r="H226" s="146"/>
      <c r="I226" s="146"/>
      <c r="J226" s="146"/>
      <c r="K226" s="146"/>
      <c r="L226" s="146"/>
      <c r="M226" s="128"/>
    </row>
    <row r="227" spans="1:13" hidden="1">
      <c r="A227" s="154"/>
      <c r="B227" s="27"/>
      <c r="C227" s="155"/>
      <c r="D227" s="155"/>
      <c r="E227" s="155"/>
      <c r="F227" s="146"/>
      <c r="G227" s="146"/>
      <c r="H227" s="146"/>
      <c r="I227" s="146"/>
      <c r="J227" s="146"/>
      <c r="K227" s="146"/>
      <c r="L227" s="146"/>
      <c r="M227" s="128"/>
    </row>
    <row r="228" spans="1:13" hidden="1">
      <c r="A228" s="154"/>
      <c r="B228" s="156"/>
      <c r="C228" s="155"/>
      <c r="D228" s="155"/>
      <c r="E228" s="155"/>
      <c r="F228" s="146"/>
      <c r="G228" s="146"/>
      <c r="H228" s="146"/>
      <c r="I228" s="146"/>
      <c r="J228" s="146"/>
      <c r="K228" s="146"/>
      <c r="L228" s="146"/>
      <c r="M228" s="128"/>
    </row>
    <row r="229" spans="1:13" hidden="1">
      <c r="A229" s="154"/>
      <c r="B229" s="167"/>
      <c r="C229" s="155"/>
      <c r="D229" s="155"/>
      <c r="E229" s="155"/>
      <c r="F229" s="146"/>
      <c r="G229" s="146"/>
      <c r="H229" s="146"/>
      <c r="I229" s="146"/>
      <c r="J229" s="146"/>
      <c r="K229" s="146"/>
      <c r="L229" s="146"/>
      <c r="M229" s="128"/>
    </row>
    <row r="230" spans="1:13" hidden="1">
      <c r="A230" s="154"/>
      <c r="B230" s="158"/>
      <c r="C230" s="155"/>
      <c r="D230" s="155"/>
      <c r="E230" s="155"/>
      <c r="F230" s="146"/>
      <c r="G230" s="146"/>
      <c r="H230" s="146"/>
      <c r="I230" s="146"/>
      <c r="J230" s="146"/>
      <c r="K230" s="146"/>
      <c r="L230" s="146"/>
      <c r="M230" s="128"/>
    </row>
    <row r="231" spans="1:13" hidden="1">
      <c r="A231" s="154"/>
      <c r="B231" s="158"/>
      <c r="C231" s="155"/>
      <c r="D231" s="155"/>
      <c r="E231" s="155"/>
      <c r="F231" s="146"/>
      <c r="G231" s="146"/>
      <c r="H231" s="146"/>
      <c r="I231" s="146"/>
      <c r="J231" s="146"/>
      <c r="K231" s="146"/>
      <c r="L231" s="146"/>
      <c r="M231" s="128"/>
    </row>
    <row r="232" spans="1:13" hidden="1">
      <c r="A232" s="154"/>
      <c r="B232" s="158"/>
      <c r="C232" s="155"/>
      <c r="D232" s="155"/>
      <c r="E232" s="155"/>
      <c r="F232" s="146"/>
      <c r="G232" s="146"/>
      <c r="H232" s="146"/>
      <c r="I232" s="146"/>
      <c r="J232" s="146"/>
      <c r="K232" s="146"/>
      <c r="L232" s="146"/>
      <c r="M232" s="128"/>
    </row>
    <row r="233" spans="1:13" hidden="1">
      <c r="A233" s="154"/>
      <c r="B233" s="158"/>
      <c r="C233" s="155"/>
      <c r="D233" s="155"/>
      <c r="E233" s="155"/>
      <c r="F233" s="146"/>
      <c r="G233" s="146"/>
      <c r="H233" s="146"/>
      <c r="I233" s="146"/>
      <c r="J233" s="146"/>
      <c r="K233" s="146"/>
      <c r="L233" s="146"/>
      <c r="M233" s="128"/>
    </row>
    <row r="234" spans="1:13" ht="12" hidden="1" customHeight="1">
      <c r="A234" s="154"/>
      <c r="B234" s="158"/>
      <c r="C234" s="155"/>
      <c r="D234" s="155"/>
      <c r="E234" s="155"/>
      <c r="F234" s="146"/>
      <c r="G234" s="146"/>
      <c r="H234" s="146"/>
      <c r="I234" s="146"/>
      <c r="J234" s="146"/>
      <c r="K234" s="146"/>
      <c r="L234" s="146"/>
      <c r="M234" s="128"/>
    </row>
    <row r="235" spans="1:13" hidden="1">
      <c r="A235" s="154"/>
      <c r="B235" s="158"/>
      <c r="C235" s="155"/>
      <c r="D235" s="155"/>
      <c r="E235" s="155"/>
      <c r="F235" s="146"/>
      <c r="G235" s="146"/>
      <c r="H235" s="146"/>
      <c r="I235" s="146"/>
      <c r="J235" s="146"/>
      <c r="K235" s="146"/>
      <c r="L235" s="146"/>
      <c r="M235" s="128"/>
    </row>
    <row r="236" spans="1:13" hidden="1">
      <c r="A236" s="154"/>
      <c r="B236" s="159"/>
      <c r="C236" s="160"/>
      <c r="D236" s="160"/>
      <c r="E236" s="160"/>
      <c r="F236" s="146"/>
      <c r="G236" s="146"/>
      <c r="H236" s="146"/>
      <c r="I236" s="146"/>
      <c r="J236" s="146"/>
      <c r="K236" s="146"/>
      <c r="L236" s="146"/>
      <c r="M236" s="128"/>
    </row>
    <row r="237" spans="1:13" hidden="1">
      <c r="A237" s="154"/>
      <c r="B237" s="27"/>
      <c r="C237" s="155"/>
      <c r="D237" s="155"/>
      <c r="E237" s="155"/>
      <c r="F237" s="146"/>
      <c r="G237" s="146"/>
      <c r="H237" s="146"/>
      <c r="I237" s="146"/>
      <c r="J237" s="146"/>
      <c r="K237" s="146"/>
      <c r="L237" s="146"/>
      <c r="M237" s="128"/>
    </row>
    <row r="238" spans="1:13" hidden="1">
      <c r="F238" s="146"/>
      <c r="G238" s="146"/>
      <c r="H238" s="146"/>
      <c r="I238" s="146"/>
      <c r="J238" s="146"/>
      <c r="K238" s="146"/>
      <c r="L238" s="146"/>
      <c r="M238" s="128"/>
    </row>
    <row r="239" spans="1:13" hidden="1">
      <c r="F239" s="146"/>
      <c r="G239" s="146"/>
      <c r="H239" s="146"/>
      <c r="I239" s="146"/>
      <c r="J239" s="146"/>
      <c r="K239" s="146"/>
      <c r="L239" s="146"/>
      <c r="M239" s="128"/>
    </row>
    <row r="240" spans="1:13" hidden="1">
      <c r="F240" s="146"/>
      <c r="G240" s="146"/>
      <c r="H240" s="146"/>
      <c r="I240" s="146"/>
      <c r="J240" s="146"/>
      <c r="K240" s="146"/>
      <c r="L240" s="146"/>
      <c r="M240" s="128"/>
    </row>
    <row r="241" spans="1:13" hidden="1">
      <c r="F241" s="146"/>
      <c r="G241" s="146"/>
      <c r="H241" s="146"/>
      <c r="I241" s="146"/>
      <c r="J241" s="146"/>
      <c r="K241" s="146"/>
      <c r="L241" s="146"/>
      <c r="M241" s="128"/>
    </row>
    <row r="242" spans="1:13" hidden="1">
      <c r="F242" s="146"/>
      <c r="G242" s="146"/>
      <c r="H242" s="146"/>
      <c r="I242" s="146"/>
      <c r="J242" s="146"/>
      <c r="K242" s="146"/>
      <c r="L242" s="146"/>
      <c r="M242" s="128"/>
    </row>
    <row r="243" spans="1:13" hidden="1">
      <c r="F243" s="146"/>
      <c r="G243" s="146"/>
      <c r="H243" s="146"/>
      <c r="I243" s="146"/>
      <c r="J243" s="146"/>
      <c r="K243" s="146"/>
      <c r="L243" s="146"/>
      <c r="M243" s="128"/>
    </row>
    <row r="244" spans="1:13" hidden="1">
      <c r="F244" s="146"/>
      <c r="G244" s="146"/>
      <c r="H244" s="146"/>
      <c r="I244" s="146"/>
      <c r="J244" s="146"/>
      <c r="K244" s="146"/>
      <c r="L244" s="146"/>
      <c r="M244" s="128"/>
    </row>
    <row r="245" spans="1:13" hidden="1">
      <c r="F245" s="146"/>
      <c r="G245" s="146"/>
      <c r="H245" s="146"/>
      <c r="I245" s="146"/>
      <c r="J245" s="146"/>
      <c r="K245" s="146"/>
      <c r="L245" s="146"/>
      <c r="M245" s="128"/>
    </row>
    <row r="246" spans="1:13" hidden="1">
      <c r="F246" s="146"/>
      <c r="G246" s="146"/>
      <c r="H246" s="146"/>
      <c r="I246" s="146"/>
      <c r="J246" s="146"/>
      <c r="K246" s="146"/>
      <c r="L246" s="146"/>
      <c r="M246" s="128"/>
    </row>
    <row r="247" spans="1:13" hidden="1">
      <c r="A247" s="154"/>
      <c r="B247" s="27"/>
      <c r="C247" s="155"/>
      <c r="D247" s="155"/>
      <c r="E247" s="155"/>
      <c r="F247" s="146"/>
      <c r="G247" s="146"/>
      <c r="H247" s="146"/>
      <c r="I247" s="146"/>
      <c r="J247" s="146"/>
      <c r="K247" s="146"/>
      <c r="L247" s="146"/>
      <c r="M247" s="128"/>
    </row>
    <row r="248" spans="1:13" hidden="1">
      <c r="A248" s="154"/>
      <c r="B248" s="156"/>
      <c r="C248" s="155"/>
      <c r="D248" s="155"/>
      <c r="E248" s="155"/>
      <c r="F248" s="146"/>
      <c r="G248" s="146"/>
      <c r="H248" s="146"/>
      <c r="I248" s="146"/>
      <c r="J248" s="146"/>
      <c r="K248" s="146"/>
      <c r="L248" s="146"/>
      <c r="M248" s="128"/>
    </row>
    <row r="249" spans="1:13" hidden="1">
      <c r="A249" s="154"/>
      <c r="B249" s="157"/>
      <c r="C249" s="155"/>
      <c r="D249" s="155"/>
      <c r="E249" s="155"/>
      <c r="F249" s="146"/>
      <c r="G249" s="146"/>
      <c r="H249" s="146"/>
      <c r="I249" s="146"/>
      <c r="J249" s="146"/>
      <c r="K249" s="146"/>
      <c r="L249" s="146"/>
      <c r="M249" s="128"/>
    </row>
    <row r="250" spans="1:13" hidden="1">
      <c r="A250" s="154"/>
      <c r="B250" s="158"/>
      <c r="C250" s="155"/>
      <c r="D250" s="155"/>
      <c r="E250" s="155"/>
      <c r="F250" s="146"/>
      <c r="G250" s="146"/>
      <c r="H250" s="146"/>
      <c r="I250" s="146"/>
      <c r="J250" s="146"/>
      <c r="K250" s="146"/>
      <c r="L250" s="146"/>
      <c r="M250" s="128"/>
    </row>
    <row r="251" spans="1:13" hidden="1">
      <c r="A251" s="154"/>
      <c r="B251" s="158"/>
      <c r="C251" s="155"/>
      <c r="D251" s="155"/>
      <c r="E251" s="155"/>
      <c r="F251" s="146"/>
      <c r="G251" s="146"/>
      <c r="H251" s="146"/>
      <c r="I251" s="146"/>
      <c r="J251" s="146"/>
      <c r="K251" s="146"/>
      <c r="L251" s="146"/>
      <c r="M251" s="128"/>
    </row>
    <row r="252" spans="1:13" hidden="1">
      <c r="A252" s="154"/>
      <c r="B252" s="158"/>
      <c r="C252" s="155"/>
      <c r="D252" s="155"/>
      <c r="E252" s="155"/>
      <c r="F252" s="146"/>
      <c r="G252" s="146"/>
      <c r="H252" s="146"/>
      <c r="I252" s="146"/>
      <c r="J252" s="146"/>
      <c r="K252" s="146"/>
      <c r="L252" s="146"/>
      <c r="M252" s="128"/>
    </row>
    <row r="253" spans="1:13" hidden="1">
      <c r="A253" s="154"/>
      <c r="B253" s="158"/>
      <c r="C253" s="155"/>
      <c r="D253" s="155"/>
      <c r="E253" s="155"/>
      <c r="F253" s="146"/>
      <c r="G253" s="146"/>
      <c r="H253" s="146"/>
      <c r="I253" s="146"/>
      <c r="J253" s="146"/>
      <c r="K253" s="146"/>
      <c r="L253" s="146"/>
      <c r="M253" s="128"/>
    </row>
    <row r="254" spans="1:13" hidden="1">
      <c r="A254" s="154"/>
      <c r="B254" s="158"/>
      <c r="C254" s="155"/>
      <c r="D254" s="155"/>
      <c r="E254" s="155"/>
      <c r="F254" s="146"/>
      <c r="G254" s="146"/>
      <c r="H254" s="146"/>
      <c r="I254" s="146"/>
      <c r="J254" s="146"/>
      <c r="K254" s="146"/>
      <c r="L254" s="146"/>
      <c r="M254" s="128"/>
    </row>
    <row r="255" spans="1:13" hidden="1">
      <c r="A255" s="181"/>
      <c r="B255" s="184"/>
      <c r="C255" s="185"/>
      <c r="D255" s="185"/>
      <c r="E255" s="185"/>
      <c r="F255" s="183"/>
      <c r="G255" s="146"/>
      <c r="H255" s="146"/>
      <c r="I255" s="146"/>
      <c r="J255" s="146"/>
      <c r="K255" s="146"/>
      <c r="L255" s="146"/>
      <c r="M255" s="128"/>
    </row>
    <row r="256" spans="1:13" hidden="1">
      <c r="A256" s="181"/>
      <c r="B256" s="157"/>
      <c r="C256" s="182"/>
      <c r="D256" s="182"/>
      <c r="E256" s="182"/>
      <c r="F256" s="183"/>
      <c r="G256" s="146"/>
      <c r="H256" s="146"/>
      <c r="I256" s="146"/>
      <c r="J256" s="146"/>
      <c r="K256" s="146"/>
      <c r="L256" s="146"/>
      <c r="M256" s="128"/>
    </row>
    <row r="257" spans="1:13" hidden="1">
      <c r="A257" s="154"/>
      <c r="B257" s="27"/>
      <c r="C257" s="155"/>
      <c r="D257" s="155"/>
      <c r="E257" s="155"/>
      <c r="F257" s="146"/>
      <c r="G257" s="146"/>
      <c r="H257" s="146"/>
      <c r="I257" s="146"/>
      <c r="J257" s="146"/>
      <c r="K257" s="146"/>
      <c r="L257" s="146"/>
      <c r="M257" s="128"/>
    </row>
    <row r="258" spans="1:13" hidden="1">
      <c r="A258" s="154"/>
      <c r="B258" s="156"/>
      <c r="C258" s="155"/>
      <c r="D258" s="155"/>
      <c r="E258" s="155"/>
      <c r="F258" s="146"/>
      <c r="G258" s="146"/>
      <c r="H258" s="146"/>
      <c r="I258" s="146"/>
      <c r="J258" s="146"/>
      <c r="K258" s="146"/>
      <c r="L258" s="146"/>
      <c r="M258" s="128"/>
    </row>
    <row r="259" spans="1:13" hidden="1">
      <c r="A259" s="154"/>
      <c r="B259" s="157"/>
      <c r="C259" s="155"/>
      <c r="D259" s="155"/>
      <c r="E259" s="155"/>
      <c r="F259" s="146"/>
      <c r="G259" s="146"/>
      <c r="H259" s="146"/>
      <c r="I259" s="146"/>
      <c r="J259" s="146"/>
      <c r="K259" s="146"/>
      <c r="L259" s="146"/>
      <c r="M259" s="128"/>
    </row>
    <row r="260" spans="1:13" hidden="1">
      <c r="A260" s="154"/>
      <c r="B260" s="158"/>
      <c r="C260" s="155"/>
      <c r="D260" s="155"/>
      <c r="E260" s="155"/>
      <c r="F260" s="146"/>
      <c r="G260" s="146"/>
      <c r="H260" s="146"/>
      <c r="I260" s="146"/>
      <c r="J260" s="146"/>
      <c r="K260" s="146"/>
      <c r="L260" s="146"/>
      <c r="M260" s="128"/>
    </row>
    <row r="261" spans="1:13" ht="8.25" hidden="1" customHeight="1">
      <c r="A261" s="154"/>
      <c r="B261" s="158"/>
      <c r="C261" s="155"/>
      <c r="D261" s="155"/>
      <c r="E261" s="155"/>
      <c r="F261" s="146"/>
      <c r="G261" s="146"/>
      <c r="H261" s="146"/>
      <c r="I261" s="146"/>
      <c r="J261" s="146"/>
      <c r="K261" s="146"/>
      <c r="L261" s="146"/>
      <c r="M261" s="128"/>
    </row>
    <row r="262" spans="1:13" hidden="1">
      <c r="A262" s="154"/>
      <c r="B262" s="158"/>
      <c r="C262" s="155"/>
      <c r="D262" s="155"/>
      <c r="E262" s="155"/>
      <c r="F262" s="146"/>
      <c r="G262" s="146"/>
      <c r="H262" s="146"/>
      <c r="I262" s="146"/>
      <c r="J262" s="146"/>
      <c r="K262" s="146"/>
      <c r="L262" s="146"/>
      <c r="M262" s="128"/>
    </row>
    <row r="263" spans="1:13" hidden="1">
      <c r="A263" s="154"/>
      <c r="B263" s="158"/>
      <c r="C263" s="155"/>
      <c r="D263" s="155"/>
      <c r="E263" s="155"/>
      <c r="F263" s="146"/>
      <c r="G263" s="146"/>
      <c r="H263" s="146"/>
      <c r="I263" s="146"/>
      <c r="J263" s="146"/>
      <c r="K263" s="146"/>
      <c r="L263" s="146"/>
      <c r="M263" s="128"/>
    </row>
    <row r="264" spans="1:13" hidden="1">
      <c r="A264" s="154"/>
      <c r="B264" s="158"/>
      <c r="C264" s="155"/>
      <c r="D264" s="155"/>
      <c r="E264" s="155"/>
      <c r="F264" s="146"/>
      <c r="G264" s="146"/>
      <c r="H264" s="146"/>
      <c r="I264" s="146"/>
      <c r="J264" s="146"/>
      <c r="K264" s="146"/>
      <c r="L264" s="146"/>
      <c r="M264" s="128"/>
    </row>
    <row r="265" spans="1:13" hidden="1">
      <c r="A265" s="154"/>
      <c r="B265" s="158"/>
      <c r="C265" s="155"/>
      <c r="D265" s="155"/>
      <c r="E265" s="155"/>
      <c r="F265" s="146"/>
      <c r="G265" s="146"/>
      <c r="H265" s="146"/>
      <c r="I265" s="146"/>
      <c r="J265" s="146"/>
      <c r="K265" s="146"/>
      <c r="L265" s="146"/>
      <c r="M265" s="128"/>
    </row>
    <row r="266" spans="1:13" hidden="1">
      <c r="A266" s="154"/>
      <c r="B266" s="159"/>
      <c r="C266" s="160"/>
      <c r="D266" s="160"/>
      <c r="E266" s="160"/>
      <c r="F266" s="146"/>
      <c r="G266" s="146"/>
      <c r="H266" s="146"/>
      <c r="I266" s="146"/>
      <c r="J266" s="146"/>
      <c r="K266" s="146"/>
      <c r="L266" s="146"/>
      <c r="M266" s="128"/>
    </row>
    <row r="267" spans="1:13" hidden="1">
      <c r="A267" s="154"/>
      <c r="B267" s="27"/>
      <c r="C267" s="155"/>
      <c r="D267" s="155"/>
      <c r="E267" s="155"/>
      <c r="F267" s="146"/>
      <c r="G267" s="146"/>
      <c r="H267" s="146"/>
      <c r="I267" s="146"/>
      <c r="J267" s="146"/>
      <c r="K267" s="146"/>
      <c r="L267" s="146"/>
      <c r="M267" s="128"/>
    </row>
    <row r="268" spans="1:13" hidden="1">
      <c r="F268" s="146"/>
      <c r="G268" s="146"/>
      <c r="H268" s="146"/>
      <c r="I268" s="146"/>
      <c r="J268" s="146"/>
      <c r="K268" s="146"/>
      <c r="L268" s="146"/>
      <c r="M268" s="128"/>
    </row>
    <row r="269" spans="1:13" hidden="1">
      <c r="F269" s="146"/>
      <c r="G269" s="146"/>
      <c r="H269" s="146"/>
      <c r="I269" s="146"/>
      <c r="J269" s="146"/>
      <c r="K269" s="146"/>
      <c r="L269" s="146"/>
      <c r="M269" s="128"/>
    </row>
    <row r="270" spans="1:13" hidden="1">
      <c r="F270" s="146"/>
      <c r="G270" s="146"/>
      <c r="H270" s="146"/>
      <c r="I270" s="146"/>
      <c r="J270" s="146"/>
      <c r="K270" s="146"/>
      <c r="L270" s="146"/>
      <c r="M270" s="128"/>
    </row>
    <row r="271" spans="1:13" hidden="1">
      <c r="F271" s="146"/>
      <c r="G271" s="146"/>
      <c r="H271" s="146"/>
      <c r="I271" s="146"/>
      <c r="J271" s="146"/>
      <c r="K271" s="146"/>
      <c r="L271" s="146"/>
      <c r="M271" s="128"/>
    </row>
    <row r="272" spans="1:13" hidden="1">
      <c r="F272" s="146"/>
      <c r="G272" s="146"/>
      <c r="H272" s="146"/>
      <c r="I272" s="146"/>
      <c r="J272" s="146"/>
      <c r="K272" s="146"/>
      <c r="L272" s="146"/>
      <c r="M272" s="128"/>
    </row>
    <row r="273" spans="1:13" hidden="1">
      <c r="F273" s="146"/>
      <c r="G273" s="146"/>
      <c r="H273" s="146"/>
      <c r="I273" s="146"/>
      <c r="J273" s="146"/>
      <c r="K273" s="146"/>
      <c r="L273" s="146"/>
      <c r="M273" s="128"/>
    </row>
    <row r="274" spans="1:13" hidden="1">
      <c r="F274" s="146"/>
      <c r="G274" s="146"/>
      <c r="H274" s="146"/>
      <c r="I274" s="146"/>
      <c r="J274" s="146"/>
      <c r="K274" s="146"/>
      <c r="L274" s="146"/>
      <c r="M274" s="128"/>
    </row>
    <row r="275" spans="1:13" hidden="1">
      <c r="F275" s="146"/>
      <c r="G275" s="146"/>
      <c r="H275" s="146"/>
      <c r="I275" s="146"/>
      <c r="J275" s="146"/>
      <c r="K275" s="146"/>
      <c r="L275" s="146"/>
      <c r="M275" s="128"/>
    </row>
    <row r="276" spans="1:13" hidden="1">
      <c r="F276" s="146"/>
      <c r="G276" s="146"/>
      <c r="H276" s="146"/>
      <c r="I276" s="146"/>
      <c r="J276" s="146"/>
      <c r="K276" s="146"/>
      <c r="L276" s="146"/>
      <c r="M276" s="128"/>
    </row>
    <row r="277" spans="1:13" hidden="1">
      <c r="F277" s="146"/>
      <c r="G277" s="146"/>
      <c r="H277" s="146"/>
      <c r="I277" s="146"/>
      <c r="J277" s="146"/>
      <c r="K277" s="146"/>
      <c r="L277" s="146"/>
      <c r="M277" s="128"/>
    </row>
    <row r="278" spans="1:13" ht="37.5" hidden="1" customHeight="1">
      <c r="F278" s="146"/>
      <c r="G278" s="146"/>
      <c r="H278" s="146"/>
      <c r="I278" s="146"/>
      <c r="J278" s="146"/>
      <c r="K278" s="146"/>
      <c r="L278" s="146"/>
      <c r="M278" s="128"/>
    </row>
    <row r="279" spans="1:13" hidden="1">
      <c r="F279" s="146"/>
      <c r="G279" s="146"/>
      <c r="H279" s="146"/>
      <c r="I279" s="146"/>
      <c r="J279" s="146"/>
      <c r="K279" s="146"/>
      <c r="L279" s="146"/>
      <c r="M279" s="128"/>
    </row>
    <row r="280" spans="1:13" hidden="1">
      <c r="F280" s="146"/>
      <c r="G280" s="146"/>
      <c r="H280" s="146"/>
      <c r="I280" s="146"/>
      <c r="J280" s="146"/>
      <c r="K280" s="146"/>
      <c r="L280" s="146"/>
      <c r="M280" s="128"/>
    </row>
    <row r="281" spans="1:13" hidden="1">
      <c r="F281" s="146"/>
      <c r="G281" s="146"/>
      <c r="H281" s="146"/>
      <c r="I281" s="146"/>
      <c r="J281" s="146"/>
      <c r="K281" s="146"/>
      <c r="L281" s="146"/>
      <c r="M281" s="128"/>
    </row>
    <row r="282" spans="1:13" hidden="1">
      <c r="F282" s="146"/>
      <c r="G282" s="146"/>
      <c r="H282" s="146"/>
      <c r="I282" s="146"/>
      <c r="J282" s="146"/>
      <c r="K282" s="146"/>
      <c r="L282" s="146"/>
      <c r="M282" s="128"/>
    </row>
    <row r="283" spans="1:13" hidden="1">
      <c r="F283" s="146"/>
      <c r="G283" s="146"/>
      <c r="H283" s="146"/>
      <c r="I283" s="146"/>
      <c r="J283" s="146"/>
      <c r="K283" s="146"/>
      <c r="L283" s="146"/>
      <c r="M283" s="128"/>
    </row>
    <row r="284" spans="1:13" hidden="1">
      <c r="F284" s="146"/>
      <c r="G284" s="146"/>
      <c r="H284" s="146"/>
      <c r="I284" s="146"/>
      <c r="J284" s="146"/>
      <c r="K284" s="146"/>
      <c r="L284" s="146"/>
      <c r="M284" s="128"/>
    </row>
    <row r="285" spans="1:13" hidden="1">
      <c r="F285" s="146"/>
      <c r="G285" s="146"/>
      <c r="H285" s="146"/>
      <c r="I285" s="146"/>
      <c r="J285" s="146"/>
      <c r="K285" s="146"/>
      <c r="L285" s="146"/>
      <c r="M285" s="128"/>
    </row>
    <row r="286" spans="1:13" ht="10.5" hidden="1" customHeight="1">
      <c r="A286" s="154"/>
      <c r="B286" s="158"/>
      <c r="C286" s="155"/>
      <c r="D286" s="155"/>
      <c r="E286" s="155"/>
      <c r="F286" s="146"/>
      <c r="G286" s="146"/>
      <c r="H286" s="146"/>
      <c r="I286" s="146"/>
      <c r="J286" s="146"/>
      <c r="K286" s="146"/>
      <c r="L286" s="146"/>
      <c r="M286" s="128"/>
    </row>
    <row r="287" spans="1:13" hidden="1">
      <c r="A287" s="154"/>
      <c r="B287" s="161"/>
      <c r="C287" s="155"/>
      <c r="D287" s="155"/>
      <c r="E287" s="155"/>
      <c r="F287" s="146"/>
      <c r="G287" s="146"/>
      <c r="H287" s="146"/>
      <c r="I287" s="146"/>
      <c r="J287" s="146"/>
      <c r="K287" s="146"/>
      <c r="L287" s="146"/>
      <c r="M287" s="128"/>
    </row>
    <row r="288" spans="1:13" hidden="1">
      <c r="A288" s="154"/>
      <c r="B288" s="157"/>
      <c r="C288" s="155"/>
      <c r="D288" s="155"/>
      <c r="E288" s="155"/>
      <c r="F288" s="146"/>
      <c r="G288" s="146"/>
      <c r="H288" s="146"/>
      <c r="I288" s="146"/>
      <c r="J288" s="146"/>
      <c r="K288" s="146"/>
      <c r="L288" s="146"/>
      <c r="M288" s="128"/>
    </row>
    <row r="289" spans="1:13" hidden="1">
      <c r="A289" s="154"/>
      <c r="B289" s="158"/>
      <c r="C289" s="155"/>
      <c r="D289" s="155"/>
      <c r="E289" s="155"/>
      <c r="F289" s="146"/>
      <c r="G289" s="146"/>
      <c r="H289" s="146"/>
      <c r="I289" s="146"/>
      <c r="J289" s="146"/>
      <c r="K289" s="146"/>
      <c r="L289" s="146"/>
      <c r="M289" s="128"/>
    </row>
    <row r="290" spans="1:13" hidden="1">
      <c r="A290" s="154"/>
      <c r="B290" s="158"/>
      <c r="C290" s="155"/>
      <c r="D290" s="155"/>
      <c r="E290" s="155"/>
      <c r="F290" s="146"/>
      <c r="G290" s="146"/>
      <c r="H290" s="146"/>
      <c r="I290" s="146"/>
      <c r="J290" s="146"/>
      <c r="K290" s="146"/>
      <c r="L290" s="146"/>
      <c r="M290" s="128"/>
    </row>
    <row r="291" spans="1:13" hidden="1">
      <c r="A291" s="154"/>
      <c r="B291" s="158"/>
      <c r="C291" s="155"/>
      <c r="D291" s="155"/>
      <c r="E291" s="155"/>
      <c r="F291" s="146"/>
      <c r="G291" s="146"/>
      <c r="H291" s="146"/>
      <c r="I291" s="146"/>
      <c r="J291" s="146"/>
      <c r="K291" s="146"/>
      <c r="L291" s="146"/>
      <c r="M291" s="128"/>
    </row>
    <row r="292" spans="1:13" hidden="1">
      <c r="A292" s="154"/>
      <c r="B292" s="158"/>
      <c r="C292" s="155"/>
      <c r="D292" s="155"/>
      <c r="E292" s="155"/>
      <c r="F292" s="146"/>
      <c r="G292" s="146"/>
      <c r="H292" s="146"/>
      <c r="I292" s="146"/>
      <c r="J292" s="146"/>
      <c r="K292" s="146"/>
      <c r="L292" s="146"/>
      <c r="M292" s="128"/>
    </row>
    <row r="293" spans="1:13" hidden="1">
      <c r="A293" s="154"/>
      <c r="B293" s="158"/>
      <c r="C293" s="155"/>
      <c r="D293" s="155"/>
      <c r="E293" s="155"/>
      <c r="F293" s="146"/>
      <c r="G293" s="146"/>
      <c r="H293" s="146"/>
      <c r="I293" s="146"/>
      <c r="J293" s="146"/>
      <c r="K293" s="146"/>
      <c r="L293" s="146"/>
      <c r="M293" s="128"/>
    </row>
    <row r="294" spans="1:13" hidden="1">
      <c r="A294" s="154"/>
      <c r="B294" s="158"/>
      <c r="C294" s="155"/>
      <c r="D294" s="155"/>
      <c r="E294" s="155"/>
      <c r="F294" s="146"/>
      <c r="G294" s="146"/>
      <c r="H294" s="146"/>
      <c r="I294" s="146"/>
      <c r="J294" s="146"/>
      <c r="K294" s="146"/>
      <c r="L294" s="146"/>
      <c r="M294" s="128"/>
    </row>
    <row r="295" spans="1:13" hidden="1">
      <c r="A295" s="181"/>
      <c r="B295" s="157"/>
      <c r="C295" s="182"/>
      <c r="D295" s="182"/>
      <c r="E295" s="182"/>
      <c r="F295" s="183"/>
      <c r="G295" s="146"/>
      <c r="H295" s="146"/>
      <c r="I295" s="146"/>
      <c r="J295" s="146"/>
      <c r="K295" s="146"/>
      <c r="L295" s="146"/>
      <c r="M295" s="128"/>
    </row>
    <row r="296" spans="1:13" hidden="1">
      <c r="A296" s="154"/>
      <c r="B296" s="27"/>
      <c r="C296" s="155"/>
      <c r="D296" s="155"/>
      <c r="E296" s="155"/>
      <c r="F296" s="146"/>
      <c r="G296" s="146"/>
      <c r="H296" s="146"/>
      <c r="I296" s="146"/>
      <c r="J296" s="146"/>
      <c r="K296" s="146"/>
      <c r="L296" s="146"/>
      <c r="M296" s="128"/>
    </row>
    <row r="297" spans="1:13" hidden="1">
      <c r="F297" s="146"/>
      <c r="G297" s="146"/>
      <c r="H297" s="146"/>
      <c r="I297" s="146"/>
      <c r="J297" s="146"/>
      <c r="K297" s="146"/>
      <c r="L297" s="146"/>
      <c r="M297" s="128"/>
    </row>
    <row r="298" spans="1:13" ht="14.25" hidden="1" customHeight="1">
      <c r="F298" s="146"/>
      <c r="G298" s="146"/>
      <c r="H298" s="146"/>
      <c r="I298" s="146"/>
      <c r="J298" s="146"/>
      <c r="K298" s="146"/>
      <c r="L298" s="146"/>
      <c r="M298" s="128"/>
    </row>
    <row r="299" spans="1:13" hidden="1">
      <c r="F299" s="146"/>
      <c r="G299" s="146"/>
      <c r="H299" s="146"/>
      <c r="I299" s="146"/>
      <c r="J299" s="146"/>
      <c r="K299" s="146"/>
      <c r="L299" s="146"/>
      <c r="M299" s="128"/>
    </row>
    <row r="300" spans="1:13" hidden="1">
      <c r="F300" s="146"/>
      <c r="G300" s="146"/>
      <c r="H300" s="146"/>
      <c r="I300" s="146"/>
      <c r="J300" s="146"/>
      <c r="K300" s="146"/>
      <c r="L300" s="146"/>
      <c r="M300" s="128"/>
    </row>
    <row r="301" spans="1:13" hidden="1">
      <c r="F301" s="146"/>
      <c r="G301" s="146"/>
      <c r="H301" s="146"/>
      <c r="I301" s="146"/>
      <c r="J301" s="146"/>
      <c r="K301" s="146"/>
      <c r="L301" s="146"/>
      <c r="M301" s="128"/>
    </row>
    <row r="302" spans="1:13" hidden="1">
      <c r="F302" s="146"/>
      <c r="G302" s="146"/>
      <c r="H302" s="146"/>
      <c r="I302" s="146"/>
      <c r="J302" s="146"/>
      <c r="K302" s="146"/>
      <c r="L302" s="146"/>
      <c r="M302" s="128"/>
    </row>
    <row r="303" spans="1:13" hidden="1">
      <c r="F303" s="146"/>
      <c r="G303" s="146"/>
      <c r="H303" s="146"/>
      <c r="I303" s="146"/>
      <c r="J303" s="146"/>
      <c r="K303" s="146"/>
      <c r="L303" s="146"/>
      <c r="M303" s="128"/>
    </row>
    <row r="304" spans="1:13" hidden="1">
      <c r="F304" s="146"/>
      <c r="G304" s="146"/>
      <c r="H304" s="146"/>
      <c r="I304" s="146"/>
      <c r="J304" s="146"/>
      <c r="K304" s="146"/>
      <c r="L304" s="146"/>
      <c r="M304" s="128"/>
    </row>
    <row r="305" spans="6:13" hidden="1">
      <c r="F305" s="146"/>
      <c r="G305" s="146"/>
      <c r="H305" s="146"/>
      <c r="I305" s="146"/>
      <c r="J305" s="146"/>
      <c r="K305" s="146"/>
      <c r="L305" s="146"/>
      <c r="M305" s="128"/>
    </row>
    <row r="306" spans="6:13" hidden="1">
      <c r="F306" s="146"/>
      <c r="G306" s="146"/>
      <c r="H306" s="146"/>
      <c r="I306" s="146"/>
      <c r="J306" s="146"/>
      <c r="K306" s="146"/>
      <c r="L306" s="146"/>
      <c r="M306" s="128"/>
    </row>
    <row r="307" spans="6:13" hidden="1">
      <c r="F307" s="146"/>
      <c r="G307" s="146"/>
      <c r="H307" s="146"/>
      <c r="I307" s="146"/>
      <c r="J307" s="146"/>
      <c r="K307" s="146"/>
      <c r="L307" s="146"/>
      <c r="M307" s="128"/>
    </row>
    <row r="308" spans="6:13" hidden="1">
      <c r="F308" s="146"/>
      <c r="G308" s="146"/>
      <c r="H308" s="146"/>
      <c r="I308" s="146"/>
      <c r="J308" s="146"/>
      <c r="K308" s="146"/>
      <c r="L308" s="146"/>
      <c r="M308" s="128"/>
    </row>
    <row r="309" spans="6:13" hidden="1">
      <c r="F309" s="146"/>
      <c r="G309" s="146"/>
      <c r="H309" s="146"/>
      <c r="I309" s="146"/>
      <c r="J309" s="146"/>
      <c r="K309" s="146"/>
      <c r="L309" s="146"/>
      <c r="M309" s="128"/>
    </row>
    <row r="310" spans="6:13" hidden="1">
      <c r="F310" s="146"/>
      <c r="G310" s="146"/>
      <c r="H310" s="146"/>
      <c r="I310" s="146"/>
      <c r="J310" s="146"/>
      <c r="K310" s="146"/>
      <c r="L310" s="146"/>
      <c r="M310" s="128"/>
    </row>
    <row r="311" spans="6:13" hidden="1">
      <c r="F311" s="146"/>
      <c r="G311" s="146"/>
      <c r="H311" s="146"/>
      <c r="I311" s="146"/>
      <c r="J311" s="146"/>
      <c r="K311" s="146"/>
      <c r="L311" s="146"/>
      <c r="M311" s="128"/>
    </row>
    <row r="312" spans="6:13" hidden="1">
      <c r="F312" s="146"/>
      <c r="G312" s="146"/>
      <c r="H312" s="146"/>
      <c r="I312" s="146"/>
      <c r="J312" s="146"/>
      <c r="K312" s="146"/>
      <c r="L312" s="146"/>
      <c r="M312" s="128"/>
    </row>
    <row r="313" spans="6:13" hidden="1">
      <c r="F313" s="146"/>
      <c r="G313" s="146"/>
      <c r="H313" s="146"/>
      <c r="I313" s="146"/>
      <c r="J313" s="146"/>
      <c r="K313" s="146"/>
      <c r="L313" s="146"/>
      <c r="M313" s="128"/>
    </row>
    <row r="314" spans="6:13" hidden="1">
      <c r="F314" s="146"/>
      <c r="G314" s="146"/>
      <c r="H314" s="146"/>
      <c r="I314" s="146"/>
      <c r="J314" s="146"/>
      <c r="K314" s="146"/>
      <c r="L314" s="146"/>
      <c r="M314" s="128"/>
    </row>
    <row r="315" spans="6:13" hidden="1">
      <c r="F315" s="146"/>
      <c r="G315" s="146"/>
      <c r="H315" s="146"/>
      <c r="I315" s="146"/>
      <c r="J315" s="146"/>
      <c r="K315" s="146"/>
      <c r="L315" s="146"/>
      <c r="M315" s="128"/>
    </row>
    <row r="316" spans="6:13" hidden="1">
      <c r="F316" s="146"/>
      <c r="G316" s="146"/>
      <c r="H316" s="146"/>
      <c r="I316" s="146"/>
      <c r="J316" s="146"/>
      <c r="K316" s="146"/>
      <c r="L316" s="146"/>
      <c r="M316" s="128"/>
    </row>
    <row r="317" spans="6:13" hidden="1">
      <c r="F317" s="146"/>
      <c r="G317" s="146"/>
      <c r="H317" s="146"/>
      <c r="I317" s="146"/>
      <c r="J317" s="146"/>
      <c r="K317" s="146"/>
      <c r="L317" s="146"/>
      <c r="M317" s="128"/>
    </row>
    <row r="318" spans="6:13" hidden="1">
      <c r="F318" s="146"/>
      <c r="G318" s="146"/>
      <c r="H318" s="146"/>
      <c r="I318" s="146"/>
      <c r="J318" s="146"/>
      <c r="K318" s="146"/>
      <c r="L318" s="146"/>
      <c r="M318" s="128"/>
    </row>
    <row r="319" spans="6:13" hidden="1">
      <c r="F319" s="146"/>
      <c r="G319" s="146"/>
      <c r="H319" s="146"/>
      <c r="I319" s="146"/>
      <c r="J319" s="146"/>
      <c r="K319" s="146"/>
      <c r="L319" s="146"/>
      <c r="M319" s="128"/>
    </row>
    <row r="320" spans="6:13" hidden="1">
      <c r="F320" s="146"/>
      <c r="G320" s="146"/>
      <c r="H320" s="146"/>
      <c r="I320" s="146"/>
      <c r="J320" s="146"/>
      <c r="K320" s="146"/>
      <c r="L320" s="146"/>
      <c r="M320" s="128"/>
    </row>
    <row r="321" spans="1:13" hidden="1">
      <c r="F321" s="146"/>
      <c r="G321" s="146"/>
      <c r="H321" s="146"/>
      <c r="I321" s="146"/>
      <c r="J321" s="146"/>
      <c r="K321" s="146"/>
      <c r="L321" s="146"/>
      <c r="M321" s="128"/>
    </row>
    <row r="322" spans="1:13" ht="0.75" hidden="1" customHeight="1">
      <c r="F322" s="146"/>
      <c r="G322" s="146"/>
      <c r="H322" s="146"/>
      <c r="I322" s="146"/>
      <c r="J322" s="146"/>
      <c r="K322" s="146"/>
      <c r="L322" s="146"/>
      <c r="M322" s="128"/>
    </row>
    <row r="323" spans="1:13" hidden="1">
      <c r="F323" s="146"/>
      <c r="G323" s="146"/>
      <c r="H323" s="146"/>
      <c r="I323" s="146"/>
      <c r="J323" s="146"/>
      <c r="K323" s="146"/>
      <c r="L323" s="146"/>
      <c r="M323" s="128"/>
    </row>
    <row r="324" spans="1:13" hidden="1">
      <c r="F324" s="146"/>
      <c r="G324" s="146"/>
      <c r="H324" s="146"/>
      <c r="I324" s="146"/>
      <c r="J324" s="146"/>
      <c r="K324" s="146"/>
      <c r="L324" s="146"/>
      <c r="M324" s="128"/>
    </row>
    <row r="325" spans="1:13" hidden="1">
      <c r="F325" s="146"/>
      <c r="G325" s="146"/>
      <c r="H325" s="146"/>
      <c r="I325" s="146"/>
      <c r="J325" s="146"/>
      <c r="K325" s="146"/>
      <c r="L325" s="146"/>
      <c r="M325" s="128"/>
    </row>
    <row r="326" spans="1:13" hidden="1">
      <c r="A326" s="154"/>
      <c r="B326" s="27"/>
      <c r="C326" s="155"/>
      <c r="D326" s="155"/>
      <c r="E326" s="155"/>
      <c r="F326" s="146"/>
      <c r="G326" s="146"/>
      <c r="H326" s="146"/>
      <c r="I326" s="146"/>
      <c r="J326" s="146"/>
      <c r="K326" s="146"/>
      <c r="L326" s="146"/>
      <c r="M326" s="128"/>
    </row>
    <row r="327" spans="1:13" hidden="1">
      <c r="A327" s="154"/>
      <c r="B327" s="162"/>
      <c r="C327" s="163"/>
      <c r="D327" s="163"/>
      <c r="E327" s="163"/>
      <c r="F327" s="146"/>
      <c r="G327" s="146"/>
      <c r="H327" s="146"/>
      <c r="I327" s="146"/>
      <c r="J327" s="146"/>
      <c r="K327" s="146"/>
      <c r="L327" s="146"/>
      <c r="M327" s="128"/>
    </row>
    <row r="328" spans="1:13" hidden="1">
      <c r="A328" s="154"/>
      <c r="B328" s="162"/>
      <c r="C328" s="27"/>
      <c r="D328" s="27"/>
      <c r="E328" s="27"/>
      <c r="F328" s="146"/>
      <c r="G328" s="146"/>
      <c r="H328" s="146"/>
      <c r="I328" s="146"/>
      <c r="J328" s="146"/>
      <c r="K328" s="146"/>
      <c r="L328" s="146"/>
      <c r="M328" s="128"/>
    </row>
    <row r="329" spans="1:13" hidden="1">
      <c r="A329" s="154"/>
      <c r="B329" s="159"/>
      <c r="C329" s="27"/>
      <c r="D329" s="27"/>
      <c r="E329" s="27"/>
      <c r="F329" s="146"/>
      <c r="G329" s="146"/>
      <c r="H329" s="146"/>
      <c r="I329" s="146"/>
      <c r="J329" s="146"/>
      <c r="K329" s="146"/>
      <c r="L329" s="146"/>
      <c r="M329" s="128"/>
    </row>
    <row r="330" spans="1:13" hidden="1">
      <c r="A330" s="154"/>
      <c r="B330" s="158"/>
      <c r="C330" s="155"/>
      <c r="D330" s="155"/>
      <c r="E330" s="155"/>
      <c r="F330" s="147"/>
      <c r="G330" s="146"/>
      <c r="H330" s="146"/>
      <c r="I330" s="146"/>
      <c r="J330" s="146"/>
      <c r="K330" s="146"/>
      <c r="L330" s="146"/>
      <c r="M330" s="128"/>
    </row>
    <row r="331" spans="1:13" hidden="1">
      <c r="A331" s="154"/>
      <c r="B331" s="158"/>
      <c r="C331" s="155"/>
      <c r="D331" s="155"/>
      <c r="E331" s="155"/>
      <c r="F331" s="147"/>
      <c r="G331" s="146"/>
      <c r="H331" s="146"/>
      <c r="I331" s="146"/>
      <c r="J331" s="146"/>
      <c r="K331" s="146"/>
      <c r="L331" s="146"/>
      <c r="M331" s="128"/>
    </row>
    <row r="332" spans="1:13" hidden="1">
      <c r="A332" s="154"/>
      <c r="B332" s="158"/>
      <c r="C332" s="155"/>
      <c r="D332" s="155"/>
      <c r="E332" s="155"/>
      <c r="F332" s="146"/>
      <c r="G332" s="146"/>
      <c r="H332" s="146"/>
      <c r="I332" s="146"/>
      <c r="J332" s="146"/>
      <c r="K332" s="146"/>
      <c r="L332" s="146"/>
      <c r="M332" s="128"/>
    </row>
    <row r="333" spans="1:13" hidden="1">
      <c r="A333" s="154"/>
      <c r="B333" s="158"/>
      <c r="C333" s="155"/>
      <c r="D333" s="155"/>
      <c r="E333" s="155"/>
      <c r="F333" s="146"/>
      <c r="G333" s="146"/>
      <c r="H333" s="146"/>
      <c r="I333" s="146"/>
      <c r="J333" s="146"/>
      <c r="K333" s="146"/>
      <c r="L333" s="146"/>
      <c r="M333" s="128"/>
    </row>
    <row r="334" spans="1:13" hidden="1">
      <c r="A334" s="154"/>
      <c r="B334" s="158"/>
      <c r="C334" s="155"/>
      <c r="D334" s="155"/>
      <c r="E334" s="155"/>
      <c r="F334" s="146"/>
      <c r="G334" s="146"/>
      <c r="H334" s="146"/>
      <c r="I334" s="146"/>
      <c r="J334" s="146"/>
      <c r="K334" s="146"/>
      <c r="L334" s="146"/>
      <c r="M334" s="128"/>
    </row>
    <row r="335" spans="1:13" ht="10.5" hidden="1" customHeight="1">
      <c r="A335" s="154"/>
      <c r="B335" s="158"/>
      <c r="C335" s="155"/>
      <c r="D335" s="155"/>
      <c r="E335" s="155"/>
      <c r="F335" s="146"/>
      <c r="G335" s="146"/>
      <c r="H335" s="146"/>
      <c r="I335" s="146"/>
      <c r="J335" s="146"/>
      <c r="K335" s="146"/>
      <c r="L335" s="146"/>
      <c r="M335" s="128"/>
    </row>
    <row r="336" spans="1:13" hidden="1">
      <c r="A336" s="154"/>
      <c r="B336" s="159"/>
      <c r="C336" s="160"/>
      <c r="D336" s="160"/>
      <c r="E336" s="160"/>
      <c r="F336" s="146"/>
      <c r="G336" s="146"/>
      <c r="H336" s="146"/>
      <c r="I336" s="146"/>
      <c r="J336" s="146"/>
      <c r="K336" s="146"/>
      <c r="L336" s="146"/>
      <c r="M336" s="128"/>
    </row>
    <row r="337" spans="1:13" hidden="1">
      <c r="A337" s="154"/>
      <c r="B337" s="27"/>
      <c r="C337" s="155"/>
      <c r="D337" s="155"/>
      <c r="E337" s="155"/>
      <c r="F337" s="146"/>
      <c r="G337" s="146"/>
      <c r="H337" s="146"/>
      <c r="I337" s="146"/>
      <c r="J337" s="146"/>
      <c r="K337" s="146"/>
      <c r="L337" s="146"/>
      <c r="M337" s="128"/>
    </row>
    <row r="338" spans="1:13" hidden="1">
      <c r="A338" s="154"/>
      <c r="B338" s="157"/>
      <c r="C338" s="155"/>
      <c r="D338" s="155"/>
      <c r="E338" s="155"/>
      <c r="F338" s="146"/>
      <c r="G338" s="146"/>
      <c r="H338" s="146"/>
      <c r="I338" s="146"/>
      <c r="J338" s="146"/>
      <c r="K338" s="146"/>
      <c r="L338" s="146"/>
      <c r="M338" s="128"/>
    </row>
    <row r="339" spans="1:13" hidden="1">
      <c r="A339" s="154"/>
      <c r="B339" s="161"/>
      <c r="C339" s="163"/>
      <c r="D339" s="163"/>
      <c r="E339" s="163"/>
      <c r="F339" s="146"/>
      <c r="G339" s="146"/>
      <c r="H339" s="146"/>
      <c r="I339" s="146"/>
      <c r="J339" s="146"/>
      <c r="K339" s="146"/>
      <c r="L339" s="146"/>
      <c r="M339" s="128"/>
    </row>
    <row r="340" spans="1:13" hidden="1">
      <c r="A340" s="154"/>
      <c r="B340" s="161"/>
      <c r="C340" s="27"/>
      <c r="D340" s="27"/>
      <c r="E340" s="27"/>
      <c r="F340" s="146"/>
      <c r="G340" s="146"/>
      <c r="H340" s="146"/>
      <c r="I340" s="146"/>
      <c r="J340" s="146"/>
      <c r="K340" s="146"/>
      <c r="L340" s="146"/>
      <c r="M340" s="128"/>
    </row>
    <row r="341" spans="1:13" hidden="1">
      <c r="A341" s="154"/>
      <c r="B341" s="159"/>
      <c r="C341" s="155"/>
      <c r="D341" s="155"/>
      <c r="E341" s="155"/>
      <c r="F341" s="146"/>
      <c r="G341" s="146"/>
      <c r="H341" s="146"/>
      <c r="I341" s="146"/>
      <c r="J341" s="146"/>
      <c r="K341" s="146"/>
      <c r="L341" s="146"/>
      <c r="M341" s="128"/>
    </row>
    <row r="342" spans="1:13" hidden="1">
      <c r="A342" s="154"/>
      <c r="B342" s="158"/>
      <c r="C342" s="155"/>
      <c r="D342" s="155"/>
      <c r="E342" s="155"/>
      <c r="F342" s="147"/>
      <c r="G342" s="146"/>
      <c r="H342" s="146"/>
      <c r="I342" s="146"/>
      <c r="J342" s="146"/>
      <c r="K342" s="146"/>
      <c r="L342" s="146"/>
      <c r="M342" s="128"/>
    </row>
    <row r="343" spans="1:13" hidden="1">
      <c r="A343" s="154"/>
      <c r="B343" s="158"/>
      <c r="C343" s="155"/>
      <c r="D343" s="155"/>
      <c r="E343" s="155"/>
      <c r="F343" s="147"/>
      <c r="G343" s="146"/>
      <c r="H343" s="146"/>
      <c r="I343" s="146"/>
      <c r="J343" s="146"/>
      <c r="K343" s="146"/>
      <c r="L343" s="146"/>
      <c r="M343" s="128"/>
    </row>
    <row r="344" spans="1:13" hidden="1">
      <c r="A344" s="154"/>
      <c r="B344" s="158"/>
      <c r="C344" s="155"/>
      <c r="D344" s="155"/>
      <c r="E344" s="155"/>
      <c r="F344" s="146"/>
      <c r="G344" s="146"/>
      <c r="H344" s="146"/>
      <c r="I344" s="146"/>
      <c r="J344" s="146"/>
      <c r="K344" s="146"/>
      <c r="L344" s="146"/>
      <c r="M344" s="128"/>
    </row>
    <row r="345" spans="1:13" hidden="1">
      <c r="A345" s="154"/>
      <c r="B345" s="158"/>
      <c r="C345" s="155"/>
      <c r="D345" s="155"/>
      <c r="E345" s="155"/>
      <c r="F345" s="146"/>
      <c r="G345" s="146"/>
      <c r="H345" s="146"/>
      <c r="I345" s="146"/>
      <c r="J345" s="146"/>
      <c r="K345" s="146"/>
      <c r="L345" s="146"/>
      <c r="M345" s="128"/>
    </row>
    <row r="346" spans="1:13" hidden="1">
      <c r="A346" s="154"/>
      <c r="B346" s="158"/>
      <c r="C346" s="155"/>
      <c r="D346" s="155"/>
      <c r="E346" s="155"/>
      <c r="F346" s="146"/>
      <c r="G346" s="146"/>
      <c r="H346" s="146"/>
      <c r="I346" s="146"/>
      <c r="J346" s="146"/>
      <c r="K346" s="146"/>
      <c r="L346" s="146"/>
      <c r="M346" s="128"/>
    </row>
    <row r="347" spans="1:13" hidden="1">
      <c r="A347" s="154"/>
      <c r="B347" s="158"/>
      <c r="C347" s="155"/>
      <c r="D347" s="155"/>
      <c r="E347" s="155"/>
      <c r="F347" s="146"/>
      <c r="G347" s="146"/>
      <c r="H347" s="146"/>
      <c r="I347" s="146"/>
      <c r="J347" s="146"/>
      <c r="K347" s="146"/>
      <c r="L347" s="146"/>
      <c r="M347" s="128"/>
    </row>
    <row r="348" spans="1:13" hidden="1">
      <c r="A348" s="154"/>
      <c r="B348" s="159"/>
      <c r="C348" s="160"/>
      <c r="D348" s="160"/>
      <c r="E348" s="160"/>
      <c r="F348" s="146"/>
      <c r="G348" s="146"/>
      <c r="H348" s="146"/>
      <c r="I348" s="146"/>
      <c r="J348" s="146"/>
      <c r="K348" s="146"/>
      <c r="L348" s="146"/>
      <c r="M348" s="128"/>
    </row>
    <row r="349" spans="1:13" hidden="1">
      <c r="A349" s="154"/>
      <c r="B349" s="27"/>
      <c r="C349" s="155"/>
      <c r="D349" s="155"/>
      <c r="E349" s="155"/>
      <c r="F349" s="146"/>
      <c r="G349" s="146"/>
      <c r="H349" s="146"/>
      <c r="I349" s="146"/>
      <c r="J349" s="146"/>
      <c r="K349" s="146"/>
      <c r="L349" s="146"/>
      <c r="M349" s="128"/>
    </row>
    <row r="350" spans="1:13" hidden="1">
      <c r="A350" s="154"/>
      <c r="B350" s="156"/>
      <c r="C350" s="155"/>
      <c r="D350" s="155"/>
      <c r="E350" s="155"/>
      <c r="F350" s="146"/>
      <c r="G350" s="146"/>
      <c r="H350" s="146"/>
      <c r="I350" s="146"/>
      <c r="J350" s="146"/>
      <c r="K350" s="146"/>
      <c r="L350" s="146"/>
      <c r="M350" s="128"/>
    </row>
    <row r="351" spans="1:13" hidden="1">
      <c r="A351" s="154"/>
      <c r="B351" s="159"/>
      <c r="C351" s="155"/>
      <c r="D351" s="155"/>
      <c r="E351" s="155"/>
      <c r="F351" s="146"/>
      <c r="G351" s="146"/>
      <c r="H351" s="146"/>
      <c r="I351" s="146"/>
      <c r="J351" s="146"/>
      <c r="K351" s="146"/>
      <c r="L351" s="146"/>
      <c r="M351" s="128"/>
    </row>
    <row r="352" spans="1:13" hidden="1">
      <c r="A352" s="154"/>
      <c r="B352" s="158"/>
      <c r="C352" s="155"/>
      <c r="D352" s="155"/>
      <c r="E352" s="155"/>
      <c r="F352" s="146"/>
      <c r="G352" s="146"/>
      <c r="H352" s="146"/>
      <c r="I352" s="146"/>
      <c r="J352" s="146"/>
      <c r="K352" s="146"/>
      <c r="L352" s="146"/>
      <c r="M352" s="128"/>
    </row>
    <row r="353" spans="1:13" hidden="1">
      <c r="A353" s="154"/>
      <c r="B353" s="158"/>
      <c r="C353" s="155"/>
      <c r="D353" s="155"/>
      <c r="E353" s="155"/>
      <c r="F353" s="146"/>
      <c r="G353" s="146"/>
      <c r="H353" s="146"/>
      <c r="I353" s="146"/>
      <c r="J353" s="146"/>
      <c r="K353" s="146"/>
      <c r="L353" s="146"/>
      <c r="M353" s="128"/>
    </row>
    <row r="354" spans="1:13" hidden="1">
      <c r="A354" s="154"/>
      <c r="B354" s="158"/>
      <c r="C354" s="155"/>
      <c r="D354" s="155"/>
      <c r="E354" s="155"/>
      <c r="F354" s="146"/>
      <c r="G354" s="146"/>
      <c r="H354" s="146"/>
      <c r="I354" s="146"/>
      <c r="J354" s="146"/>
      <c r="K354" s="146"/>
      <c r="L354" s="146"/>
      <c r="M354" s="128"/>
    </row>
    <row r="355" spans="1:13" hidden="1">
      <c r="A355" s="154"/>
      <c r="B355" s="158"/>
      <c r="C355" s="155"/>
      <c r="D355" s="155"/>
      <c r="E355" s="155"/>
      <c r="F355" s="146"/>
      <c r="G355" s="146"/>
      <c r="H355" s="146"/>
      <c r="I355" s="146"/>
      <c r="J355" s="146"/>
      <c r="K355" s="146"/>
      <c r="L355" s="146"/>
      <c r="M355" s="128"/>
    </row>
    <row r="356" spans="1:13" hidden="1">
      <c r="A356" s="154"/>
      <c r="B356" s="158"/>
      <c r="C356" s="155"/>
      <c r="D356" s="155"/>
      <c r="E356" s="155"/>
      <c r="F356" s="146"/>
      <c r="G356" s="146"/>
      <c r="H356" s="146"/>
      <c r="I356" s="146"/>
      <c r="J356" s="146"/>
      <c r="K356" s="146"/>
      <c r="L356" s="146"/>
      <c r="M356" s="128"/>
    </row>
    <row r="357" spans="1:13" hidden="1">
      <c r="A357" s="154"/>
      <c r="B357" s="158"/>
      <c r="C357" s="155"/>
      <c r="D357" s="155"/>
      <c r="E357" s="155"/>
      <c r="F357" s="146"/>
      <c r="G357" s="146"/>
      <c r="H357" s="146"/>
      <c r="I357" s="146"/>
      <c r="J357" s="146"/>
      <c r="K357" s="146"/>
      <c r="L357" s="146"/>
      <c r="M357" s="128"/>
    </row>
    <row r="358" spans="1:13" hidden="1">
      <c r="A358" s="154"/>
      <c r="B358" s="159"/>
      <c r="C358" s="160"/>
      <c r="D358" s="160"/>
      <c r="E358" s="160"/>
      <c r="F358" s="146"/>
      <c r="G358" s="146"/>
      <c r="H358" s="146"/>
      <c r="I358" s="146"/>
      <c r="J358" s="146"/>
      <c r="K358" s="146"/>
      <c r="L358" s="146"/>
      <c r="M358" s="128"/>
    </row>
    <row r="359" spans="1:13" hidden="1">
      <c r="A359" s="154"/>
      <c r="B359" s="27"/>
      <c r="C359" s="155"/>
      <c r="D359" s="155"/>
      <c r="E359" s="155"/>
      <c r="F359" s="146"/>
      <c r="G359" s="146"/>
      <c r="H359" s="146"/>
      <c r="I359" s="146"/>
      <c r="J359" s="146"/>
      <c r="K359" s="146"/>
      <c r="L359" s="146"/>
      <c r="M359" s="128"/>
    </row>
    <row r="360" spans="1:13" hidden="1">
      <c r="A360" s="154"/>
      <c r="B360" s="164"/>
      <c r="C360" s="155"/>
      <c r="D360" s="155"/>
      <c r="E360" s="155"/>
      <c r="F360" s="146"/>
      <c r="G360" s="146"/>
      <c r="H360" s="146"/>
      <c r="I360" s="146"/>
      <c r="J360" s="146"/>
      <c r="K360" s="146"/>
      <c r="L360" s="146"/>
      <c r="M360" s="128"/>
    </row>
    <row r="361" spans="1:13" hidden="1">
      <c r="A361" s="154"/>
      <c r="B361" s="159"/>
      <c r="C361" s="155"/>
      <c r="D361" s="155"/>
      <c r="E361" s="155"/>
      <c r="F361" s="146"/>
      <c r="G361" s="146"/>
      <c r="H361" s="146"/>
      <c r="I361" s="146"/>
      <c r="J361" s="146"/>
      <c r="K361" s="146"/>
      <c r="L361" s="146"/>
      <c r="M361" s="128"/>
    </row>
    <row r="362" spans="1:13" hidden="1">
      <c r="A362" s="154"/>
      <c r="B362" s="158"/>
      <c r="C362" s="155"/>
      <c r="D362" s="155"/>
      <c r="E362" s="155"/>
      <c r="F362" s="146"/>
      <c r="G362" s="146"/>
      <c r="H362" s="146"/>
      <c r="I362" s="146"/>
      <c r="J362" s="146"/>
      <c r="K362" s="146"/>
      <c r="L362" s="146"/>
      <c r="M362" s="128"/>
    </row>
    <row r="363" spans="1:13" hidden="1">
      <c r="A363" s="154"/>
      <c r="B363" s="158"/>
      <c r="C363" s="155"/>
      <c r="D363" s="155"/>
      <c r="E363" s="155"/>
      <c r="F363" s="146"/>
      <c r="G363" s="146"/>
      <c r="H363" s="146"/>
      <c r="I363" s="146"/>
      <c r="J363" s="146"/>
      <c r="K363" s="146"/>
      <c r="L363" s="146"/>
      <c r="M363" s="128"/>
    </row>
    <row r="364" spans="1:13" hidden="1">
      <c r="A364" s="154"/>
      <c r="B364" s="158"/>
      <c r="C364" s="155"/>
      <c r="D364" s="155"/>
      <c r="E364" s="155"/>
      <c r="F364" s="146"/>
      <c r="G364" s="146"/>
      <c r="H364" s="146"/>
      <c r="I364" s="146"/>
      <c r="J364" s="146"/>
      <c r="K364" s="146"/>
      <c r="L364" s="146"/>
      <c r="M364" s="128"/>
    </row>
    <row r="365" spans="1:13" hidden="1">
      <c r="A365" s="154"/>
      <c r="B365" s="158"/>
      <c r="C365" s="155"/>
      <c r="D365" s="155"/>
      <c r="E365" s="155"/>
      <c r="F365" s="146"/>
      <c r="G365" s="146"/>
      <c r="H365" s="146"/>
      <c r="I365" s="146"/>
      <c r="J365" s="146"/>
      <c r="K365" s="146"/>
      <c r="L365" s="146"/>
      <c r="M365" s="128"/>
    </row>
    <row r="366" spans="1:13" hidden="1">
      <c r="A366" s="154"/>
      <c r="B366" s="158"/>
      <c r="C366" s="155"/>
      <c r="D366" s="155"/>
      <c r="E366" s="155"/>
      <c r="F366" s="146"/>
      <c r="G366" s="146"/>
      <c r="H366" s="146"/>
      <c r="I366" s="146"/>
      <c r="J366" s="146"/>
      <c r="K366" s="146"/>
      <c r="L366" s="146"/>
      <c r="M366" s="128"/>
    </row>
    <row r="367" spans="1:13" hidden="1">
      <c r="A367" s="154"/>
      <c r="B367" s="158"/>
      <c r="C367" s="155"/>
      <c r="D367" s="155"/>
      <c r="E367" s="155"/>
      <c r="F367" s="146"/>
      <c r="G367" s="146"/>
      <c r="H367" s="146"/>
      <c r="I367" s="146"/>
      <c r="J367" s="146"/>
      <c r="K367" s="146"/>
      <c r="L367" s="146"/>
      <c r="M367" s="128"/>
    </row>
    <row r="368" spans="1:13" hidden="1">
      <c r="A368" s="154"/>
      <c r="B368" s="159"/>
      <c r="C368" s="160"/>
      <c r="D368" s="160"/>
      <c r="E368" s="160"/>
      <c r="F368" s="146"/>
      <c r="G368" s="146"/>
      <c r="H368" s="146"/>
      <c r="I368" s="146"/>
      <c r="J368" s="146"/>
      <c r="K368" s="146"/>
      <c r="L368" s="146"/>
      <c r="M368" s="128"/>
    </row>
    <row r="369" spans="1:13" hidden="1">
      <c r="A369" s="27"/>
      <c r="B369" s="27"/>
      <c r="C369" s="27"/>
      <c r="D369" s="27"/>
      <c r="E369" s="27"/>
      <c r="F369" s="146"/>
      <c r="G369" s="146"/>
      <c r="H369" s="146"/>
      <c r="I369" s="146"/>
      <c r="J369" s="146"/>
      <c r="K369" s="146"/>
      <c r="L369" s="146"/>
      <c r="M369" s="128"/>
    </row>
    <row r="370" spans="1:13" hidden="1">
      <c r="F370" s="146"/>
      <c r="G370" s="146"/>
      <c r="H370" s="146"/>
      <c r="I370" s="146"/>
      <c r="J370" s="146"/>
      <c r="K370" s="146"/>
      <c r="L370" s="146"/>
      <c r="M370" s="128"/>
    </row>
    <row r="371" spans="1:13" hidden="1">
      <c r="F371" s="146"/>
      <c r="G371" s="146"/>
      <c r="H371" s="146"/>
      <c r="I371" s="146"/>
      <c r="J371" s="146"/>
      <c r="K371" s="146"/>
      <c r="L371" s="146"/>
      <c r="M371" s="128"/>
    </row>
    <row r="372" spans="1:13" hidden="1">
      <c r="F372" s="146"/>
      <c r="G372" s="146"/>
      <c r="H372" s="146"/>
      <c r="I372" s="146"/>
      <c r="J372" s="146"/>
      <c r="K372" s="146"/>
      <c r="L372" s="146"/>
      <c r="M372" s="128"/>
    </row>
    <row r="373" spans="1:13" hidden="1">
      <c r="F373" s="146"/>
      <c r="G373" s="146"/>
      <c r="H373" s="146"/>
      <c r="I373" s="146"/>
      <c r="J373" s="146"/>
      <c r="K373" s="146"/>
      <c r="L373" s="146"/>
      <c r="M373" s="128"/>
    </row>
    <row r="374" spans="1:13" hidden="1">
      <c r="F374" s="146"/>
      <c r="G374" s="146"/>
      <c r="H374" s="146"/>
      <c r="I374" s="146"/>
      <c r="J374" s="146"/>
      <c r="K374" s="146"/>
      <c r="L374" s="146"/>
      <c r="M374" s="128"/>
    </row>
    <row r="375" spans="1:13" hidden="1">
      <c r="F375" s="146"/>
      <c r="G375" s="146"/>
      <c r="H375" s="146"/>
      <c r="I375" s="146"/>
      <c r="J375" s="146"/>
      <c r="K375" s="146"/>
      <c r="L375" s="146"/>
      <c r="M375" s="128"/>
    </row>
    <row r="376" spans="1:13" hidden="1">
      <c r="F376" s="146"/>
      <c r="G376" s="146"/>
      <c r="H376" s="146"/>
      <c r="I376" s="146"/>
      <c r="J376" s="146"/>
      <c r="K376" s="146"/>
      <c r="L376" s="146"/>
      <c r="M376" s="128"/>
    </row>
    <row r="377" spans="1:13" ht="9" hidden="1" customHeight="1">
      <c r="F377" s="180"/>
      <c r="G377" s="146"/>
      <c r="H377" s="146"/>
      <c r="I377" s="146"/>
      <c r="J377" s="146"/>
      <c r="K377" s="146"/>
      <c r="L377" s="146"/>
      <c r="M377" s="128"/>
    </row>
    <row r="378" spans="1:13" hidden="1">
      <c r="F378" s="146"/>
      <c r="G378" s="146"/>
      <c r="H378" s="147"/>
      <c r="I378" s="146"/>
      <c r="J378" s="146"/>
      <c r="K378" s="146"/>
      <c r="L378" s="146"/>
      <c r="M378" s="128"/>
    </row>
    <row r="379" spans="1:13" hidden="1">
      <c r="F379" s="146"/>
      <c r="G379" s="146"/>
      <c r="H379" s="146"/>
      <c r="I379" s="146"/>
      <c r="J379" s="146"/>
      <c r="K379" s="146"/>
      <c r="L379" s="146"/>
      <c r="M379" s="128"/>
    </row>
    <row r="380" spans="1:13" hidden="1">
      <c r="F380" s="146"/>
      <c r="G380" s="146"/>
      <c r="H380" s="146"/>
      <c r="I380" s="146"/>
      <c r="J380" s="146"/>
      <c r="K380" s="146"/>
      <c r="L380" s="146"/>
      <c r="M380" s="128"/>
    </row>
    <row r="381" spans="1:13" hidden="1">
      <c r="F381" s="146"/>
      <c r="G381" s="146"/>
      <c r="H381" s="146"/>
      <c r="I381" s="146"/>
      <c r="J381" s="146"/>
      <c r="K381" s="146"/>
      <c r="L381" s="146"/>
      <c r="M381" s="128"/>
    </row>
    <row r="382" spans="1:13" hidden="1">
      <c r="F382" s="146"/>
      <c r="G382" s="146"/>
      <c r="H382" s="146"/>
      <c r="I382" s="146"/>
      <c r="J382" s="146"/>
      <c r="K382" s="146"/>
      <c r="L382" s="146"/>
      <c r="M382" s="128"/>
    </row>
    <row r="383" spans="1:13" hidden="1">
      <c r="F383" s="146"/>
      <c r="G383" s="146"/>
      <c r="H383" s="146"/>
      <c r="I383" s="146"/>
      <c r="J383" s="146"/>
      <c r="K383" s="146"/>
      <c r="L383" s="146"/>
      <c r="M383" s="128"/>
    </row>
    <row r="384" spans="1:13" hidden="1">
      <c r="F384" s="146"/>
      <c r="G384" s="146"/>
      <c r="H384" s="146"/>
      <c r="I384" s="146"/>
      <c r="J384" s="146"/>
      <c r="K384" s="146"/>
      <c r="L384" s="146"/>
      <c r="M384" s="128"/>
    </row>
    <row r="385" spans="6:13" hidden="1">
      <c r="F385" s="146"/>
      <c r="G385" s="146"/>
      <c r="H385" s="146"/>
      <c r="I385" s="146"/>
      <c r="J385" s="146"/>
      <c r="K385" s="146"/>
      <c r="L385" s="146"/>
      <c r="M385" s="128"/>
    </row>
    <row r="386" spans="6:13" hidden="1">
      <c r="F386" s="146"/>
      <c r="G386" s="146"/>
      <c r="H386" s="146"/>
      <c r="I386" s="146"/>
      <c r="J386" s="146"/>
      <c r="K386" s="146"/>
      <c r="L386" s="146"/>
      <c r="M386" s="128"/>
    </row>
    <row r="387" spans="6:13" hidden="1">
      <c r="F387" s="146"/>
      <c r="G387" s="146"/>
      <c r="H387" s="146"/>
      <c r="I387" s="146"/>
      <c r="J387" s="146"/>
      <c r="K387" s="146"/>
      <c r="L387" s="146"/>
      <c r="M387" s="128"/>
    </row>
    <row r="388" spans="6:13" hidden="1">
      <c r="F388" s="146"/>
      <c r="G388" s="146"/>
      <c r="H388" s="146"/>
      <c r="I388" s="146"/>
      <c r="J388" s="146"/>
      <c r="K388" s="146"/>
      <c r="L388" s="146"/>
      <c r="M388" s="128"/>
    </row>
    <row r="389" spans="6:13" hidden="1">
      <c r="F389" s="146"/>
      <c r="G389" s="146"/>
      <c r="H389" s="146"/>
      <c r="I389" s="146"/>
      <c r="J389" s="146"/>
      <c r="K389" s="146"/>
      <c r="L389" s="146"/>
      <c r="M389" s="128"/>
    </row>
    <row r="390" spans="6:13" hidden="1">
      <c r="F390" s="146"/>
      <c r="G390" s="146"/>
      <c r="H390" s="146"/>
      <c r="I390" s="146"/>
      <c r="J390" s="146"/>
      <c r="K390" s="146"/>
      <c r="L390" s="146"/>
      <c r="M390" s="128"/>
    </row>
    <row r="391" spans="6:13" hidden="1">
      <c r="F391" s="146"/>
      <c r="G391" s="146"/>
      <c r="H391" s="146"/>
      <c r="I391" s="146"/>
      <c r="J391" s="146"/>
      <c r="K391" s="146"/>
      <c r="L391" s="146"/>
      <c r="M391" s="128"/>
    </row>
    <row r="392" spans="6:13" hidden="1">
      <c r="F392" s="146"/>
      <c r="G392" s="146"/>
      <c r="H392" s="146"/>
      <c r="I392" s="146"/>
      <c r="J392" s="146"/>
      <c r="K392" s="146"/>
      <c r="L392" s="146"/>
      <c r="M392" s="128"/>
    </row>
    <row r="393" spans="6:13" hidden="1">
      <c r="F393" s="146"/>
      <c r="G393" s="146"/>
      <c r="H393" s="146"/>
      <c r="I393" s="146"/>
      <c r="J393" s="146"/>
      <c r="K393" s="146"/>
      <c r="L393" s="146"/>
      <c r="M393" s="128"/>
    </row>
    <row r="394" spans="6:13" hidden="1">
      <c r="F394" s="146"/>
      <c r="G394" s="146"/>
      <c r="H394" s="146"/>
      <c r="I394" s="146"/>
      <c r="J394" s="146"/>
      <c r="K394" s="146"/>
      <c r="L394" s="146"/>
      <c r="M394" s="128"/>
    </row>
    <row r="395" spans="6:13" hidden="1">
      <c r="F395" s="146"/>
      <c r="G395" s="146"/>
      <c r="H395" s="146"/>
      <c r="I395" s="146"/>
      <c r="J395" s="146"/>
      <c r="K395" s="146"/>
      <c r="L395" s="146"/>
      <c r="M395" s="128"/>
    </row>
    <row r="396" spans="6:13" hidden="1">
      <c r="F396" s="128"/>
      <c r="G396" s="128"/>
      <c r="H396" s="128"/>
      <c r="I396" s="128"/>
      <c r="J396" s="128"/>
      <c r="K396" s="128"/>
      <c r="L396" s="128"/>
      <c r="M396" s="128"/>
    </row>
    <row r="397" spans="6:13" hidden="1">
      <c r="F397" s="128"/>
      <c r="G397" s="128"/>
      <c r="H397" s="128"/>
      <c r="I397" s="128"/>
      <c r="J397" s="128"/>
      <c r="K397" s="128"/>
      <c r="L397" s="128"/>
      <c r="M397" s="128"/>
    </row>
    <row r="398" spans="6:13" hidden="1">
      <c r="F398" s="128"/>
      <c r="G398" s="128"/>
      <c r="H398" s="128"/>
      <c r="I398" s="128"/>
      <c r="J398" s="128"/>
      <c r="K398" s="128"/>
      <c r="L398" s="128"/>
      <c r="M398" s="128"/>
    </row>
    <row r="399" spans="6:13" hidden="1">
      <c r="F399" s="128"/>
      <c r="G399" s="128"/>
      <c r="H399" s="128"/>
      <c r="I399" s="128"/>
      <c r="J399" s="128"/>
      <c r="K399" s="128"/>
      <c r="L399" s="128"/>
      <c r="M399" s="128"/>
    </row>
    <row r="400" spans="6:13" hidden="1">
      <c r="F400" s="128"/>
      <c r="G400" s="128"/>
      <c r="H400" s="128"/>
      <c r="I400" s="128"/>
      <c r="J400" s="128"/>
      <c r="K400" s="128"/>
      <c r="L400" s="128"/>
      <c r="M400" s="128"/>
    </row>
    <row r="401" spans="6:13" hidden="1">
      <c r="F401" s="128"/>
      <c r="G401" s="128"/>
      <c r="H401" s="128"/>
      <c r="I401" s="128"/>
      <c r="J401" s="128"/>
      <c r="K401" s="128"/>
      <c r="L401" s="128"/>
      <c r="M401" s="128"/>
    </row>
    <row r="402" spans="6:13" hidden="1">
      <c r="F402" s="128"/>
      <c r="G402" s="128"/>
      <c r="H402" s="128"/>
      <c r="I402" s="128"/>
      <c r="J402" s="128"/>
      <c r="K402" s="128"/>
      <c r="L402" s="128"/>
      <c r="M402" s="128"/>
    </row>
    <row r="403" spans="6:13" hidden="1">
      <c r="F403" s="128"/>
      <c r="G403" s="128"/>
      <c r="H403" s="128"/>
      <c r="I403" s="128"/>
      <c r="J403" s="128"/>
      <c r="K403" s="128"/>
      <c r="L403" s="128"/>
      <c r="M403" s="128"/>
    </row>
    <row r="404" spans="6:13" hidden="1">
      <c r="F404" s="128"/>
      <c r="G404" s="128"/>
      <c r="H404" s="128"/>
      <c r="I404" s="128"/>
      <c r="J404" s="128"/>
      <c r="K404" s="128"/>
      <c r="L404" s="128"/>
      <c r="M404" s="128"/>
    </row>
    <row r="405" spans="6:13" hidden="1">
      <c r="F405" s="128"/>
      <c r="G405" s="128"/>
      <c r="H405" s="128"/>
      <c r="I405" s="128"/>
      <c r="J405" s="128"/>
      <c r="K405" s="128"/>
      <c r="L405" s="128"/>
      <c r="M405" s="128"/>
    </row>
    <row r="406" spans="6:13" hidden="1">
      <c r="F406" s="128"/>
      <c r="G406" s="128"/>
      <c r="H406" s="128"/>
      <c r="I406" s="128"/>
      <c r="J406" s="128"/>
      <c r="K406" s="128"/>
      <c r="L406" s="128"/>
      <c r="M406" s="128"/>
    </row>
    <row r="407" spans="6:13" hidden="1">
      <c r="F407" s="128"/>
      <c r="G407" s="128"/>
      <c r="H407" s="128"/>
      <c r="I407" s="128"/>
      <c r="J407" s="128"/>
      <c r="K407" s="128"/>
      <c r="L407" s="128"/>
      <c r="M407" s="128"/>
    </row>
    <row r="408" spans="6:13" hidden="1">
      <c r="F408" s="128"/>
      <c r="G408" s="128"/>
      <c r="H408" s="128"/>
      <c r="I408" s="128"/>
      <c r="J408" s="128"/>
      <c r="K408" s="128"/>
      <c r="L408" s="128"/>
      <c r="M408" s="128"/>
    </row>
    <row r="409" spans="6:13" hidden="1">
      <c r="F409" s="128"/>
      <c r="G409" s="128"/>
      <c r="H409" s="128"/>
      <c r="I409" s="128"/>
      <c r="J409" s="128"/>
      <c r="K409" s="128"/>
      <c r="L409" s="128"/>
      <c r="M409" s="128"/>
    </row>
    <row r="410" spans="6:13" ht="15.75" thickTop="1"/>
  </sheetData>
  <mergeCells count="1">
    <mergeCell ref="B3:F3"/>
  </mergeCells>
  <pageMargins left="0.39370078740157483" right="0.39370078740157483" top="0.47244094488188981" bottom="0.47244094488188981" header="0.31496062992125984" footer="0.31496062992125984"/>
  <pageSetup paperSize="9" scale="98" orientation="portrait" r:id="rId1"/>
  <rowBreaks count="1" manualBreakCount="1">
    <brk id="225" max="6" man="1"/>
  </rowBreaks>
  <colBreaks count="1" manualBreakCount="1">
    <brk id="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R89"/>
  <sheetViews>
    <sheetView topLeftCell="A4" workbookViewId="0">
      <selection activeCell="F17" sqref="F17"/>
    </sheetView>
  </sheetViews>
  <sheetFormatPr defaultRowHeight="17.25"/>
  <cols>
    <col min="1" max="1" width="5.7109375" style="68" customWidth="1"/>
    <col min="2" max="2" width="33.5703125" style="77" customWidth="1"/>
    <col min="3" max="3" width="11.85546875" style="90" customWidth="1"/>
    <col min="4" max="4" width="9.85546875" style="91" customWidth="1"/>
    <col min="5" max="5" width="11.42578125" style="91" customWidth="1"/>
    <col min="6" max="6" width="11.28515625" style="91" customWidth="1"/>
    <col min="7" max="256" width="9.140625" style="57"/>
    <col min="257" max="257" width="5.7109375" style="57" customWidth="1"/>
    <col min="258" max="258" width="33.5703125" style="57" customWidth="1"/>
    <col min="259" max="259" width="11.85546875" style="57" customWidth="1"/>
    <col min="260" max="260" width="9.85546875" style="57" customWidth="1"/>
    <col min="261" max="261" width="11.42578125" style="57" customWidth="1"/>
    <col min="262" max="262" width="11.28515625" style="57" customWidth="1"/>
    <col min="263" max="512" width="9.140625" style="57"/>
    <col min="513" max="513" width="5.7109375" style="57" customWidth="1"/>
    <col min="514" max="514" width="33.5703125" style="57" customWidth="1"/>
    <col min="515" max="515" width="11.85546875" style="57" customWidth="1"/>
    <col min="516" max="516" width="9.85546875" style="57" customWidth="1"/>
    <col min="517" max="517" width="11.42578125" style="57" customWidth="1"/>
    <col min="518" max="518" width="11.28515625" style="57" customWidth="1"/>
    <col min="519" max="768" width="9.140625" style="57"/>
    <col min="769" max="769" width="5.7109375" style="57" customWidth="1"/>
    <col min="770" max="770" width="33.5703125" style="57" customWidth="1"/>
    <col min="771" max="771" width="11.85546875" style="57" customWidth="1"/>
    <col min="772" max="772" width="9.85546875" style="57" customWidth="1"/>
    <col min="773" max="773" width="11.42578125" style="57" customWidth="1"/>
    <col min="774" max="774" width="11.28515625" style="57" customWidth="1"/>
    <col min="775" max="1024" width="9.140625" style="57"/>
    <col min="1025" max="1025" width="5.7109375" style="57" customWidth="1"/>
    <col min="1026" max="1026" width="33.5703125" style="57" customWidth="1"/>
    <col min="1027" max="1027" width="11.85546875" style="57" customWidth="1"/>
    <col min="1028" max="1028" width="9.85546875" style="57" customWidth="1"/>
    <col min="1029" max="1029" width="11.42578125" style="57" customWidth="1"/>
    <col min="1030" max="1030" width="11.28515625" style="57" customWidth="1"/>
    <col min="1031" max="1280" width="9.140625" style="57"/>
    <col min="1281" max="1281" width="5.7109375" style="57" customWidth="1"/>
    <col min="1282" max="1282" width="33.5703125" style="57" customWidth="1"/>
    <col min="1283" max="1283" width="11.85546875" style="57" customWidth="1"/>
    <col min="1284" max="1284" width="9.85546875" style="57" customWidth="1"/>
    <col min="1285" max="1285" width="11.42578125" style="57" customWidth="1"/>
    <col min="1286" max="1286" width="11.28515625" style="57" customWidth="1"/>
    <col min="1287" max="1536" width="9.140625" style="57"/>
    <col min="1537" max="1537" width="5.7109375" style="57" customWidth="1"/>
    <col min="1538" max="1538" width="33.5703125" style="57" customWidth="1"/>
    <col min="1539" max="1539" width="11.85546875" style="57" customWidth="1"/>
    <col min="1540" max="1540" width="9.85546875" style="57" customWidth="1"/>
    <col min="1541" max="1541" width="11.42578125" style="57" customWidth="1"/>
    <col min="1542" max="1542" width="11.28515625" style="57" customWidth="1"/>
    <col min="1543" max="1792" width="9.140625" style="57"/>
    <col min="1793" max="1793" width="5.7109375" style="57" customWidth="1"/>
    <col min="1794" max="1794" width="33.5703125" style="57" customWidth="1"/>
    <col min="1795" max="1795" width="11.85546875" style="57" customWidth="1"/>
    <col min="1796" max="1796" width="9.85546875" style="57" customWidth="1"/>
    <col min="1797" max="1797" width="11.42578125" style="57" customWidth="1"/>
    <col min="1798" max="1798" width="11.28515625" style="57" customWidth="1"/>
    <col min="1799" max="2048" width="9.140625" style="57"/>
    <col min="2049" max="2049" width="5.7109375" style="57" customWidth="1"/>
    <col min="2050" max="2050" width="33.5703125" style="57" customWidth="1"/>
    <col min="2051" max="2051" width="11.85546875" style="57" customWidth="1"/>
    <col min="2052" max="2052" width="9.85546875" style="57" customWidth="1"/>
    <col min="2053" max="2053" width="11.42578125" style="57" customWidth="1"/>
    <col min="2054" max="2054" width="11.28515625" style="57" customWidth="1"/>
    <col min="2055" max="2304" width="9.140625" style="57"/>
    <col min="2305" max="2305" width="5.7109375" style="57" customWidth="1"/>
    <col min="2306" max="2306" width="33.5703125" style="57" customWidth="1"/>
    <col min="2307" max="2307" width="11.85546875" style="57" customWidth="1"/>
    <col min="2308" max="2308" width="9.85546875" style="57" customWidth="1"/>
    <col min="2309" max="2309" width="11.42578125" style="57" customWidth="1"/>
    <col min="2310" max="2310" width="11.28515625" style="57" customWidth="1"/>
    <col min="2311" max="2560" width="9.140625" style="57"/>
    <col min="2561" max="2561" width="5.7109375" style="57" customWidth="1"/>
    <col min="2562" max="2562" width="33.5703125" style="57" customWidth="1"/>
    <col min="2563" max="2563" width="11.85546875" style="57" customWidth="1"/>
    <col min="2564" max="2564" width="9.85546875" style="57" customWidth="1"/>
    <col min="2565" max="2565" width="11.42578125" style="57" customWidth="1"/>
    <col min="2566" max="2566" width="11.28515625" style="57" customWidth="1"/>
    <col min="2567" max="2816" width="9.140625" style="57"/>
    <col min="2817" max="2817" width="5.7109375" style="57" customWidth="1"/>
    <col min="2818" max="2818" width="33.5703125" style="57" customWidth="1"/>
    <col min="2819" max="2819" width="11.85546875" style="57" customWidth="1"/>
    <col min="2820" max="2820" width="9.85546875" style="57" customWidth="1"/>
    <col min="2821" max="2821" width="11.42578125" style="57" customWidth="1"/>
    <col min="2822" max="2822" width="11.28515625" style="57" customWidth="1"/>
    <col min="2823" max="3072" width="9.140625" style="57"/>
    <col min="3073" max="3073" width="5.7109375" style="57" customWidth="1"/>
    <col min="3074" max="3074" width="33.5703125" style="57" customWidth="1"/>
    <col min="3075" max="3075" width="11.85546875" style="57" customWidth="1"/>
    <col min="3076" max="3076" width="9.85546875" style="57" customWidth="1"/>
    <col min="3077" max="3077" width="11.42578125" style="57" customWidth="1"/>
    <col min="3078" max="3078" width="11.28515625" style="57" customWidth="1"/>
    <col min="3079" max="3328" width="9.140625" style="57"/>
    <col min="3329" max="3329" width="5.7109375" style="57" customWidth="1"/>
    <col min="3330" max="3330" width="33.5703125" style="57" customWidth="1"/>
    <col min="3331" max="3331" width="11.85546875" style="57" customWidth="1"/>
    <col min="3332" max="3332" width="9.85546875" style="57" customWidth="1"/>
    <col min="3333" max="3333" width="11.42578125" style="57" customWidth="1"/>
    <col min="3334" max="3334" width="11.28515625" style="57" customWidth="1"/>
    <col min="3335" max="3584" width="9.140625" style="57"/>
    <col min="3585" max="3585" width="5.7109375" style="57" customWidth="1"/>
    <col min="3586" max="3586" width="33.5703125" style="57" customWidth="1"/>
    <col min="3587" max="3587" width="11.85546875" style="57" customWidth="1"/>
    <col min="3588" max="3588" width="9.85546875" style="57" customWidth="1"/>
    <col min="3589" max="3589" width="11.42578125" style="57" customWidth="1"/>
    <col min="3590" max="3590" width="11.28515625" style="57" customWidth="1"/>
    <col min="3591" max="3840" width="9.140625" style="57"/>
    <col min="3841" max="3841" width="5.7109375" style="57" customWidth="1"/>
    <col min="3842" max="3842" width="33.5703125" style="57" customWidth="1"/>
    <col min="3843" max="3843" width="11.85546875" style="57" customWidth="1"/>
    <col min="3844" max="3844" width="9.85546875" style="57" customWidth="1"/>
    <col min="3845" max="3845" width="11.42578125" style="57" customWidth="1"/>
    <col min="3846" max="3846" width="11.28515625" style="57" customWidth="1"/>
    <col min="3847" max="4096" width="9.140625" style="57"/>
    <col min="4097" max="4097" width="5.7109375" style="57" customWidth="1"/>
    <col min="4098" max="4098" width="33.5703125" style="57" customWidth="1"/>
    <col min="4099" max="4099" width="11.85546875" style="57" customWidth="1"/>
    <col min="4100" max="4100" width="9.85546875" style="57" customWidth="1"/>
    <col min="4101" max="4101" width="11.42578125" style="57" customWidth="1"/>
    <col min="4102" max="4102" width="11.28515625" style="57" customWidth="1"/>
    <col min="4103" max="4352" width="9.140625" style="57"/>
    <col min="4353" max="4353" width="5.7109375" style="57" customWidth="1"/>
    <col min="4354" max="4354" width="33.5703125" style="57" customWidth="1"/>
    <col min="4355" max="4355" width="11.85546875" style="57" customWidth="1"/>
    <col min="4356" max="4356" width="9.85546875" style="57" customWidth="1"/>
    <col min="4357" max="4357" width="11.42578125" style="57" customWidth="1"/>
    <col min="4358" max="4358" width="11.28515625" style="57" customWidth="1"/>
    <col min="4359" max="4608" width="9.140625" style="57"/>
    <col min="4609" max="4609" width="5.7109375" style="57" customWidth="1"/>
    <col min="4610" max="4610" width="33.5703125" style="57" customWidth="1"/>
    <col min="4611" max="4611" width="11.85546875" style="57" customWidth="1"/>
    <col min="4612" max="4612" width="9.85546875" style="57" customWidth="1"/>
    <col min="4613" max="4613" width="11.42578125" style="57" customWidth="1"/>
    <col min="4614" max="4614" width="11.28515625" style="57" customWidth="1"/>
    <col min="4615" max="4864" width="9.140625" style="57"/>
    <col min="4865" max="4865" width="5.7109375" style="57" customWidth="1"/>
    <col min="4866" max="4866" width="33.5703125" style="57" customWidth="1"/>
    <col min="4867" max="4867" width="11.85546875" style="57" customWidth="1"/>
    <col min="4868" max="4868" width="9.85546875" style="57" customWidth="1"/>
    <col min="4869" max="4869" width="11.42578125" style="57" customWidth="1"/>
    <col min="4870" max="4870" width="11.28515625" style="57" customWidth="1"/>
    <col min="4871" max="5120" width="9.140625" style="57"/>
    <col min="5121" max="5121" width="5.7109375" style="57" customWidth="1"/>
    <col min="5122" max="5122" width="33.5703125" style="57" customWidth="1"/>
    <col min="5123" max="5123" width="11.85546875" style="57" customWidth="1"/>
    <col min="5124" max="5124" width="9.85546875" style="57" customWidth="1"/>
    <col min="5125" max="5125" width="11.42578125" style="57" customWidth="1"/>
    <col min="5126" max="5126" width="11.28515625" style="57" customWidth="1"/>
    <col min="5127" max="5376" width="9.140625" style="57"/>
    <col min="5377" max="5377" width="5.7109375" style="57" customWidth="1"/>
    <col min="5378" max="5378" width="33.5703125" style="57" customWidth="1"/>
    <col min="5379" max="5379" width="11.85546875" style="57" customWidth="1"/>
    <col min="5380" max="5380" width="9.85546875" style="57" customWidth="1"/>
    <col min="5381" max="5381" width="11.42578125" style="57" customWidth="1"/>
    <col min="5382" max="5382" width="11.28515625" style="57" customWidth="1"/>
    <col min="5383" max="5632" width="9.140625" style="57"/>
    <col min="5633" max="5633" width="5.7109375" style="57" customWidth="1"/>
    <col min="5634" max="5634" width="33.5703125" style="57" customWidth="1"/>
    <col min="5635" max="5635" width="11.85546875" style="57" customWidth="1"/>
    <col min="5636" max="5636" width="9.85546875" style="57" customWidth="1"/>
    <col min="5637" max="5637" width="11.42578125" style="57" customWidth="1"/>
    <col min="5638" max="5638" width="11.28515625" style="57" customWidth="1"/>
    <col min="5639" max="5888" width="9.140625" style="57"/>
    <col min="5889" max="5889" width="5.7109375" style="57" customWidth="1"/>
    <col min="5890" max="5890" width="33.5703125" style="57" customWidth="1"/>
    <col min="5891" max="5891" width="11.85546875" style="57" customWidth="1"/>
    <col min="5892" max="5892" width="9.85546875" style="57" customWidth="1"/>
    <col min="5893" max="5893" width="11.42578125" style="57" customWidth="1"/>
    <col min="5894" max="5894" width="11.28515625" style="57" customWidth="1"/>
    <col min="5895" max="6144" width="9.140625" style="57"/>
    <col min="6145" max="6145" width="5.7109375" style="57" customWidth="1"/>
    <col min="6146" max="6146" width="33.5703125" style="57" customWidth="1"/>
    <col min="6147" max="6147" width="11.85546875" style="57" customWidth="1"/>
    <col min="6148" max="6148" width="9.85546875" style="57" customWidth="1"/>
    <col min="6149" max="6149" width="11.42578125" style="57" customWidth="1"/>
    <col min="6150" max="6150" width="11.28515625" style="57" customWidth="1"/>
    <col min="6151" max="6400" width="9.140625" style="57"/>
    <col min="6401" max="6401" width="5.7109375" style="57" customWidth="1"/>
    <col min="6402" max="6402" width="33.5703125" style="57" customWidth="1"/>
    <col min="6403" max="6403" width="11.85546875" style="57" customWidth="1"/>
    <col min="6404" max="6404" width="9.85546875" style="57" customWidth="1"/>
    <col min="6405" max="6405" width="11.42578125" style="57" customWidth="1"/>
    <col min="6406" max="6406" width="11.28515625" style="57" customWidth="1"/>
    <col min="6407" max="6656" width="9.140625" style="57"/>
    <col min="6657" max="6657" width="5.7109375" style="57" customWidth="1"/>
    <col min="6658" max="6658" width="33.5703125" style="57" customWidth="1"/>
    <col min="6659" max="6659" width="11.85546875" style="57" customWidth="1"/>
    <col min="6660" max="6660" width="9.85546875" style="57" customWidth="1"/>
    <col min="6661" max="6661" width="11.42578125" style="57" customWidth="1"/>
    <col min="6662" max="6662" width="11.28515625" style="57" customWidth="1"/>
    <col min="6663" max="6912" width="9.140625" style="57"/>
    <col min="6913" max="6913" width="5.7109375" style="57" customWidth="1"/>
    <col min="6914" max="6914" width="33.5703125" style="57" customWidth="1"/>
    <col min="6915" max="6915" width="11.85546875" style="57" customWidth="1"/>
    <col min="6916" max="6916" width="9.85546875" style="57" customWidth="1"/>
    <col min="6917" max="6917" width="11.42578125" style="57" customWidth="1"/>
    <col min="6918" max="6918" width="11.28515625" style="57" customWidth="1"/>
    <col min="6919" max="7168" width="9.140625" style="57"/>
    <col min="7169" max="7169" width="5.7109375" style="57" customWidth="1"/>
    <col min="7170" max="7170" width="33.5703125" style="57" customWidth="1"/>
    <col min="7171" max="7171" width="11.85546875" style="57" customWidth="1"/>
    <col min="7172" max="7172" width="9.85546875" style="57" customWidth="1"/>
    <col min="7173" max="7173" width="11.42578125" style="57" customWidth="1"/>
    <col min="7174" max="7174" width="11.28515625" style="57" customWidth="1"/>
    <col min="7175" max="7424" width="9.140625" style="57"/>
    <col min="7425" max="7425" width="5.7109375" style="57" customWidth="1"/>
    <col min="7426" max="7426" width="33.5703125" style="57" customWidth="1"/>
    <col min="7427" max="7427" width="11.85546875" style="57" customWidth="1"/>
    <col min="7428" max="7428" width="9.85546875" style="57" customWidth="1"/>
    <col min="7429" max="7429" width="11.42578125" style="57" customWidth="1"/>
    <col min="7430" max="7430" width="11.28515625" style="57" customWidth="1"/>
    <col min="7431" max="7680" width="9.140625" style="57"/>
    <col min="7681" max="7681" width="5.7109375" style="57" customWidth="1"/>
    <col min="7682" max="7682" width="33.5703125" style="57" customWidth="1"/>
    <col min="7683" max="7683" width="11.85546875" style="57" customWidth="1"/>
    <col min="7684" max="7684" width="9.85546875" style="57" customWidth="1"/>
    <col min="7685" max="7685" width="11.42578125" style="57" customWidth="1"/>
    <col min="7686" max="7686" width="11.28515625" style="57" customWidth="1"/>
    <col min="7687" max="7936" width="9.140625" style="57"/>
    <col min="7937" max="7937" width="5.7109375" style="57" customWidth="1"/>
    <col min="7938" max="7938" width="33.5703125" style="57" customWidth="1"/>
    <col min="7939" max="7939" width="11.85546875" style="57" customWidth="1"/>
    <col min="7940" max="7940" width="9.85546875" style="57" customWidth="1"/>
    <col min="7941" max="7941" width="11.42578125" style="57" customWidth="1"/>
    <col min="7942" max="7942" width="11.28515625" style="57" customWidth="1"/>
    <col min="7943" max="8192" width="9.140625" style="57"/>
    <col min="8193" max="8193" width="5.7109375" style="57" customWidth="1"/>
    <col min="8194" max="8194" width="33.5703125" style="57" customWidth="1"/>
    <col min="8195" max="8195" width="11.85546875" style="57" customWidth="1"/>
    <col min="8196" max="8196" width="9.85546875" style="57" customWidth="1"/>
    <col min="8197" max="8197" width="11.42578125" style="57" customWidth="1"/>
    <col min="8198" max="8198" width="11.28515625" style="57" customWidth="1"/>
    <col min="8199" max="8448" width="9.140625" style="57"/>
    <col min="8449" max="8449" width="5.7109375" style="57" customWidth="1"/>
    <col min="8450" max="8450" width="33.5703125" style="57" customWidth="1"/>
    <col min="8451" max="8451" width="11.85546875" style="57" customWidth="1"/>
    <col min="8452" max="8452" width="9.85546875" style="57" customWidth="1"/>
    <col min="8453" max="8453" width="11.42578125" style="57" customWidth="1"/>
    <col min="8454" max="8454" width="11.28515625" style="57" customWidth="1"/>
    <col min="8455" max="8704" width="9.140625" style="57"/>
    <col min="8705" max="8705" width="5.7109375" style="57" customWidth="1"/>
    <col min="8706" max="8706" width="33.5703125" style="57" customWidth="1"/>
    <col min="8707" max="8707" width="11.85546875" style="57" customWidth="1"/>
    <col min="8708" max="8708" width="9.85546875" style="57" customWidth="1"/>
    <col min="8709" max="8709" width="11.42578125" style="57" customWidth="1"/>
    <col min="8710" max="8710" width="11.28515625" style="57" customWidth="1"/>
    <col min="8711" max="8960" width="9.140625" style="57"/>
    <col min="8961" max="8961" width="5.7109375" style="57" customWidth="1"/>
    <col min="8962" max="8962" width="33.5703125" style="57" customWidth="1"/>
    <col min="8963" max="8963" width="11.85546875" style="57" customWidth="1"/>
    <col min="8964" max="8964" width="9.85546875" style="57" customWidth="1"/>
    <col min="8965" max="8965" width="11.42578125" style="57" customWidth="1"/>
    <col min="8966" max="8966" width="11.28515625" style="57" customWidth="1"/>
    <col min="8967" max="9216" width="9.140625" style="57"/>
    <col min="9217" max="9217" width="5.7109375" style="57" customWidth="1"/>
    <col min="9218" max="9218" width="33.5703125" style="57" customWidth="1"/>
    <col min="9219" max="9219" width="11.85546875" style="57" customWidth="1"/>
    <col min="9220" max="9220" width="9.85546875" style="57" customWidth="1"/>
    <col min="9221" max="9221" width="11.42578125" style="57" customWidth="1"/>
    <col min="9222" max="9222" width="11.28515625" style="57" customWidth="1"/>
    <col min="9223" max="9472" width="9.140625" style="57"/>
    <col min="9473" max="9473" width="5.7109375" style="57" customWidth="1"/>
    <col min="9474" max="9474" width="33.5703125" style="57" customWidth="1"/>
    <col min="9475" max="9475" width="11.85546875" style="57" customWidth="1"/>
    <col min="9476" max="9476" width="9.85546875" style="57" customWidth="1"/>
    <col min="9477" max="9477" width="11.42578125" style="57" customWidth="1"/>
    <col min="9478" max="9478" width="11.28515625" style="57" customWidth="1"/>
    <col min="9479" max="9728" width="9.140625" style="57"/>
    <col min="9729" max="9729" width="5.7109375" style="57" customWidth="1"/>
    <col min="9730" max="9730" width="33.5703125" style="57" customWidth="1"/>
    <col min="9731" max="9731" width="11.85546875" style="57" customWidth="1"/>
    <col min="9732" max="9732" width="9.85546875" style="57" customWidth="1"/>
    <col min="9733" max="9733" width="11.42578125" style="57" customWidth="1"/>
    <col min="9734" max="9734" width="11.28515625" style="57" customWidth="1"/>
    <col min="9735" max="9984" width="9.140625" style="57"/>
    <col min="9985" max="9985" width="5.7109375" style="57" customWidth="1"/>
    <col min="9986" max="9986" width="33.5703125" style="57" customWidth="1"/>
    <col min="9987" max="9987" width="11.85546875" style="57" customWidth="1"/>
    <col min="9988" max="9988" width="9.85546875" style="57" customWidth="1"/>
    <col min="9989" max="9989" width="11.42578125" style="57" customWidth="1"/>
    <col min="9990" max="9990" width="11.28515625" style="57" customWidth="1"/>
    <col min="9991" max="10240" width="9.140625" style="57"/>
    <col min="10241" max="10241" width="5.7109375" style="57" customWidth="1"/>
    <col min="10242" max="10242" width="33.5703125" style="57" customWidth="1"/>
    <col min="10243" max="10243" width="11.85546875" style="57" customWidth="1"/>
    <col min="10244" max="10244" width="9.85546875" style="57" customWidth="1"/>
    <col min="10245" max="10245" width="11.42578125" style="57" customWidth="1"/>
    <col min="10246" max="10246" width="11.28515625" style="57" customWidth="1"/>
    <col min="10247" max="10496" width="9.140625" style="57"/>
    <col min="10497" max="10497" width="5.7109375" style="57" customWidth="1"/>
    <col min="10498" max="10498" width="33.5703125" style="57" customWidth="1"/>
    <col min="10499" max="10499" width="11.85546875" style="57" customWidth="1"/>
    <col min="10500" max="10500" width="9.85546875" style="57" customWidth="1"/>
    <col min="10501" max="10501" width="11.42578125" style="57" customWidth="1"/>
    <col min="10502" max="10502" width="11.28515625" style="57" customWidth="1"/>
    <col min="10503" max="10752" width="9.140625" style="57"/>
    <col min="10753" max="10753" width="5.7109375" style="57" customWidth="1"/>
    <col min="10754" max="10754" width="33.5703125" style="57" customWidth="1"/>
    <col min="10755" max="10755" width="11.85546875" style="57" customWidth="1"/>
    <col min="10756" max="10756" width="9.85546875" style="57" customWidth="1"/>
    <col min="10757" max="10757" width="11.42578125" style="57" customWidth="1"/>
    <col min="10758" max="10758" width="11.28515625" style="57" customWidth="1"/>
    <col min="10759" max="11008" width="9.140625" style="57"/>
    <col min="11009" max="11009" width="5.7109375" style="57" customWidth="1"/>
    <col min="11010" max="11010" width="33.5703125" style="57" customWidth="1"/>
    <col min="11011" max="11011" width="11.85546875" style="57" customWidth="1"/>
    <col min="11012" max="11012" width="9.85546875" style="57" customWidth="1"/>
    <col min="11013" max="11013" width="11.42578125" style="57" customWidth="1"/>
    <col min="11014" max="11014" width="11.28515625" style="57" customWidth="1"/>
    <col min="11015" max="11264" width="9.140625" style="57"/>
    <col min="11265" max="11265" width="5.7109375" style="57" customWidth="1"/>
    <col min="11266" max="11266" width="33.5703125" style="57" customWidth="1"/>
    <col min="11267" max="11267" width="11.85546875" style="57" customWidth="1"/>
    <col min="11268" max="11268" width="9.85546875" style="57" customWidth="1"/>
    <col min="11269" max="11269" width="11.42578125" style="57" customWidth="1"/>
    <col min="11270" max="11270" width="11.28515625" style="57" customWidth="1"/>
    <col min="11271" max="11520" width="9.140625" style="57"/>
    <col min="11521" max="11521" width="5.7109375" style="57" customWidth="1"/>
    <col min="11522" max="11522" width="33.5703125" style="57" customWidth="1"/>
    <col min="11523" max="11523" width="11.85546875" style="57" customWidth="1"/>
    <col min="11524" max="11524" width="9.85546875" style="57" customWidth="1"/>
    <col min="11525" max="11525" width="11.42578125" style="57" customWidth="1"/>
    <col min="11526" max="11526" width="11.28515625" style="57" customWidth="1"/>
    <col min="11527" max="11776" width="9.140625" style="57"/>
    <col min="11777" max="11777" width="5.7109375" style="57" customWidth="1"/>
    <col min="11778" max="11778" width="33.5703125" style="57" customWidth="1"/>
    <col min="11779" max="11779" width="11.85546875" style="57" customWidth="1"/>
    <col min="11780" max="11780" width="9.85546875" style="57" customWidth="1"/>
    <col min="11781" max="11781" width="11.42578125" style="57" customWidth="1"/>
    <col min="11782" max="11782" width="11.28515625" style="57" customWidth="1"/>
    <col min="11783" max="12032" width="9.140625" style="57"/>
    <col min="12033" max="12033" width="5.7109375" style="57" customWidth="1"/>
    <col min="12034" max="12034" width="33.5703125" style="57" customWidth="1"/>
    <col min="12035" max="12035" width="11.85546875" style="57" customWidth="1"/>
    <col min="12036" max="12036" width="9.85546875" style="57" customWidth="1"/>
    <col min="12037" max="12037" width="11.42578125" style="57" customWidth="1"/>
    <col min="12038" max="12038" width="11.28515625" style="57" customWidth="1"/>
    <col min="12039" max="12288" width="9.140625" style="57"/>
    <col min="12289" max="12289" width="5.7109375" style="57" customWidth="1"/>
    <col min="12290" max="12290" width="33.5703125" style="57" customWidth="1"/>
    <col min="12291" max="12291" width="11.85546875" style="57" customWidth="1"/>
    <col min="12292" max="12292" width="9.85546875" style="57" customWidth="1"/>
    <col min="12293" max="12293" width="11.42578125" style="57" customWidth="1"/>
    <col min="12294" max="12294" width="11.28515625" style="57" customWidth="1"/>
    <col min="12295" max="12544" width="9.140625" style="57"/>
    <col min="12545" max="12545" width="5.7109375" style="57" customWidth="1"/>
    <col min="12546" max="12546" width="33.5703125" style="57" customWidth="1"/>
    <col min="12547" max="12547" width="11.85546875" style="57" customWidth="1"/>
    <col min="12548" max="12548" width="9.85546875" style="57" customWidth="1"/>
    <col min="12549" max="12549" width="11.42578125" style="57" customWidth="1"/>
    <col min="12550" max="12550" width="11.28515625" style="57" customWidth="1"/>
    <col min="12551" max="12800" width="9.140625" style="57"/>
    <col min="12801" max="12801" width="5.7109375" style="57" customWidth="1"/>
    <col min="12802" max="12802" width="33.5703125" style="57" customWidth="1"/>
    <col min="12803" max="12803" width="11.85546875" style="57" customWidth="1"/>
    <col min="12804" max="12804" width="9.85546875" style="57" customWidth="1"/>
    <col min="12805" max="12805" width="11.42578125" style="57" customWidth="1"/>
    <col min="12806" max="12806" width="11.28515625" style="57" customWidth="1"/>
    <col min="12807" max="13056" width="9.140625" style="57"/>
    <col min="13057" max="13057" width="5.7109375" style="57" customWidth="1"/>
    <col min="13058" max="13058" width="33.5703125" style="57" customWidth="1"/>
    <col min="13059" max="13059" width="11.85546875" style="57" customWidth="1"/>
    <col min="13060" max="13060" width="9.85546875" style="57" customWidth="1"/>
    <col min="13061" max="13061" width="11.42578125" style="57" customWidth="1"/>
    <col min="13062" max="13062" width="11.28515625" style="57" customWidth="1"/>
    <col min="13063" max="13312" width="9.140625" style="57"/>
    <col min="13313" max="13313" width="5.7109375" style="57" customWidth="1"/>
    <col min="13314" max="13314" width="33.5703125" style="57" customWidth="1"/>
    <col min="13315" max="13315" width="11.85546875" style="57" customWidth="1"/>
    <col min="13316" max="13316" width="9.85546875" style="57" customWidth="1"/>
    <col min="13317" max="13317" width="11.42578125" style="57" customWidth="1"/>
    <col min="13318" max="13318" width="11.28515625" style="57" customWidth="1"/>
    <col min="13319" max="13568" width="9.140625" style="57"/>
    <col min="13569" max="13569" width="5.7109375" style="57" customWidth="1"/>
    <col min="13570" max="13570" width="33.5703125" style="57" customWidth="1"/>
    <col min="13571" max="13571" width="11.85546875" style="57" customWidth="1"/>
    <col min="13572" max="13572" width="9.85546875" style="57" customWidth="1"/>
    <col min="13573" max="13573" width="11.42578125" style="57" customWidth="1"/>
    <col min="13574" max="13574" width="11.28515625" style="57" customWidth="1"/>
    <col min="13575" max="13824" width="9.140625" style="57"/>
    <col min="13825" max="13825" width="5.7109375" style="57" customWidth="1"/>
    <col min="13826" max="13826" width="33.5703125" style="57" customWidth="1"/>
    <col min="13827" max="13827" width="11.85546875" style="57" customWidth="1"/>
    <col min="13828" max="13828" width="9.85546875" style="57" customWidth="1"/>
    <col min="13829" max="13829" width="11.42578125" style="57" customWidth="1"/>
    <col min="13830" max="13830" width="11.28515625" style="57" customWidth="1"/>
    <col min="13831" max="14080" width="9.140625" style="57"/>
    <col min="14081" max="14081" width="5.7109375" style="57" customWidth="1"/>
    <col min="14082" max="14082" width="33.5703125" style="57" customWidth="1"/>
    <col min="14083" max="14083" width="11.85546875" style="57" customWidth="1"/>
    <col min="14084" max="14084" width="9.85546875" style="57" customWidth="1"/>
    <col min="14085" max="14085" width="11.42578125" style="57" customWidth="1"/>
    <col min="14086" max="14086" width="11.28515625" style="57" customWidth="1"/>
    <col min="14087" max="14336" width="9.140625" style="57"/>
    <col min="14337" max="14337" width="5.7109375" style="57" customWidth="1"/>
    <col min="14338" max="14338" width="33.5703125" style="57" customWidth="1"/>
    <col min="14339" max="14339" width="11.85546875" style="57" customWidth="1"/>
    <col min="14340" max="14340" width="9.85546875" style="57" customWidth="1"/>
    <col min="14341" max="14341" width="11.42578125" style="57" customWidth="1"/>
    <col min="14342" max="14342" width="11.28515625" style="57" customWidth="1"/>
    <col min="14343" max="14592" width="9.140625" style="57"/>
    <col min="14593" max="14593" width="5.7109375" style="57" customWidth="1"/>
    <col min="14594" max="14594" width="33.5703125" style="57" customWidth="1"/>
    <col min="14595" max="14595" width="11.85546875" style="57" customWidth="1"/>
    <col min="14596" max="14596" width="9.85546875" style="57" customWidth="1"/>
    <col min="14597" max="14597" width="11.42578125" style="57" customWidth="1"/>
    <col min="14598" max="14598" width="11.28515625" style="57" customWidth="1"/>
    <col min="14599" max="14848" width="9.140625" style="57"/>
    <col min="14849" max="14849" width="5.7109375" style="57" customWidth="1"/>
    <col min="14850" max="14850" width="33.5703125" style="57" customWidth="1"/>
    <col min="14851" max="14851" width="11.85546875" style="57" customWidth="1"/>
    <col min="14852" max="14852" width="9.85546875" style="57" customWidth="1"/>
    <col min="14853" max="14853" width="11.42578125" style="57" customWidth="1"/>
    <col min="14854" max="14854" width="11.28515625" style="57" customWidth="1"/>
    <col min="14855" max="15104" width="9.140625" style="57"/>
    <col min="15105" max="15105" width="5.7109375" style="57" customWidth="1"/>
    <col min="15106" max="15106" width="33.5703125" style="57" customWidth="1"/>
    <col min="15107" max="15107" width="11.85546875" style="57" customWidth="1"/>
    <col min="15108" max="15108" width="9.85546875" style="57" customWidth="1"/>
    <col min="15109" max="15109" width="11.42578125" style="57" customWidth="1"/>
    <col min="15110" max="15110" width="11.28515625" style="57" customWidth="1"/>
    <col min="15111" max="15360" width="9.140625" style="57"/>
    <col min="15361" max="15361" width="5.7109375" style="57" customWidth="1"/>
    <col min="15362" max="15362" width="33.5703125" style="57" customWidth="1"/>
    <col min="15363" max="15363" width="11.85546875" style="57" customWidth="1"/>
    <col min="15364" max="15364" width="9.85546875" style="57" customWidth="1"/>
    <col min="15365" max="15365" width="11.42578125" style="57" customWidth="1"/>
    <col min="15366" max="15366" width="11.28515625" style="57" customWidth="1"/>
    <col min="15367" max="15616" width="9.140625" style="57"/>
    <col min="15617" max="15617" width="5.7109375" style="57" customWidth="1"/>
    <col min="15618" max="15618" width="33.5703125" style="57" customWidth="1"/>
    <col min="15619" max="15619" width="11.85546875" style="57" customWidth="1"/>
    <col min="15620" max="15620" width="9.85546875" style="57" customWidth="1"/>
    <col min="15621" max="15621" width="11.42578125" style="57" customWidth="1"/>
    <col min="15622" max="15622" width="11.28515625" style="57" customWidth="1"/>
    <col min="15623" max="15872" width="9.140625" style="57"/>
    <col min="15873" max="15873" width="5.7109375" style="57" customWidth="1"/>
    <col min="15874" max="15874" width="33.5703125" style="57" customWidth="1"/>
    <col min="15875" max="15875" width="11.85546875" style="57" customWidth="1"/>
    <col min="15876" max="15876" width="9.85546875" style="57" customWidth="1"/>
    <col min="15877" max="15877" width="11.42578125" style="57" customWidth="1"/>
    <col min="15878" max="15878" width="11.28515625" style="57" customWidth="1"/>
    <col min="15879" max="16128" width="9.140625" style="57"/>
    <col min="16129" max="16129" width="5.7109375" style="57" customWidth="1"/>
    <col min="16130" max="16130" width="33.5703125" style="57" customWidth="1"/>
    <col min="16131" max="16131" width="11.85546875" style="57" customWidth="1"/>
    <col min="16132" max="16132" width="9.85546875" style="57" customWidth="1"/>
    <col min="16133" max="16133" width="11.42578125" style="57" customWidth="1"/>
    <col min="16134" max="16134" width="11.28515625" style="57" customWidth="1"/>
    <col min="16135" max="16384" width="9.140625" style="57"/>
  </cols>
  <sheetData>
    <row r="1" spans="1:7" ht="16.5">
      <c r="A1" s="55"/>
      <c r="B1" s="194" t="s">
        <v>128</v>
      </c>
      <c r="C1" s="194"/>
      <c r="D1" s="194"/>
      <c r="E1" s="194"/>
      <c r="F1" s="56"/>
    </row>
    <row r="2" spans="1:7" ht="16.5">
      <c r="A2" s="58"/>
      <c r="B2" s="59"/>
      <c r="C2" s="60"/>
      <c r="D2" s="61"/>
      <c r="E2" s="61"/>
      <c r="F2" s="61"/>
    </row>
    <row r="3" spans="1:7" ht="35.25" customHeight="1">
      <c r="A3" s="195" t="s">
        <v>129</v>
      </c>
      <c r="B3" s="195"/>
      <c r="C3" s="195"/>
      <c r="D3" s="195"/>
      <c r="E3" s="195"/>
      <c r="F3" s="195"/>
    </row>
    <row r="4" spans="1:7">
      <c r="A4" s="196" t="s">
        <v>86</v>
      </c>
      <c r="B4" s="196"/>
      <c r="C4" s="196"/>
      <c r="D4" s="196"/>
      <c r="E4" s="196"/>
      <c r="F4" s="196"/>
      <c r="G4" s="62"/>
    </row>
    <row r="5" spans="1:7">
      <c r="A5" s="63"/>
      <c r="B5" s="64"/>
      <c r="C5" s="197"/>
      <c r="D5" s="197"/>
      <c r="E5" s="65"/>
      <c r="F5" s="66" t="s">
        <v>87</v>
      </c>
      <c r="G5" s="67"/>
    </row>
    <row r="6" spans="1:7" s="68" customFormat="1" ht="16.5">
      <c r="A6" s="63" t="s">
        <v>88</v>
      </c>
      <c r="B6" s="63" t="s">
        <v>89</v>
      </c>
      <c r="C6" s="63" t="s">
        <v>90</v>
      </c>
      <c r="D6" s="63" t="s">
        <v>91</v>
      </c>
      <c r="E6" s="63" t="s">
        <v>92</v>
      </c>
      <c r="F6" s="63" t="s">
        <v>93</v>
      </c>
    </row>
    <row r="7" spans="1:7" s="69" customFormat="1" ht="22.15" customHeight="1">
      <c r="A7" s="198" t="s">
        <v>94</v>
      </c>
      <c r="B7" s="199" t="s">
        <v>52</v>
      </c>
      <c r="C7" s="200" t="s">
        <v>84</v>
      </c>
      <c r="D7" s="200" t="s">
        <v>95</v>
      </c>
      <c r="E7" s="200" t="s">
        <v>96</v>
      </c>
      <c r="F7" s="200" t="s">
        <v>97</v>
      </c>
    </row>
    <row r="8" spans="1:7" s="69" customFormat="1" ht="22.15" customHeight="1">
      <c r="A8" s="198"/>
      <c r="B8" s="199"/>
      <c r="C8" s="200"/>
      <c r="D8" s="201"/>
      <c r="E8" s="201"/>
      <c r="F8" s="201"/>
    </row>
    <row r="9" spans="1:7" s="72" customFormat="1" ht="45" customHeight="1">
      <c r="A9" s="70">
        <v>1</v>
      </c>
      <c r="B9" s="97" t="s">
        <v>106</v>
      </c>
      <c r="C9" s="98">
        <v>21094473</v>
      </c>
      <c r="D9" s="71">
        <v>0</v>
      </c>
      <c r="E9" s="71">
        <v>0</v>
      </c>
      <c r="F9" s="71">
        <v>0</v>
      </c>
    </row>
    <row r="10" spans="1:7" s="72" customFormat="1" ht="45.75" customHeight="1">
      <c r="A10" s="70">
        <v>2</v>
      </c>
      <c r="B10" s="96" t="s">
        <v>107</v>
      </c>
      <c r="C10" s="101" t="s">
        <v>99</v>
      </c>
      <c r="D10" s="71">
        <v>0</v>
      </c>
      <c r="E10" s="71">
        <v>0</v>
      </c>
      <c r="F10" s="71">
        <v>0</v>
      </c>
    </row>
    <row r="11" spans="1:7" s="72" customFormat="1" ht="32.25" customHeight="1">
      <c r="A11" s="70">
        <v>3</v>
      </c>
      <c r="B11" s="97" t="s">
        <v>100</v>
      </c>
      <c r="C11" s="98" t="s">
        <v>101</v>
      </c>
      <c r="D11" s="71">
        <v>0</v>
      </c>
      <c r="E11" s="71">
        <v>0</v>
      </c>
      <c r="F11" s="71">
        <v>0</v>
      </c>
    </row>
    <row r="12" spans="1:7" s="72" customFormat="1" ht="39" customHeight="1">
      <c r="A12" s="70">
        <v>4</v>
      </c>
      <c r="B12" s="97" t="s">
        <v>108</v>
      </c>
      <c r="C12" s="98" t="s">
        <v>102</v>
      </c>
      <c r="D12" s="71">
        <v>0</v>
      </c>
      <c r="E12" s="71">
        <v>0</v>
      </c>
      <c r="F12" s="71">
        <v>0</v>
      </c>
    </row>
    <row r="13" spans="1:7" s="72" customFormat="1" ht="36" customHeight="1">
      <c r="A13" s="70">
        <v>5</v>
      </c>
      <c r="B13" s="96" t="s">
        <v>109</v>
      </c>
      <c r="C13" s="98">
        <v>203200</v>
      </c>
      <c r="D13" s="71">
        <v>0</v>
      </c>
      <c r="E13" s="71">
        <v>0</v>
      </c>
      <c r="F13" s="71">
        <v>0</v>
      </c>
    </row>
    <row r="14" spans="1:7" s="72" customFormat="1" ht="49.9" customHeight="1">
      <c r="A14" s="70">
        <v>6</v>
      </c>
      <c r="B14" s="94" t="s">
        <v>103</v>
      </c>
      <c r="C14" s="99">
        <v>50000</v>
      </c>
      <c r="D14" s="71">
        <v>0</v>
      </c>
      <c r="E14" s="71">
        <v>0</v>
      </c>
      <c r="F14" s="71">
        <v>0</v>
      </c>
    </row>
    <row r="15" spans="1:7" s="72" customFormat="1" ht="66" customHeight="1">
      <c r="A15" s="70">
        <v>7</v>
      </c>
      <c r="B15" s="94" t="s">
        <v>104</v>
      </c>
      <c r="C15" s="99">
        <v>120000</v>
      </c>
      <c r="D15" s="71">
        <v>0</v>
      </c>
      <c r="E15" s="71">
        <v>0</v>
      </c>
      <c r="F15" s="71">
        <v>0</v>
      </c>
    </row>
    <row r="16" spans="1:7" s="74" customFormat="1" ht="30" customHeight="1">
      <c r="A16" s="70">
        <v>8</v>
      </c>
      <c r="B16" s="95" t="s">
        <v>105</v>
      </c>
      <c r="C16" s="100">
        <v>14950</v>
      </c>
      <c r="D16" s="73">
        <v>0</v>
      </c>
      <c r="E16" s="73">
        <v>0</v>
      </c>
      <c r="F16" s="73">
        <v>0</v>
      </c>
    </row>
    <row r="17" spans="1:18" s="76" customFormat="1" ht="36" customHeight="1">
      <c r="A17" s="70">
        <v>9</v>
      </c>
      <c r="B17" s="118" t="s">
        <v>110</v>
      </c>
      <c r="C17" s="75">
        <f>SUM(C9:C16)</f>
        <v>21482623</v>
      </c>
      <c r="D17" s="75">
        <v>0</v>
      </c>
      <c r="E17" s="75">
        <v>0</v>
      </c>
      <c r="F17" s="75">
        <v>0</v>
      </c>
    </row>
    <row r="18" spans="1:18" ht="31.5" customHeight="1">
      <c r="A18" s="63"/>
      <c r="C18" s="27"/>
      <c r="D18" s="27"/>
      <c r="E18" s="27"/>
      <c r="F18" s="27"/>
      <c r="G18"/>
      <c r="H18"/>
      <c r="I18"/>
    </row>
    <row r="19" spans="1:18" ht="19.899999999999999" customHeight="1">
      <c r="A19" s="63"/>
      <c r="B19" s="27"/>
      <c r="C19" s="27"/>
      <c r="D19" s="27"/>
      <c r="E19" s="27"/>
      <c r="F19" s="27"/>
      <c r="G19"/>
      <c r="H19"/>
      <c r="I19"/>
    </row>
    <row r="20" spans="1:18" ht="36" customHeight="1">
      <c r="A20" s="63"/>
      <c r="C20" s="27"/>
      <c r="D20" s="27"/>
      <c r="E20" s="27"/>
      <c r="F20" s="27"/>
      <c r="G20"/>
      <c r="H20"/>
      <c r="I20"/>
    </row>
    <row r="21" spans="1:18" ht="36" customHeight="1">
      <c r="A21" s="63"/>
      <c r="C21" s="27"/>
      <c r="D21" s="27"/>
      <c r="E21" s="27"/>
      <c r="F21" s="27"/>
      <c r="G21"/>
      <c r="H21"/>
      <c r="I21"/>
      <c r="J21"/>
      <c r="K21"/>
      <c r="L21"/>
      <c r="M21"/>
      <c r="N21"/>
      <c r="O21"/>
      <c r="P21"/>
      <c r="Q21"/>
      <c r="R21"/>
    </row>
    <row r="22" spans="1:18" ht="36" customHeight="1">
      <c r="A22" s="63"/>
      <c r="C22" s="27"/>
      <c r="D22" s="27"/>
      <c r="E22" s="27"/>
      <c r="F22" s="27"/>
      <c r="G22"/>
      <c r="H22"/>
      <c r="I22"/>
      <c r="J22"/>
    </row>
    <row r="23" spans="1:18" ht="49.9" customHeight="1">
      <c r="A23" s="63"/>
      <c r="B23" s="78"/>
      <c r="C23" s="79"/>
      <c r="D23" s="80"/>
      <c r="E23" s="80"/>
      <c r="F23" s="80"/>
    </row>
    <row r="24" spans="1:18" ht="19.899999999999999" customHeight="1">
      <c r="A24" s="63"/>
      <c r="B24" s="81"/>
      <c r="C24" s="82"/>
      <c r="D24" s="83"/>
      <c r="E24" s="83"/>
      <c r="F24" s="83"/>
    </row>
    <row r="25" spans="1:18" ht="19.899999999999999" customHeight="1">
      <c r="A25" s="63"/>
      <c r="B25" s="81"/>
      <c r="C25" s="82"/>
      <c r="D25" s="83"/>
      <c r="E25" s="83"/>
      <c r="F25" s="83"/>
    </row>
    <row r="26" spans="1:18" ht="49.9" customHeight="1">
      <c r="A26" s="63"/>
      <c r="B26" s="81"/>
      <c r="C26" s="82"/>
      <c r="D26" s="83"/>
      <c r="E26" s="83"/>
      <c r="F26" s="83"/>
    </row>
    <row r="27" spans="1:18" ht="19.899999999999999" customHeight="1">
      <c r="A27" s="63"/>
      <c r="B27" s="81"/>
      <c r="C27" s="82"/>
      <c r="D27" s="83"/>
      <c r="E27" s="83"/>
      <c r="F27" s="83"/>
    </row>
    <row r="28" spans="1:18" ht="19.899999999999999" customHeight="1">
      <c r="A28" s="63"/>
      <c r="B28" s="81"/>
      <c r="C28" s="82"/>
      <c r="D28" s="83"/>
      <c r="E28" s="83"/>
      <c r="F28" s="83"/>
    </row>
    <row r="29" spans="1:18" ht="19.899999999999999" customHeight="1">
      <c r="A29" s="63"/>
      <c r="B29" s="78"/>
      <c r="C29" s="79"/>
      <c r="D29" s="80"/>
      <c r="E29" s="80"/>
      <c r="F29" s="80"/>
    </row>
    <row r="30" spans="1:18" ht="19.899999999999999" customHeight="1">
      <c r="A30" s="63"/>
      <c r="B30" s="81"/>
      <c r="C30" s="84"/>
      <c r="D30" s="65"/>
      <c r="E30" s="65"/>
      <c r="F30" s="65"/>
    </row>
    <row r="31" spans="1:18" ht="36" customHeight="1">
      <c r="A31" s="63"/>
      <c r="B31" s="78"/>
      <c r="C31" s="85"/>
      <c r="D31" s="86"/>
      <c r="E31" s="86"/>
      <c r="F31" s="86"/>
    </row>
    <row r="32" spans="1:18" ht="19.899999999999999" customHeight="1">
      <c r="A32" s="63"/>
      <c r="B32" s="81"/>
      <c r="C32" s="84"/>
      <c r="D32" s="65"/>
      <c r="E32" s="65"/>
      <c r="F32" s="65"/>
    </row>
    <row r="33" spans="1:6" ht="19.899999999999999" customHeight="1">
      <c r="A33" s="63"/>
      <c r="B33" s="81"/>
      <c r="C33" s="84"/>
      <c r="D33" s="65"/>
      <c r="E33" s="65"/>
      <c r="F33" s="65"/>
    </row>
    <row r="34" spans="1:6" ht="36" customHeight="1">
      <c r="A34" s="63"/>
      <c r="B34" s="81"/>
      <c r="C34" s="84"/>
      <c r="D34" s="65"/>
      <c r="E34" s="65"/>
      <c r="F34" s="65"/>
    </row>
    <row r="35" spans="1:6" ht="36" customHeight="1">
      <c r="A35" s="63"/>
      <c r="B35" s="81"/>
      <c r="C35" s="84"/>
      <c r="D35" s="65"/>
      <c r="E35" s="65"/>
      <c r="F35" s="65"/>
    </row>
    <row r="36" spans="1:6" ht="19.899999999999999" customHeight="1">
      <c r="A36" s="63"/>
      <c r="B36" s="81"/>
      <c r="C36" s="84"/>
      <c r="D36" s="65"/>
      <c r="E36" s="65"/>
      <c r="F36" s="65"/>
    </row>
    <row r="37" spans="1:6" ht="19.899999999999999" customHeight="1">
      <c r="A37" s="63"/>
      <c r="B37" s="81"/>
      <c r="C37" s="84"/>
      <c r="D37" s="65"/>
      <c r="E37" s="65"/>
      <c r="F37" s="65"/>
    </row>
    <row r="38" spans="1:6" ht="19.899999999999999" customHeight="1">
      <c r="A38" s="63"/>
      <c r="B38" s="81"/>
      <c r="C38" s="84"/>
      <c r="D38" s="65"/>
      <c r="E38" s="65"/>
      <c r="F38" s="65"/>
    </row>
    <row r="39" spans="1:6" ht="16.5">
      <c r="A39" s="63"/>
      <c r="B39" s="81"/>
      <c r="C39" s="84"/>
      <c r="D39" s="65"/>
      <c r="E39" s="65"/>
      <c r="F39" s="65"/>
    </row>
    <row r="40" spans="1:6" ht="19.899999999999999" customHeight="1">
      <c r="A40" s="63"/>
      <c r="B40" s="81"/>
      <c r="C40" s="84"/>
      <c r="D40" s="65"/>
      <c r="E40" s="65"/>
      <c r="F40" s="65"/>
    </row>
    <row r="41" spans="1:6" ht="16.5">
      <c r="A41" s="63"/>
      <c r="B41" s="81"/>
      <c r="C41" s="84"/>
      <c r="D41" s="65"/>
      <c r="E41" s="65"/>
      <c r="F41" s="65"/>
    </row>
    <row r="42" spans="1:6" ht="19.899999999999999" customHeight="1">
      <c r="A42" s="63"/>
      <c r="B42" s="81"/>
      <c r="C42" s="84"/>
      <c r="D42" s="65"/>
      <c r="E42" s="65"/>
      <c r="F42" s="65"/>
    </row>
    <row r="43" spans="1:6" ht="49.9" customHeight="1">
      <c r="A43" s="63"/>
      <c r="B43" s="81"/>
      <c r="C43" s="84"/>
      <c r="D43" s="65"/>
      <c r="E43" s="65"/>
      <c r="F43" s="65"/>
    </row>
    <row r="44" spans="1:6" ht="36" customHeight="1">
      <c r="A44" s="63"/>
      <c r="B44" s="78"/>
      <c r="C44" s="85"/>
      <c r="D44" s="86"/>
      <c r="E44" s="86"/>
      <c r="F44" s="86"/>
    </row>
    <row r="45" spans="1:6" ht="19.899999999999999" customHeight="1">
      <c r="A45" s="63"/>
      <c r="B45" s="78"/>
      <c r="C45" s="85"/>
      <c r="D45" s="86"/>
      <c r="E45" s="86"/>
      <c r="F45" s="86"/>
    </row>
    <row r="46" spans="1:6" ht="19.899999999999999" customHeight="1">
      <c r="A46" s="63"/>
      <c r="B46" s="78"/>
      <c r="C46" s="85"/>
      <c r="D46" s="86"/>
      <c r="E46" s="86"/>
      <c r="F46" s="86"/>
    </row>
    <row r="47" spans="1:6" ht="19.899999999999999" customHeight="1">
      <c r="A47" s="63"/>
      <c r="B47" s="81"/>
      <c r="C47" s="84"/>
      <c r="D47" s="65"/>
      <c r="E47" s="65"/>
      <c r="F47" s="65"/>
    </row>
    <row r="48" spans="1:6" ht="36" customHeight="1">
      <c r="A48" s="63"/>
      <c r="B48" s="81"/>
      <c r="C48" s="84"/>
      <c r="D48" s="65"/>
      <c r="E48" s="65"/>
      <c r="F48" s="65"/>
    </row>
    <row r="49" spans="1:6" ht="19.899999999999999" customHeight="1">
      <c r="A49" s="63"/>
      <c r="B49" s="81"/>
      <c r="C49" s="84"/>
      <c r="D49" s="65"/>
      <c r="E49" s="65"/>
      <c r="F49" s="65"/>
    </row>
    <row r="50" spans="1:6" ht="19.899999999999999" customHeight="1">
      <c r="A50" s="63"/>
      <c r="B50" s="81"/>
      <c r="C50" s="84"/>
      <c r="D50" s="65"/>
      <c r="E50" s="65"/>
      <c r="F50" s="65"/>
    </row>
    <row r="51" spans="1:6" ht="49.9" customHeight="1">
      <c r="A51" s="63"/>
      <c r="B51" s="81"/>
      <c r="C51" s="84"/>
      <c r="D51" s="65"/>
      <c r="E51" s="65"/>
      <c r="F51" s="65"/>
    </row>
    <row r="52" spans="1:6" ht="49.9" customHeight="1">
      <c r="A52" s="63"/>
      <c r="B52" s="81"/>
      <c r="C52" s="84"/>
      <c r="D52" s="65"/>
      <c r="E52" s="65"/>
      <c r="F52" s="65"/>
    </row>
    <row r="53" spans="1:6" ht="19.899999999999999" customHeight="1">
      <c r="A53" s="63"/>
      <c r="B53" s="81"/>
      <c r="C53" s="84"/>
      <c r="D53" s="65"/>
      <c r="E53" s="65"/>
      <c r="F53" s="65"/>
    </row>
    <row r="54" spans="1:6" ht="19.899999999999999" customHeight="1">
      <c r="A54" s="63"/>
      <c r="B54" s="81"/>
      <c r="C54" s="84"/>
      <c r="D54" s="65"/>
      <c r="E54" s="65"/>
      <c r="F54" s="65"/>
    </row>
    <row r="55" spans="1:6" ht="19.899999999999999" customHeight="1">
      <c r="A55" s="63"/>
      <c r="B55" s="81"/>
      <c r="C55" s="84"/>
      <c r="D55" s="65"/>
      <c r="E55" s="65"/>
      <c r="F55" s="65"/>
    </row>
    <row r="56" spans="1:6" ht="19.899999999999999" customHeight="1">
      <c r="A56" s="63"/>
      <c r="B56" s="81"/>
      <c r="C56" s="84"/>
      <c r="D56" s="65"/>
      <c r="E56" s="65"/>
      <c r="F56" s="65"/>
    </row>
    <row r="57" spans="1:6" ht="19.899999999999999" customHeight="1">
      <c r="A57" s="63"/>
      <c r="B57" s="81"/>
      <c r="C57" s="84"/>
      <c r="D57" s="65"/>
      <c r="E57" s="65"/>
      <c r="F57" s="65"/>
    </row>
    <row r="58" spans="1:6" ht="19.899999999999999" customHeight="1">
      <c r="A58" s="63"/>
      <c r="B58" s="81"/>
      <c r="C58" s="84"/>
      <c r="D58" s="65"/>
      <c r="E58" s="65"/>
      <c r="F58" s="65"/>
    </row>
    <row r="59" spans="1:6" ht="19.899999999999999" customHeight="1">
      <c r="A59" s="63"/>
      <c r="B59" s="81"/>
      <c r="C59" s="84"/>
      <c r="D59" s="65"/>
      <c r="E59" s="65"/>
      <c r="F59" s="65"/>
    </row>
    <row r="60" spans="1:6" ht="49.9" customHeight="1">
      <c r="A60" s="63"/>
      <c r="B60" s="78"/>
      <c r="C60" s="87"/>
      <c r="D60" s="86"/>
      <c r="E60" s="86"/>
      <c r="F60" s="86"/>
    </row>
    <row r="61" spans="1:6" ht="36" customHeight="1">
      <c r="A61" s="63"/>
      <c r="B61" s="78"/>
      <c r="C61" s="85"/>
      <c r="D61" s="86"/>
      <c r="E61" s="86"/>
      <c r="F61" s="86"/>
    </row>
    <row r="62" spans="1:6" ht="36" customHeight="1">
      <c r="A62" s="63"/>
      <c r="B62" s="78"/>
      <c r="C62" s="85"/>
      <c r="D62" s="86"/>
      <c r="E62" s="86"/>
      <c r="F62" s="86"/>
    </row>
    <row r="63" spans="1:6" ht="49.9" customHeight="1">
      <c r="A63" s="63"/>
      <c r="B63" s="78"/>
      <c r="C63" s="85"/>
      <c r="D63" s="86"/>
      <c r="E63" s="86"/>
      <c r="F63" s="86"/>
    </row>
    <row r="64" spans="1:6" ht="36" customHeight="1">
      <c r="A64" s="63"/>
      <c r="B64" s="78"/>
      <c r="C64" s="85"/>
      <c r="D64" s="86"/>
      <c r="E64" s="86"/>
      <c r="F64" s="86"/>
    </row>
    <row r="65" spans="1:6" ht="36" customHeight="1">
      <c r="A65" s="63"/>
      <c r="B65" s="78"/>
      <c r="C65" s="85"/>
      <c r="D65" s="86"/>
      <c r="E65" s="86"/>
      <c r="F65" s="86"/>
    </row>
    <row r="66" spans="1:6" ht="36" customHeight="1">
      <c r="A66" s="63"/>
      <c r="B66" s="78"/>
      <c r="C66" s="85"/>
      <c r="D66" s="86"/>
      <c r="E66" s="86"/>
      <c r="F66" s="86"/>
    </row>
    <row r="67" spans="1:6" ht="22.15" customHeight="1">
      <c r="A67" s="63"/>
      <c r="B67" s="78"/>
      <c r="C67" s="85"/>
      <c r="D67" s="86"/>
      <c r="E67" s="86"/>
      <c r="F67" s="86"/>
    </row>
    <row r="68" spans="1:6" ht="22.15" customHeight="1">
      <c r="A68" s="63"/>
      <c r="B68" s="78"/>
      <c r="C68" s="85"/>
      <c r="D68" s="86"/>
      <c r="E68" s="86"/>
      <c r="F68" s="86"/>
    </row>
    <row r="69" spans="1:6" ht="22.15" customHeight="1">
      <c r="A69" s="63"/>
      <c r="B69" s="78"/>
      <c r="C69" s="85"/>
      <c r="D69" s="86"/>
      <c r="E69" s="86"/>
      <c r="F69" s="86"/>
    </row>
    <row r="70" spans="1:6" s="88" customFormat="1" ht="30" customHeight="1">
      <c r="A70" s="63"/>
      <c r="B70" s="64"/>
      <c r="C70" s="85"/>
      <c r="D70" s="85"/>
      <c r="E70" s="85"/>
      <c r="F70" s="85"/>
    </row>
    <row r="71" spans="1:6" s="74" customFormat="1" ht="30" customHeight="1">
      <c r="A71" s="63"/>
      <c r="B71" s="89"/>
      <c r="C71" s="85"/>
      <c r="D71" s="85"/>
      <c r="E71" s="85"/>
      <c r="F71" s="85"/>
    </row>
    <row r="72" spans="1:6" ht="16.5">
      <c r="A72" s="63"/>
      <c r="B72" s="78"/>
      <c r="C72" s="84"/>
      <c r="D72" s="65"/>
      <c r="E72" s="65"/>
      <c r="F72" s="65"/>
    </row>
    <row r="78" spans="1:6">
      <c r="A78" s="92"/>
      <c r="B78" s="57"/>
      <c r="C78" s="88"/>
      <c r="D78" s="57"/>
      <c r="E78" s="57"/>
      <c r="F78" s="57"/>
    </row>
    <row r="84" spans="1:3" s="91" customFormat="1">
      <c r="A84" s="68"/>
      <c r="B84" s="77"/>
      <c r="C84" s="90"/>
    </row>
    <row r="85" spans="1:3" s="91" customFormat="1">
      <c r="A85" s="68"/>
      <c r="B85" s="77"/>
      <c r="C85" s="90"/>
    </row>
    <row r="86" spans="1:3" s="91" customFormat="1">
      <c r="A86" s="68"/>
      <c r="B86" s="77"/>
      <c r="C86" s="90"/>
    </row>
    <row r="87" spans="1:3" s="91" customFormat="1">
      <c r="A87" s="68"/>
      <c r="B87" s="77"/>
      <c r="C87" s="90"/>
    </row>
    <row r="88" spans="1:3" s="91" customFormat="1">
      <c r="A88" s="68"/>
      <c r="B88" s="77"/>
      <c r="C88" s="90"/>
    </row>
    <row r="89" spans="1:3" s="91" customFormat="1">
      <c r="A89" s="68"/>
      <c r="B89" s="77"/>
      <c r="C89" s="90"/>
    </row>
  </sheetData>
  <mergeCells count="10">
    <mergeCell ref="B1:E1"/>
    <mergeCell ref="A3:F3"/>
    <mergeCell ref="A4:F4"/>
    <mergeCell ref="C5:D5"/>
    <mergeCell ref="A7:A8"/>
    <mergeCell ref="B7:B8"/>
    <mergeCell ref="C7:C8"/>
    <mergeCell ref="D7:D8"/>
    <mergeCell ref="E7:E8"/>
    <mergeCell ref="F7:F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91"/>
  <sheetViews>
    <sheetView zoomScaleNormal="100" workbookViewId="0">
      <selection activeCell="D57" sqref="D57:F57"/>
    </sheetView>
  </sheetViews>
  <sheetFormatPr defaultRowHeight="15"/>
  <cols>
    <col min="1" max="1" width="2.85546875" customWidth="1"/>
    <col min="2" max="2" width="32.140625" customWidth="1"/>
    <col min="3" max="3" width="10.7109375" customWidth="1"/>
    <col min="4" max="4" width="11.85546875" customWidth="1"/>
    <col min="5" max="5" width="13.140625" customWidth="1"/>
    <col min="6" max="6" width="11.42578125" customWidth="1"/>
    <col min="7" max="8" width="10.7109375" customWidth="1"/>
    <col min="256" max="256" width="3.7109375" customWidth="1"/>
    <col min="257" max="257" width="40.7109375" customWidth="1"/>
    <col min="258" max="258" width="10.85546875" customWidth="1"/>
    <col min="259" max="259" width="10.7109375" customWidth="1"/>
    <col min="260" max="260" width="9.85546875" customWidth="1"/>
    <col min="261" max="264" width="10.7109375" customWidth="1"/>
    <col min="512" max="512" width="3.7109375" customWidth="1"/>
    <col min="513" max="513" width="40.7109375" customWidth="1"/>
    <col min="514" max="514" width="10.85546875" customWidth="1"/>
    <col min="515" max="515" width="10.7109375" customWidth="1"/>
    <col min="516" max="516" width="9.85546875" customWidth="1"/>
    <col min="517" max="520" width="10.7109375" customWidth="1"/>
    <col min="768" max="768" width="3.7109375" customWidth="1"/>
    <col min="769" max="769" width="40.7109375" customWidth="1"/>
    <col min="770" max="770" width="10.85546875" customWidth="1"/>
    <col min="771" max="771" width="10.7109375" customWidth="1"/>
    <col min="772" max="772" width="9.85546875" customWidth="1"/>
    <col min="773" max="776" width="10.7109375" customWidth="1"/>
    <col min="1024" max="1024" width="3.7109375" customWidth="1"/>
    <col min="1025" max="1025" width="40.7109375" customWidth="1"/>
    <col min="1026" max="1026" width="10.85546875" customWidth="1"/>
    <col min="1027" max="1027" width="10.7109375" customWidth="1"/>
    <col min="1028" max="1028" width="9.85546875" customWidth="1"/>
    <col min="1029" max="1032" width="10.7109375" customWidth="1"/>
    <col min="1280" max="1280" width="3.7109375" customWidth="1"/>
    <col min="1281" max="1281" width="40.7109375" customWidth="1"/>
    <col min="1282" max="1282" width="10.85546875" customWidth="1"/>
    <col min="1283" max="1283" width="10.7109375" customWidth="1"/>
    <col min="1284" max="1284" width="9.85546875" customWidth="1"/>
    <col min="1285" max="1288" width="10.7109375" customWidth="1"/>
    <col min="1536" max="1536" width="3.7109375" customWidth="1"/>
    <col min="1537" max="1537" width="40.7109375" customWidth="1"/>
    <col min="1538" max="1538" width="10.85546875" customWidth="1"/>
    <col min="1539" max="1539" width="10.7109375" customWidth="1"/>
    <col min="1540" max="1540" width="9.85546875" customWidth="1"/>
    <col min="1541" max="1544" width="10.7109375" customWidth="1"/>
    <col min="1792" max="1792" width="3.7109375" customWidth="1"/>
    <col min="1793" max="1793" width="40.7109375" customWidth="1"/>
    <col min="1794" max="1794" width="10.85546875" customWidth="1"/>
    <col min="1795" max="1795" width="10.7109375" customWidth="1"/>
    <col min="1796" max="1796" width="9.85546875" customWidth="1"/>
    <col min="1797" max="1800" width="10.7109375" customWidth="1"/>
    <col min="2048" max="2048" width="3.7109375" customWidth="1"/>
    <col min="2049" max="2049" width="40.7109375" customWidth="1"/>
    <col min="2050" max="2050" width="10.85546875" customWidth="1"/>
    <col min="2051" max="2051" width="10.7109375" customWidth="1"/>
    <col min="2052" max="2052" width="9.85546875" customWidth="1"/>
    <col min="2053" max="2056" width="10.7109375" customWidth="1"/>
    <col min="2304" max="2304" width="3.7109375" customWidth="1"/>
    <col min="2305" max="2305" width="40.7109375" customWidth="1"/>
    <col min="2306" max="2306" width="10.85546875" customWidth="1"/>
    <col min="2307" max="2307" width="10.7109375" customWidth="1"/>
    <col min="2308" max="2308" width="9.85546875" customWidth="1"/>
    <col min="2309" max="2312" width="10.7109375" customWidth="1"/>
    <col min="2560" max="2560" width="3.7109375" customWidth="1"/>
    <col min="2561" max="2561" width="40.7109375" customWidth="1"/>
    <col min="2562" max="2562" width="10.85546875" customWidth="1"/>
    <col min="2563" max="2563" width="10.7109375" customWidth="1"/>
    <col min="2564" max="2564" width="9.85546875" customWidth="1"/>
    <col min="2565" max="2568" width="10.7109375" customWidth="1"/>
    <col min="2816" max="2816" width="3.7109375" customWidth="1"/>
    <col min="2817" max="2817" width="40.7109375" customWidth="1"/>
    <col min="2818" max="2818" width="10.85546875" customWidth="1"/>
    <col min="2819" max="2819" width="10.7109375" customWidth="1"/>
    <col min="2820" max="2820" width="9.85546875" customWidth="1"/>
    <col min="2821" max="2824" width="10.7109375" customWidth="1"/>
    <col min="3072" max="3072" width="3.7109375" customWidth="1"/>
    <col min="3073" max="3073" width="40.7109375" customWidth="1"/>
    <col min="3074" max="3074" width="10.85546875" customWidth="1"/>
    <col min="3075" max="3075" width="10.7109375" customWidth="1"/>
    <col min="3076" max="3076" width="9.85546875" customWidth="1"/>
    <col min="3077" max="3080" width="10.7109375" customWidth="1"/>
    <col min="3328" max="3328" width="3.7109375" customWidth="1"/>
    <col min="3329" max="3329" width="40.7109375" customWidth="1"/>
    <col min="3330" max="3330" width="10.85546875" customWidth="1"/>
    <col min="3331" max="3331" width="10.7109375" customWidth="1"/>
    <col min="3332" max="3332" width="9.85546875" customWidth="1"/>
    <col min="3333" max="3336" width="10.7109375" customWidth="1"/>
    <col min="3584" max="3584" width="3.7109375" customWidth="1"/>
    <col min="3585" max="3585" width="40.7109375" customWidth="1"/>
    <col min="3586" max="3586" width="10.85546875" customWidth="1"/>
    <col min="3587" max="3587" width="10.7109375" customWidth="1"/>
    <col min="3588" max="3588" width="9.85546875" customWidth="1"/>
    <col min="3589" max="3592" width="10.7109375" customWidth="1"/>
    <col min="3840" max="3840" width="3.7109375" customWidth="1"/>
    <col min="3841" max="3841" width="40.7109375" customWidth="1"/>
    <col min="3842" max="3842" width="10.85546875" customWidth="1"/>
    <col min="3843" max="3843" width="10.7109375" customWidth="1"/>
    <col min="3844" max="3844" width="9.85546875" customWidth="1"/>
    <col min="3845" max="3848" width="10.7109375" customWidth="1"/>
    <col min="4096" max="4096" width="3.7109375" customWidth="1"/>
    <col min="4097" max="4097" width="40.7109375" customWidth="1"/>
    <col min="4098" max="4098" width="10.85546875" customWidth="1"/>
    <col min="4099" max="4099" width="10.7109375" customWidth="1"/>
    <col min="4100" max="4100" width="9.85546875" customWidth="1"/>
    <col min="4101" max="4104" width="10.7109375" customWidth="1"/>
    <col min="4352" max="4352" width="3.7109375" customWidth="1"/>
    <col min="4353" max="4353" width="40.7109375" customWidth="1"/>
    <col min="4354" max="4354" width="10.85546875" customWidth="1"/>
    <col min="4355" max="4355" width="10.7109375" customWidth="1"/>
    <col min="4356" max="4356" width="9.85546875" customWidth="1"/>
    <col min="4357" max="4360" width="10.7109375" customWidth="1"/>
    <col min="4608" max="4608" width="3.7109375" customWidth="1"/>
    <col min="4609" max="4609" width="40.7109375" customWidth="1"/>
    <col min="4610" max="4610" width="10.85546875" customWidth="1"/>
    <col min="4611" max="4611" width="10.7109375" customWidth="1"/>
    <col min="4612" max="4612" width="9.85546875" customWidth="1"/>
    <col min="4613" max="4616" width="10.7109375" customWidth="1"/>
    <col min="4864" max="4864" width="3.7109375" customWidth="1"/>
    <col min="4865" max="4865" width="40.7109375" customWidth="1"/>
    <col min="4866" max="4866" width="10.85546875" customWidth="1"/>
    <col min="4867" max="4867" width="10.7109375" customWidth="1"/>
    <col min="4868" max="4868" width="9.85546875" customWidth="1"/>
    <col min="4869" max="4872" width="10.7109375" customWidth="1"/>
    <col min="5120" max="5120" width="3.7109375" customWidth="1"/>
    <col min="5121" max="5121" width="40.7109375" customWidth="1"/>
    <col min="5122" max="5122" width="10.85546875" customWidth="1"/>
    <col min="5123" max="5123" width="10.7109375" customWidth="1"/>
    <col min="5124" max="5124" width="9.85546875" customWidth="1"/>
    <col min="5125" max="5128" width="10.7109375" customWidth="1"/>
    <col min="5376" max="5376" width="3.7109375" customWidth="1"/>
    <col min="5377" max="5377" width="40.7109375" customWidth="1"/>
    <col min="5378" max="5378" width="10.85546875" customWidth="1"/>
    <col min="5379" max="5379" width="10.7109375" customWidth="1"/>
    <col min="5380" max="5380" width="9.85546875" customWidth="1"/>
    <col min="5381" max="5384" width="10.7109375" customWidth="1"/>
    <col min="5632" max="5632" width="3.7109375" customWidth="1"/>
    <col min="5633" max="5633" width="40.7109375" customWidth="1"/>
    <col min="5634" max="5634" width="10.85546875" customWidth="1"/>
    <col min="5635" max="5635" width="10.7109375" customWidth="1"/>
    <col min="5636" max="5636" width="9.85546875" customWidth="1"/>
    <col min="5637" max="5640" width="10.7109375" customWidth="1"/>
    <col min="5888" max="5888" width="3.7109375" customWidth="1"/>
    <col min="5889" max="5889" width="40.7109375" customWidth="1"/>
    <col min="5890" max="5890" width="10.85546875" customWidth="1"/>
    <col min="5891" max="5891" width="10.7109375" customWidth="1"/>
    <col min="5892" max="5892" width="9.85546875" customWidth="1"/>
    <col min="5893" max="5896" width="10.7109375" customWidth="1"/>
    <col min="6144" max="6144" width="3.7109375" customWidth="1"/>
    <col min="6145" max="6145" width="40.7109375" customWidth="1"/>
    <col min="6146" max="6146" width="10.85546875" customWidth="1"/>
    <col min="6147" max="6147" width="10.7109375" customWidth="1"/>
    <col min="6148" max="6148" width="9.85546875" customWidth="1"/>
    <col min="6149" max="6152" width="10.7109375" customWidth="1"/>
    <col min="6400" max="6400" width="3.7109375" customWidth="1"/>
    <col min="6401" max="6401" width="40.7109375" customWidth="1"/>
    <col min="6402" max="6402" width="10.85546875" customWidth="1"/>
    <col min="6403" max="6403" width="10.7109375" customWidth="1"/>
    <col min="6404" max="6404" width="9.85546875" customWidth="1"/>
    <col min="6405" max="6408" width="10.7109375" customWidth="1"/>
    <col min="6656" max="6656" width="3.7109375" customWidth="1"/>
    <col min="6657" max="6657" width="40.7109375" customWidth="1"/>
    <col min="6658" max="6658" width="10.85546875" customWidth="1"/>
    <col min="6659" max="6659" width="10.7109375" customWidth="1"/>
    <col min="6660" max="6660" width="9.85546875" customWidth="1"/>
    <col min="6661" max="6664" width="10.7109375" customWidth="1"/>
    <col min="6912" max="6912" width="3.7109375" customWidth="1"/>
    <col min="6913" max="6913" width="40.7109375" customWidth="1"/>
    <col min="6914" max="6914" width="10.85546875" customWidth="1"/>
    <col min="6915" max="6915" width="10.7109375" customWidth="1"/>
    <col min="6916" max="6916" width="9.85546875" customWidth="1"/>
    <col min="6917" max="6920" width="10.7109375" customWidth="1"/>
    <col min="7168" max="7168" width="3.7109375" customWidth="1"/>
    <col min="7169" max="7169" width="40.7109375" customWidth="1"/>
    <col min="7170" max="7170" width="10.85546875" customWidth="1"/>
    <col min="7171" max="7171" width="10.7109375" customWidth="1"/>
    <col min="7172" max="7172" width="9.85546875" customWidth="1"/>
    <col min="7173" max="7176" width="10.7109375" customWidth="1"/>
    <col min="7424" max="7424" width="3.7109375" customWidth="1"/>
    <col min="7425" max="7425" width="40.7109375" customWidth="1"/>
    <col min="7426" max="7426" width="10.85546875" customWidth="1"/>
    <col min="7427" max="7427" width="10.7109375" customWidth="1"/>
    <col min="7428" max="7428" width="9.85546875" customWidth="1"/>
    <col min="7429" max="7432" width="10.7109375" customWidth="1"/>
    <col min="7680" max="7680" width="3.7109375" customWidth="1"/>
    <col min="7681" max="7681" width="40.7109375" customWidth="1"/>
    <col min="7682" max="7682" width="10.85546875" customWidth="1"/>
    <col min="7683" max="7683" width="10.7109375" customWidth="1"/>
    <col min="7684" max="7684" width="9.85546875" customWidth="1"/>
    <col min="7685" max="7688" width="10.7109375" customWidth="1"/>
    <col min="7936" max="7936" width="3.7109375" customWidth="1"/>
    <col min="7937" max="7937" width="40.7109375" customWidth="1"/>
    <col min="7938" max="7938" width="10.85546875" customWidth="1"/>
    <col min="7939" max="7939" width="10.7109375" customWidth="1"/>
    <col min="7940" max="7940" width="9.85546875" customWidth="1"/>
    <col min="7941" max="7944" width="10.7109375" customWidth="1"/>
    <col min="8192" max="8192" width="3.7109375" customWidth="1"/>
    <col min="8193" max="8193" width="40.7109375" customWidth="1"/>
    <col min="8194" max="8194" width="10.85546875" customWidth="1"/>
    <col min="8195" max="8195" width="10.7109375" customWidth="1"/>
    <col min="8196" max="8196" width="9.85546875" customWidth="1"/>
    <col min="8197" max="8200" width="10.7109375" customWidth="1"/>
    <col min="8448" max="8448" width="3.7109375" customWidth="1"/>
    <col min="8449" max="8449" width="40.7109375" customWidth="1"/>
    <col min="8450" max="8450" width="10.85546875" customWidth="1"/>
    <col min="8451" max="8451" width="10.7109375" customWidth="1"/>
    <col min="8452" max="8452" width="9.85546875" customWidth="1"/>
    <col min="8453" max="8456" width="10.7109375" customWidth="1"/>
    <col min="8704" max="8704" width="3.7109375" customWidth="1"/>
    <col min="8705" max="8705" width="40.7109375" customWidth="1"/>
    <col min="8706" max="8706" width="10.85546875" customWidth="1"/>
    <col min="8707" max="8707" width="10.7109375" customWidth="1"/>
    <col min="8708" max="8708" width="9.85546875" customWidth="1"/>
    <col min="8709" max="8712" width="10.7109375" customWidth="1"/>
    <col min="8960" max="8960" width="3.7109375" customWidth="1"/>
    <col min="8961" max="8961" width="40.7109375" customWidth="1"/>
    <col min="8962" max="8962" width="10.85546875" customWidth="1"/>
    <col min="8963" max="8963" width="10.7109375" customWidth="1"/>
    <col min="8964" max="8964" width="9.85546875" customWidth="1"/>
    <col min="8965" max="8968" width="10.7109375" customWidth="1"/>
    <col min="9216" max="9216" width="3.7109375" customWidth="1"/>
    <col min="9217" max="9217" width="40.7109375" customWidth="1"/>
    <col min="9218" max="9218" width="10.85546875" customWidth="1"/>
    <col min="9219" max="9219" width="10.7109375" customWidth="1"/>
    <col min="9220" max="9220" width="9.85546875" customWidth="1"/>
    <col min="9221" max="9224" width="10.7109375" customWidth="1"/>
    <col min="9472" max="9472" width="3.7109375" customWidth="1"/>
    <col min="9473" max="9473" width="40.7109375" customWidth="1"/>
    <col min="9474" max="9474" width="10.85546875" customWidth="1"/>
    <col min="9475" max="9475" width="10.7109375" customWidth="1"/>
    <col min="9476" max="9476" width="9.85546875" customWidth="1"/>
    <col min="9477" max="9480" width="10.7109375" customWidth="1"/>
    <col min="9728" max="9728" width="3.7109375" customWidth="1"/>
    <col min="9729" max="9729" width="40.7109375" customWidth="1"/>
    <col min="9730" max="9730" width="10.85546875" customWidth="1"/>
    <col min="9731" max="9731" width="10.7109375" customWidth="1"/>
    <col min="9732" max="9732" width="9.85546875" customWidth="1"/>
    <col min="9733" max="9736" width="10.7109375" customWidth="1"/>
    <col min="9984" max="9984" width="3.7109375" customWidth="1"/>
    <col min="9985" max="9985" width="40.7109375" customWidth="1"/>
    <col min="9986" max="9986" width="10.85546875" customWidth="1"/>
    <col min="9987" max="9987" width="10.7109375" customWidth="1"/>
    <col min="9988" max="9988" width="9.85546875" customWidth="1"/>
    <col min="9989" max="9992" width="10.7109375" customWidth="1"/>
    <col min="10240" max="10240" width="3.7109375" customWidth="1"/>
    <col min="10241" max="10241" width="40.7109375" customWidth="1"/>
    <col min="10242" max="10242" width="10.85546875" customWidth="1"/>
    <col min="10243" max="10243" width="10.7109375" customWidth="1"/>
    <col min="10244" max="10244" width="9.85546875" customWidth="1"/>
    <col min="10245" max="10248" width="10.7109375" customWidth="1"/>
    <col min="10496" max="10496" width="3.7109375" customWidth="1"/>
    <col min="10497" max="10497" width="40.7109375" customWidth="1"/>
    <col min="10498" max="10498" width="10.85546875" customWidth="1"/>
    <col min="10499" max="10499" width="10.7109375" customWidth="1"/>
    <col min="10500" max="10500" width="9.85546875" customWidth="1"/>
    <col min="10501" max="10504" width="10.7109375" customWidth="1"/>
    <col min="10752" max="10752" width="3.7109375" customWidth="1"/>
    <col min="10753" max="10753" width="40.7109375" customWidth="1"/>
    <col min="10754" max="10754" width="10.85546875" customWidth="1"/>
    <col min="10755" max="10755" width="10.7109375" customWidth="1"/>
    <col min="10756" max="10756" width="9.85546875" customWidth="1"/>
    <col min="10757" max="10760" width="10.7109375" customWidth="1"/>
    <col min="11008" max="11008" width="3.7109375" customWidth="1"/>
    <col min="11009" max="11009" width="40.7109375" customWidth="1"/>
    <col min="11010" max="11010" width="10.85546875" customWidth="1"/>
    <col min="11011" max="11011" width="10.7109375" customWidth="1"/>
    <col min="11012" max="11012" width="9.85546875" customWidth="1"/>
    <col min="11013" max="11016" width="10.7109375" customWidth="1"/>
    <col min="11264" max="11264" width="3.7109375" customWidth="1"/>
    <col min="11265" max="11265" width="40.7109375" customWidth="1"/>
    <col min="11266" max="11266" width="10.85546875" customWidth="1"/>
    <col min="11267" max="11267" width="10.7109375" customWidth="1"/>
    <col min="11268" max="11268" width="9.85546875" customWidth="1"/>
    <col min="11269" max="11272" width="10.7109375" customWidth="1"/>
    <col min="11520" max="11520" width="3.7109375" customWidth="1"/>
    <col min="11521" max="11521" width="40.7109375" customWidth="1"/>
    <col min="11522" max="11522" width="10.85546875" customWidth="1"/>
    <col min="11523" max="11523" width="10.7109375" customWidth="1"/>
    <col min="11524" max="11524" width="9.85546875" customWidth="1"/>
    <col min="11525" max="11528" width="10.7109375" customWidth="1"/>
    <col min="11776" max="11776" width="3.7109375" customWidth="1"/>
    <col min="11777" max="11777" width="40.7109375" customWidth="1"/>
    <col min="11778" max="11778" width="10.85546875" customWidth="1"/>
    <col min="11779" max="11779" width="10.7109375" customWidth="1"/>
    <col min="11780" max="11780" width="9.85546875" customWidth="1"/>
    <col min="11781" max="11784" width="10.7109375" customWidth="1"/>
    <col min="12032" max="12032" width="3.7109375" customWidth="1"/>
    <col min="12033" max="12033" width="40.7109375" customWidth="1"/>
    <col min="12034" max="12034" width="10.85546875" customWidth="1"/>
    <col min="12035" max="12035" width="10.7109375" customWidth="1"/>
    <col min="12036" max="12036" width="9.85546875" customWidth="1"/>
    <col min="12037" max="12040" width="10.7109375" customWidth="1"/>
    <col min="12288" max="12288" width="3.7109375" customWidth="1"/>
    <col min="12289" max="12289" width="40.7109375" customWidth="1"/>
    <col min="12290" max="12290" width="10.85546875" customWidth="1"/>
    <col min="12291" max="12291" width="10.7109375" customWidth="1"/>
    <col min="12292" max="12292" width="9.85546875" customWidth="1"/>
    <col min="12293" max="12296" width="10.7109375" customWidth="1"/>
    <col min="12544" max="12544" width="3.7109375" customWidth="1"/>
    <col min="12545" max="12545" width="40.7109375" customWidth="1"/>
    <col min="12546" max="12546" width="10.85546875" customWidth="1"/>
    <col min="12547" max="12547" width="10.7109375" customWidth="1"/>
    <col min="12548" max="12548" width="9.85546875" customWidth="1"/>
    <col min="12549" max="12552" width="10.7109375" customWidth="1"/>
    <col min="12800" max="12800" width="3.7109375" customWidth="1"/>
    <col min="12801" max="12801" width="40.7109375" customWidth="1"/>
    <col min="12802" max="12802" width="10.85546875" customWidth="1"/>
    <col min="12803" max="12803" width="10.7109375" customWidth="1"/>
    <col min="12804" max="12804" width="9.85546875" customWidth="1"/>
    <col min="12805" max="12808" width="10.7109375" customWidth="1"/>
    <col min="13056" max="13056" width="3.7109375" customWidth="1"/>
    <col min="13057" max="13057" width="40.7109375" customWidth="1"/>
    <col min="13058" max="13058" width="10.85546875" customWidth="1"/>
    <col min="13059" max="13059" width="10.7109375" customWidth="1"/>
    <col min="13060" max="13060" width="9.85546875" customWidth="1"/>
    <col min="13061" max="13064" width="10.7109375" customWidth="1"/>
    <col min="13312" max="13312" width="3.7109375" customWidth="1"/>
    <col min="13313" max="13313" width="40.7109375" customWidth="1"/>
    <col min="13314" max="13314" width="10.85546875" customWidth="1"/>
    <col min="13315" max="13315" width="10.7109375" customWidth="1"/>
    <col min="13316" max="13316" width="9.85546875" customWidth="1"/>
    <col min="13317" max="13320" width="10.7109375" customWidth="1"/>
    <col min="13568" max="13568" width="3.7109375" customWidth="1"/>
    <col min="13569" max="13569" width="40.7109375" customWidth="1"/>
    <col min="13570" max="13570" width="10.85546875" customWidth="1"/>
    <col min="13571" max="13571" width="10.7109375" customWidth="1"/>
    <col min="13572" max="13572" width="9.85546875" customWidth="1"/>
    <col min="13573" max="13576" width="10.7109375" customWidth="1"/>
    <col min="13824" max="13824" width="3.7109375" customWidth="1"/>
    <col min="13825" max="13825" width="40.7109375" customWidth="1"/>
    <col min="13826" max="13826" width="10.85546875" customWidth="1"/>
    <col min="13827" max="13827" width="10.7109375" customWidth="1"/>
    <col min="13828" max="13828" width="9.85546875" customWidth="1"/>
    <col min="13829" max="13832" width="10.7109375" customWidth="1"/>
    <col min="14080" max="14080" width="3.7109375" customWidth="1"/>
    <col min="14081" max="14081" width="40.7109375" customWidth="1"/>
    <col min="14082" max="14082" width="10.85546875" customWidth="1"/>
    <col min="14083" max="14083" width="10.7109375" customWidth="1"/>
    <col min="14084" max="14084" width="9.85546875" customWidth="1"/>
    <col min="14085" max="14088" width="10.7109375" customWidth="1"/>
    <col min="14336" max="14336" width="3.7109375" customWidth="1"/>
    <col min="14337" max="14337" width="40.7109375" customWidth="1"/>
    <col min="14338" max="14338" width="10.85546875" customWidth="1"/>
    <col min="14339" max="14339" width="10.7109375" customWidth="1"/>
    <col min="14340" max="14340" width="9.85546875" customWidth="1"/>
    <col min="14341" max="14344" width="10.7109375" customWidth="1"/>
    <col min="14592" max="14592" width="3.7109375" customWidth="1"/>
    <col min="14593" max="14593" width="40.7109375" customWidth="1"/>
    <col min="14594" max="14594" width="10.85546875" customWidth="1"/>
    <col min="14595" max="14595" width="10.7109375" customWidth="1"/>
    <col min="14596" max="14596" width="9.85546875" customWidth="1"/>
    <col min="14597" max="14600" width="10.7109375" customWidth="1"/>
    <col min="14848" max="14848" width="3.7109375" customWidth="1"/>
    <col min="14849" max="14849" width="40.7109375" customWidth="1"/>
    <col min="14850" max="14850" width="10.85546875" customWidth="1"/>
    <col min="14851" max="14851" width="10.7109375" customWidth="1"/>
    <col min="14852" max="14852" width="9.85546875" customWidth="1"/>
    <col min="14853" max="14856" width="10.7109375" customWidth="1"/>
    <col min="15104" max="15104" width="3.7109375" customWidth="1"/>
    <col min="15105" max="15105" width="40.7109375" customWidth="1"/>
    <col min="15106" max="15106" width="10.85546875" customWidth="1"/>
    <col min="15107" max="15107" width="10.7109375" customWidth="1"/>
    <col min="15108" max="15108" width="9.85546875" customWidth="1"/>
    <col min="15109" max="15112" width="10.7109375" customWidth="1"/>
    <col min="15360" max="15360" width="3.7109375" customWidth="1"/>
    <col min="15361" max="15361" width="40.7109375" customWidth="1"/>
    <col min="15362" max="15362" width="10.85546875" customWidth="1"/>
    <col min="15363" max="15363" width="10.7109375" customWidth="1"/>
    <col min="15364" max="15364" width="9.85546875" customWidth="1"/>
    <col min="15365" max="15368" width="10.7109375" customWidth="1"/>
    <col min="15616" max="15616" width="3.7109375" customWidth="1"/>
    <col min="15617" max="15617" width="40.7109375" customWidth="1"/>
    <col min="15618" max="15618" width="10.85546875" customWidth="1"/>
    <col min="15619" max="15619" width="10.7109375" customWidth="1"/>
    <col min="15620" max="15620" width="9.85546875" customWidth="1"/>
    <col min="15621" max="15624" width="10.7109375" customWidth="1"/>
    <col min="15872" max="15872" width="3.7109375" customWidth="1"/>
    <col min="15873" max="15873" width="40.7109375" customWidth="1"/>
    <col min="15874" max="15874" width="10.85546875" customWidth="1"/>
    <col min="15875" max="15875" width="10.7109375" customWidth="1"/>
    <col min="15876" max="15876" width="9.85546875" customWidth="1"/>
    <col min="15877" max="15880" width="10.7109375" customWidth="1"/>
    <col min="16128" max="16128" width="3.7109375" customWidth="1"/>
    <col min="16129" max="16129" width="40.7109375" customWidth="1"/>
    <col min="16130" max="16130" width="10.85546875" customWidth="1"/>
    <col min="16131" max="16131" width="10.7109375" customWidth="1"/>
    <col min="16132" max="16132" width="9.85546875" customWidth="1"/>
    <col min="16133" max="16136" width="10.7109375" customWidth="1"/>
  </cols>
  <sheetData>
    <row r="1" spans="1:6">
      <c r="B1" s="93" t="s">
        <v>130</v>
      </c>
      <c r="C1" s="93"/>
      <c r="D1" s="93"/>
    </row>
    <row r="2" spans="1:6" ht="40.15" customHeight="1">
      <c r="B2" s="202" t="s">
        <v>131</v>
      </c>
      <c r="C2" s="203"/>
      <c r="D2" s="203"/>
      <c r="E2" s="203"/>
      <c r="F2" s="203"/>
    </row>
    <row r="4" spans="1:6">
      <c r="A4" s="1"/>
      <c r="B4" s="1"/>
      <c r="C4" s="2"/>
      <c r="D4" s="2"/>
      <c r="E4" s="2"/>
      <c r="F4" s="8"/>
    </row>
    <row r="5" spans="1:6" ht="51">
      <c r="A5" s="1"/>
      <c r="B5" s="3"/>
      <c r="C5" s="119" t="s">
        <v>81</v>
      </c>
      <c r="D5" s="120" t="s">
        <v>111</v>
      </c>
      <c r="E5" s="119" t="s">
        <v>132</v>
      </c>
      <c r="F5" s="119" t="s">
        <v>133</v>
      </c>
    </row>
    <row r="6" spans="1:6" ht="31.5">
      <c r="A6" s="1"/>
      <c r="B6" s="5" t="s">
        <v>44</v>
      </c>
      <c r="C6" s="4"/>
      <c r="D6" s="4"/>
      <c r="E6" s="4"/>
      <c r="F6" s="8"/>
    </row>
    <row r="7" spans="1:6" ht="15.75">
      <c r="A7" s="1"/>
      <c r="B7" s="5" t="s">
        <v>0</v>
      </c>
      <c r="C7" s="4"/>
      <c r="D7" s="4"/>
      <c r="E7" s="4"/>
      <c r="F7" s="8"/>
    </row>
    <row r="8" spans="1:6" ht="39">
      <c r="A8" s="1">
        <v>1</v>
      </c>
      <c r="B8" s="6" t="s">
        <v>85</v>
      </c>
      <c r="C8" s="39">
        <v>6655130</v>
      </c>
      <c r="D8" s="39">
        <v>6655130</v>
      </c>
      <c r="E8" s="39">
        <v>6655130</v>
      </c>
      <c r="F8" s="39">
        <v>6655130</v>
      </c>
    </row>
    <row r="9" spans="1:6" ht="26.25">
      <c r="A9" s="1">
        <v>2</v>
      </c>
      <c r="B9" s="6" t="s">
        <v>53</v>
      </c>
      <c r="C9" s="39">
        <v>0</v>
      </c>
      <c r="D9" s="39">
        <v>0</v>
      </c>
      <c r="E9" s="39">
        <v>0</v>
      </c>
      <c r="F9" s="39"/>
    </row>
    <row r="10" spans="1:6" ht="51.75">
      <c r="A10" s="1">
        <v>3</v>
      </c>
      <c r="B10" s="6" t="s">
        <v>54</v>
      </c>
      <c r="C10" s="39">
        <v>1539000</v>
      </c>
      <c r="D10" s="39">
        <v>1539000</v>
      </c>
      <c r="E10" s="39">
        <v>1539000</v>
      </c>
      <c r="F10" s="39">
        <v>1539000</v>
      </c>
    </row>
    <row r="11" spans="1:6" ht="26.25">
      <c r="A11" s="1">
        <v>4</v>
      </c>
      <c r="B11" s="6" t="s">
        <v>55</v>
      </c>
      <c r="C11" s="39">
        <v>1200000</v>
      </c>
      <c r="D11" s="39">
        <v>1200000</v>
      </c>
      <c r="E11" s="39">
        <v>1200000</v>
      </c>
      <c r="F11" s="39">
        <v>1200000</v>
      </c>
    </row>
    <row r="12" spans="1:6" ht="26.25">
      <c r="A12" s="1">
        <v>5</v>
      </c>
      <c r="B12" s="6" t="s">
        <v>1</v>
      </c>
      <c r="C12" s="39">
        <v>0</v>
      </c>
      <c r="D12" s="39">
        <v>0</v>
      </c>
      <c r="E12" s="39">
        <v>0</v>
      </c>
      <c r="F12" s="39">
        <v>0</v>
      </c>
    </row>
    <row r="13" spans="1:6">
      <c r="A13" s="1">
        <v>6</v>
      </c>
      <c r="B13" s="6" t="s">
        <v>2</v>
      </c>
      <c r="C13" s="39"/>
      <c r="D13" s="39"/>
      <c r="E13" s="39"/>
      <c r="F13" s="39"/>
    </row>
    <row r="14" spans="1:6" ht="26.25">
      <c r="A14" s="1">
        <v>7</v>
      </c>
      <c r="B14" s="7" t="s">
        <v>3</v>
      </c>
      <c r="C14" s="41">
        <f>SUM(C8:C13)</f>
        <v>9394130</v>
      </c>
      <c r="D14" s="41">
        <f>SUM(D8:D13)</f>
        <v>9394130</v>
      </c>
      <c r="E14" s="41">
        <f>SUM(E8:E13)</f>
        <v>9394130</v>
      </c>
      <c r="F14" s="41">
        <f>SUM(F8:F13)</f>
        <v>9394130</v>
      </c>
    </row>
    <row r="15" spans="1:6">
      <c r="A15" s="1">
        <v>8</v>
      </c>
      <c r="B15" s="7"/>
      <c r="C15" s="39"/>
      <c r="D15" s="39"/>
      <c r="E15" s="39"/>
      <c r="F15" s="39"/>
    </row>
    <row r="16" spans="1:6">
      <c r="A16" s="8">
        <v>9</v>
      </c>
      <c r="B16" s="29" t="s">
        <v>56</v>
      </c>
      <c r="C16" s="39"/>
      <c r="D16" s="39"/>
      <c r="E16" s="39"/>
      <c r="F16" s="39"/>
    </row>
    <row r="17" spans="1:6">
      <c r="A17" s="1">
        <v>10</v>
      </c>
      <c r="B17" s="9" t="s">
        <v>45</v>
      </c>
      <c r="C17" s="39">
        <v>1071000</v>
      </c>
      <c r="D17" s="39">
        <v>1071000</v>
      </c>
      <c r="E17" s="39">
        <v>1071000</v>
      </c>
      <c r="F17" s="39">
        <v>1071000</v>
      </c>
    </row>
    <row r="18" spans="1:6">
      <c r="A18" s="1">
        <v>11</v>
      </c>
      <c r="B18" s="9" t="s">
        <v>4</v>
      </c>
      <c r="C18" s="39">
        <v>860000</v>
      </c>
      <c r="D18" s="39">
        <v>860000</v>
      </c>
      <c r="E18" s="39">
        <v>860000</v>
      </c>
      <c r="F18" s="39">
        <v>860000</v>
      </c>
    </row>
    <row r="19" spans="1:6">
      <c r="A19" s="1">
        <v>12</v>
      </c>
      <c r="B19" s="9" t="s">
        <v>5</v>
      </c>
      <c r="C19" s="39">
        <v>4500000</v>
      </c>
      <c r="D19" s="39">
        <v>4500000</v>
      </c>
      <c r="E19" s="39">
        <v>4500000</v>
      </c>
      <c r="F19" s="39">
        <v>4500000</v>
      </c>
    </row>
    <row r="20" spans="1:6">
      <c r="A20" s="1">
        <v>13</v>
      </c>
      <c r="B20" s="9" t="s">
        <v>6</v>
      </c>
      <c r="C20" s="39">
        <v>30000</v>
      </c>
      <c r="D20" s="39">
        <v>30000</v>
      </c>
      <c r="E20" s="39">
        <v>30000</v>
      </c>
      <c r="F20" s="39">
        <v>30000</v>
      </c>
    </row>
    <row r="21" spans="1:6" ht="27" customHeight="1">
      <c r="A21" s="1">
        <v>14</v>
      </c>
      <c r="B21" s="9" t="s">
        <v>7</v>
      </c>
      <c r="C21" s="39">
        <v>1000000</v>
      </c>
      <c r="D21" s="39">
        <v>1000000</v>
      </c>
      <c r="E21" s="39">
        <v>1000000</v>
      </c>
      <c r="F21" s="39">
        <v>1000000</v>
      </c>
    </row>
    <row r="22" spans="1:6" ht="15" customHeight="1">
      <c r="A22" s="1">
        <v>15</v>
      </c>
      <c r="B22" s="10" t="s">
        <v>8</v>
      </c>
      <c r="C22" s="41">
        <f>SUM(C17:C21)</f>
        <v>7461000</v>
      </c>
      <c r="D22" s="41">
        <f>SUM(D17:D21)</f>
        <v>7461000</v>
      </c>
      <c r="E22" s="41">
        <f>SUM(E17:E21)</f>
        <v>7461000</v>
      </c>
      <c r="F22" s="41">
        <f>SUM(F17:F21)</f>
        <v>7461000</v>
      </c>
    </row>
    <row r="23" spans="1:6" ht="12.6" customHeight="1">
      <c r="A23" s="1">
        <v>16</v>
      </c>
      <c r="B23" s="9" t="s">
        <v>57</v>
      </c>
      <c r="C23" s="39"/>
      <c r="D23" s="39"/>
      <c r="E23" s="39"/>
      <c r="F23" s="39"/>
    </row>
    <row r="24" spans="1:6" ht="15" hidden="1" customHeight="1">
      <c r="A24" s="1"/>
      <c r="B24" s="9"/>
      <c r="C24" s="39"/>
      <c r="D24" s="39"/>
      <c r="E24" s="39"/>
      <c r="F24" s="39"/>
    </row>
    <row r="25" spans="1:6" ht="15" hidden="1" customHeight="1">
      <c r="A25" s="1"/>
      <c r="B25" s="9"/>
      <c r="C25" s="39"/>
      <c r="D25" s="39"/>
      <c r="E25" s="39"/>
      <c r="F25" s="39"/>
    </row>
    <row r="26" spans="1:6" ht="15" hidden="1" customHeight="1">
      <c r="A26" s="1"/>
      <c r="B26" s="9"/>
      <c r="C26" s="39"/>
      <c r="D26" s="39"/>
      <c r="E26" s="39"/>
      <c r="F26" s="39"/>
    </row>
    <row r="27" spans="1:6" ht="28.9" customHeight="1">
      <c r="A27" s="1">
        <v>17</v>
      </c>
      <c r="B27" s="9" t="s">
        <v>82</v>
      </c>
      <c r="C27" s="39">
        <v>150000</v>
      </c>
      <c r="D27" s="39">
        <v>150000</v>
      </c>
      <c r="E27" s="39">
        <v>150000</v>
      </c>
      <c r="F27" s="39">
        <v>150000</v>
      </c>
    </row>
    <row r="28" spans="1:6" ht="28.9" customHeight="1">
      <c r="A28" s="1">
        <v>18</v>
      </c>
      <c r="B28" s="11" t="s">
        <v>98</v>
      </c>
      <c r="C28" s="39">
        <v>260000</v>
      </c>
      <c r="D28" s="39">
        <v>260000</v>
      </c>
      <c r="E28" s="39">
        <v>260000</v>
      </c>
      <c r="F28" s="39">
        <v>260000</v>
      </c>
    </row>
    <row r="29" spans="1:6">
      <c r="A29" s="1">
        <v>19</v>
      </c>
      <c r="B29" s="11" t="s">
        <v>9</v>
      </c>
      <c r="C29" s="39">
        <v>0</v>
      </c>
      <c r="D29" s="39">
        <v>0</v>
      </c>
      <c r="E29" s="39">
        <v>0</v>
      </c>
      <c r="F29" s="39">
        <v>0</v>
      </c>
    </row>
    <row r="30" spans="1:6" ht="25.5">
      <c r="A30" s="1">
        <v>20</v>
      </c>
      <c r="B30" s="11" t="s">
        <v>10</v>
      </c>
      <c r="C30" s="39">
        <v>0</v>
      </c>
      <c r="D30" s="39">
        <v>0</v>
      </c>
      <c r="E30" s="39">
        <v>0</v>
      </c>
      <c r="F30" s="39">
        <v>0</v>
      </c>
    </row>
    <row r="31" spans="1:6" ht="25.5">
      <c r="A31" s="1">
        <v>21</v>
      </c>
      <c r="B31" s="11" t="s">
        <v>11</v>
      </c>
      <c r="C31" s="39">
        <v>0</v>
      </c>
      <c r="D31" s="39">
        <v>0</v>
      </c>
      <c r="E31" s="39">
        <v>0</v>
      </c>
      <c r="F31" s="39">
        <v>0</v>
      </c>
    </row>
    <row r="32" spans="1:6">
      <c r="A32" s="1">
        <v>22</v>
      </c>
      <c r="B32" s="11" t="s">
        <v>12</v>
      </c>
      <c r="C32" s="39">
        <v>0</v>
      </c>
      <c r="D32" s="39">
        <v>0</v>
      </c>
      <c r="E32" s="39">
        <v>0</v>
      </c>
      <c r="F32" s="39">
        <v>0</v>
      </c>
    </row>
    <row r="33" spans="1:6">
      <c r="A33" s="1">
        <v>23</v>
      </c>
      <c r="B33" s="11" t="s">
        <v>13</v>
      </c>
      <c r="C33" s="39">
        <v>15000</v>
      </c>
      <c r="D33" s="39">
        <v>15000</v>
      </c>
      <c r="E33" s="39">
        <v>15000</v>
      </c>
      <c r="F33" s="39">
        <v>15000</v>
      </c>
    </row>
    <row r="34" spans="1:6" ht="25.5">
      <c r="A34" s="1">
        <v>24</v>
      </c>
      <c r="B34" s="11" t="s">
        <v>46</v>
      </c>
      <c r="C34" s="39">
        <v>230000</v>
      </c>
      <c r="D34" s="39">
        <v>230000</v>
      </c>
      <c r="E34" s="39">
        <v>230000</v>
      </c>
      <c r="F34" s="39">
        <v>230000</v>
      </c>
    </row>
    <row r="35" spans="1:6" ht="20.100000000000001" customHeight="1">
      <c r="A35" s="1">
        <v>25</v>
      </c>
      <c r="B35" s="12" t="s">
        <v>14</v>
      </c>
      <c r="C35" s="41">
        <f>SUM(C27:C34)</f>
        <v>655000</v>
      </c>
      <c r="D35" s="41">
        <f>SUM(D27:D34)</f>
        <v>655000</v>
      </c>
      <c r="E35" s="41">
        <f>SUM(E27:E34)</f>
        <v>655000</v>
      </c>
      <c r="F35" s="41">
        <f>SUM(F27:F34)</f>
        <v>655000</v>
      </c>
    </row>
    <row r="36" spans="1:6" ht="28.15" customHeight="1">
      <c r="A36" s="1">
        <v>26</v>
      </c>
      <c r="B36" s="12" t="s">
        <v>58</v>
      </c>
      <c r="C36" s="119" t="s">
        <v>81</v>
      </c>
      <c r="D36" s="120" t="s">
        <v>111</v>
      </c>
      <c r="E36" s="119" t="s">
        <v>132</v>
      </c>
      <c r="F36" s="119" t="s">
        <v>133</v>
      </c>
    </row>
    <row r="37" spans="1:6" ht="30" customHeight="1">
      <c r="A37" s="1">
        <v>27</v>
      </c>
      <c r="B37" s="9" t="s">
        <v>15</v>
      </c>
      <c r="C37" s="39"/>
      <c r="D37" s="39"/>
      <c r="E37" s="39"/>
      <c r="F37" s="39"/>
    </row>
    <row r="38" spans="1:6" ht="27" customHeight="1">
      <c r="A38" s="1">
        <v>28</v>
      </c>
      <c r="B38" s="9" t="s">
        <v>68</v>
      </c>
      <c r="C38" s="39">
        <v>180000</v>
      </c>
      <c r="D38" s="39">
        <v>0</v>
      </c>
      <c r="E38" s="39">
        <v>0</v>
      </c>
      <c r="F38" s="39">
        <v>0</v>
      </c>
    </row>
    <row r="39" spans="1:6" ht="38.25">
      <c r="A39" s="1">
        <v>29</v>
      </c>
      <c r="B39" s="9" t="s">
        <v>47</v>
      </c>
      <c r="C39" s="39">
        <v>0</v>
      </c>
      <c r="D39" s="39">
        <v>0</v>
      </c>
      <c r="E39" s="39">
        <v>0</v>
      </c>
      <c r="F39" s="39">
        <v>0</v>
      </c>
    </row>
    <row r="40" spans="1:6" ht="25.5">
      <c r="A40" s="1">
        <v>30</v>
      </c>
      <c r="B40" s="9" t="s">
        <v>77</v>
      </c>
      <c r="C40" s="39">
        <v>0</v>
      </c>
      <c r="D40" s="39">
        <v>0</v>
      </c>
      <c r="E40" s="39">
        <v>0</v>
      </c>
      <c r="F40" s="39">
        <v>0</v>
      </c>
    </row>
    <row r="41" spans="1:6" ht="25.5">
      <c r="A41" s="1">
        <v>31</v>
      </c>
      <c r="B41" s="9" t="s">
        <v>16</v>
      </c>
      <c r="C41" s="39">
        <v>0</v>
      </c>
      <c r="D41" s="39">
        <v>0</v>
      </c>
      <c r="E41" s="39">
        <v>0</v>
      </c>
      <c r="F41" s="39">
        <v>0</v>
      </c>
    </row>
    <row r="42" spans="1:6">
      <c r="A42" s="1">
        <v>32</v>
      </c>
      <c r="B42" s="10" t="s">
        <v>17</v>
      </c>
      <c r="C42" s="41">
        <f>SUM(C38:C41)</f>
        <v>180000</v>
      </c>
      <c r="D42" s="41">
        <f>SUM(D38:D41)</f>
        <v>0</v>
      </c>
      <c r="E42" s="41">
        <f>SUM(E38:E41)</f>
        <v>0</v>
      </c>
      <c r="F42" s="41">
        <f>SUM(F38:F41)</f>
        <v>0</v>
      </c>
    </row>
    <row r="43" spans="1:6" ht="25.5">
      <c r="A43" s="13">
        <v>33</v>
      </c>
      <c r="B43" s="14" t="s">
        <v>73</v>
      </c>
      <c r="C43" s="44">
        <v>17690130</v>
      </c>
      <c r="D43" s="44">
        <v>17510130</v>
      </c>
      <c r="E43" s="44">
        <v>17510130</v>
      </c>
      <c r="F43" s="44">
        <v>17510130</v>
      </c>
    </row>
    <row r="44" spans="1:6" ht="21">
      <c r="A44" s="1">
        <v>34</v>
      </c>
      <c r="B44" s="15" t="s">
        <v>59</v>
      </c>
      <c r="C44" s="39"/>
      <c r="D44" s="43"/>
      <c r="E44" s="39"/>
      <c r="F44" s="45"/>
    </row>
    <row r="45" spans="1:6" ht="38.25">
      <c r="A45" s="1">
        <v>35</v>
      </c>
      <c r="B45" s="9" t="s">
        <v>18</v>
      </c>
      <c r="C45" s="39">
        <v>0</v>
      </c>
      <c r="D45" s="39">
        <v>0</v>
      </c>
      <c r="E45" s="39">
        <v>0</v>
      </c>
      <c r="F45" s="39">
        <v>0</v>
      </c>
    </row>
    <row r="46" spans="1:6" ht="38.25">
      <c r="A46" s="1">
        <v>36</v>
      </c>
      <c r="B46" s="9" t="s">
        <v>19</v>
      </c>
      <c r="C46" s="39">
        <v>0</v>
      </c>
      <c r="D46" s="39">
        <v>0</v>
      </c>
      <c r="E46" s="39">
        <v>0</v>
      </c>
      <c r="F46" s="39">
        <v>0</v>
      </c>
    </row>
    <row r="47" spans="1:6" ht="25.5">
      <c r="A47" s="1">
        <v>37</v>
      </c>
      <c r="B47" s="9" t="s">
        <v>20</v>
      </c>
      <c r="C47" s="39">
        <v>0</v>
      </c>
      <c r="D47" s="39">
        <v>0</v>
      </c>
      <c r="E47" s="39">
        <v>0</v>
      </c>
      <c r="F47" s="39">
        <v>0</v>
      </c>
    </row>
    <row r="48" spans="1:6" ht="38.25">
      <c r="A48" s="1">
        <v>38</v>
      </c>
      <c r="B48" s="9" t="s">
        <v>21</v>
      </c>
      <c r="C48" s="39">
        <v>0</v>
      </c>
      <c r="D48" s="39">
        <v>0</v>
      </c>
      <c r="E48" s="39">
        <v>0</v>
      </c>
      <c r="F48" s="39">
        <v>0</v>
      </c>
    </row>
    <row r="49" spans="1:6" ht="38.25">
      <c r="A49" s="1">
        <v>39</v>
      </c>
      <c r="B49" s="9" t="s">
        <v>22</v>
      </c>
      <c r="C49" s="39">
        <v>0</v>
      </c>
      <c r="D49" s="39">
        <v>0</v>
      </c>
      <c r="E49" s="39">
        <v>0</v>
      </c>
      <c r="F49" s="39">
        <v>0</v>
      </c>
    </row>
    <row r="50" spans="1:6" ht="25.5">
      <c r="A50" s="16">
        <v>40</v>
      </c>
      <c r="B50" s="14" t="s">
        <v>74</v>
      </c>
      <c r="C50" s="44">
        <v>0</v>
      </c>
      <c r="D50" s="44">
        <f>SUM(D45:D49)</f>
        <v>0</v>
      </c>
      <c r="E50" s="44">
        <f>SUM(E45:E49)</f>
        <v>0</v>
      </c>
      <c r="F50" s="44">
        <f>SUM(F45:F49)</f>
        <v>0</v>
      </c>
    </row>
    <row r="51" spans="1:6" ht="33" customHeight="1">
      <c r="A51" s="33">
        <v>41</v>
      </c>
      <c r="B51" s="35" t="s">
        <v>75</v>
      </c>
      <c r="C51" s="48">
        <v>17690130</v>
      </c>
      <c r="D51" s="47">
        <v>17510130</v>
      </c>
      <c r="E51" s="48">
        <v>17510130</v>
      </c>
      <c r="F51" s="48">
        <v>17510130</v>
      </c>
    </row>
    <row r="52" spans="1:6">
      <c r="A52" s="31">
        <v>42</v>
      </c>
      <c r="B52" s="32" t="s">
        <v>60</v>
      </c>
      <c r="C52" s="39"/>
      <c r="D52" s="49"/>
      <c r="E52" s="39"/>
      <c r="F52" s="39"/>
    </row>
    <row r="53" spans="1:6" ht="45.75" customHeight="1">
      <c r="A53" s="1">
        <v>43</v>
      </c>
      <c r="B53" s="9" t="s">
        <v>23</v>
      </c>
      <c r="C53" s="39">
        <v>0</v>
      </c>
      <c r="D53" s="42">
        <v>0</v>
      </c>
      <c r="E53" s="39">
        <v>0</v>
      </c>
      <c r="F53" s="39">
        <v>0</v>
      </c>
    </row>
    <row r="54" spans="1:6">
      <c r="A54" s="1">
        <v>44</v>
      </c>
      <c r="B54" s="9" t="s">
        <v>24</v>
      </c>
      <c r="C54" s="39">
        <v>43830745</v>
      </c>
      <c r="D54" s="42">
        <v>14000000</v>
      </c>
      <c r="E54" s="39"/>
      <c r="F54" s="39"/>
    </row>
    <row r="55" spans="1:6">
      <c r="A55" s="33">
        <v>45</v>
      </c>
      <c r="B55" s="34" t="s">
        <v>25</v>
      </c>
      <c r="C55" s="48">
        <f>SUM(C53:C54)</f>
        <v>43830745</v>
      </c>
      <c r="D55" s="46">
        <f>SUM(D53:D54)</f>
        <v>14000000</v>
      </c>
      <c r="E55" s="48"/>
      <c r="F55" s="48"/>
    </row>
    <row r="56" spans="1:6" ht="20.100000000000001" customHeight="1">
      <c r="A56" s="17">
        <v>46</v>
      </c>
      <c r="B56" s="18" t="s">
        <v>26</v>
      </c>
      <c r="C56" s="51">
        <v>61520875</v>
      </c>
      <c r="D56" s="50">
        <v>31510130</v>
      </c>
      <c r="E56" s="51"/>
      <c r="F56" s="52"/>
    </row>
    <row r="57" spans="1:6" ht="68.25" customHeight="1">
      <c r="A57" s="1"/>
      <c r="B57" s="3"/>
      <c r="C57" s="53" t="s">
        <v>80</v>
      </c>
      <c r="D57" s="120" t="s">
        <v>111</v>
      </c>
      <c r="E57" s="119" t="s">
        <v>132</v>
      </c>
      <c r="F57" s="119" t="s">
        <v>133</v>
      </c>
    </row>
    <row r="58" spans="1:6" ht="20.100000000000001" customHeight="1">
      <c r="A58" s="1"/>
      <c r="B58" s="5" t="s">
        <v>44</v>
      </c>
      <c r="C58" s="40"/>
      <c r="D58" s="40"/>
      <c r="E58" s="39"/>
      <c r="F58" s="39"/>
    </row>
    <row r="59" spans="1:6" ht="20.100000000000001" customHeight="1">
      <c r="A59" s="1"/>
      <c r="B59" s="5" t="s">
        <v>27</v>
      </c>
      <c r="C59" s="40"/>
      <c r="D59" s="40"/>
      <c r="E59" s="39"/>
      <c r="F59" s="39"/>
    </row>
    <row r="60" spans="1:6" ht="20.100000000000001" customHeight="1">
      <c r="A60" s="1">
        <v>47</v>
      </c>
      <c r="B60" s="9" t="s">
        <v>61</v>
      </c>
      <c r="C60" s="39">
        <v>3953415</v>
      </c>
      <c r="D60" s="39">
        <v>3953415</v>
      </c>
      <c r="E60" s="39">
        <v>3953415</v>
      </c>
      <c r="F60" s="39">
        <v>3953415</v>
      </c>
    </row>
    <row r="61" spans="1:6" ht="20.100000000000001" customHeight="1">
      <c r="A61" s="1">
        <v>48</v>
      </c>
      <c r="B61" s="9" t="s">
        <v>62</v>
      </c>
      <c r="C61" s="39">
        <v>924134</v>
      </c>
      <c r="D61" s="39">
        <v>924134</v>
      </c>
      <c r="E61" s="39">
        <v>924134</v>
      </c>
      <c r="F61" s="39">
        <v>924134</v>
      </c>
    </row>
    <row r="62" spans="1:6" ht="20.100000000000001" customHeight="1">
      <c r="A62" s="1">
        <v>49</v>
      </c>
      <c r="B62" s="9" t="s">
        <v>63</v>
      </c>
      <c r="C62" s="39">
        <v>5719000</v>
      </c>
      <c r="D62" s="39">
        <v>5719000</v>
      </c>
      <c r="E62" s="39">
        <v>5719000</v>
      </c>
      <c r="F62" s="39">
        <v>5719000</v>
      </c>
    </row>
    <row r="63" spans="1:6" ht="20.100000000000001" customHeight="1">
      <c r="A63" s="1">
        <v>50</v>
      </c>
      <c r="B63" s="9" t="s">
        <v>30</v>
      </c>
      <c r="C63" s="39">
        <v>392000</v>
      </c>
      <c r="D63" s="39">
        <v>392000</v>
      </c>
      <c r="E63" s="39">
        <v>392000</v>
      </c>
      <c r="F63" s="39">
        <v>392000</v>
      </c>
    </row>
    <row r="64" spans="1:6" ht="34.5" customHeight="1">
      <c r="A64" s="1">
        <v>51</v>
      </c>
      <c r="B64" s="9" t="s">
        <v>64</v>
      </c>
      <c r="C64" s="39">
        <v>1254000</v>
      </c>
      <c r="D64" s="39">
        <v>1254000</v>
      </c>
      <c r="E64" s="39">
        <v>1254000</v>
      </c>
      <c r="F64" s="39">
        <v>1254000</v>
      </c>
    </row>
    <row r="65" spans="1:6" ht="20.100000000000001" customHeight="1">
      <c r="A65" s="1">
        <v>52</v>
      </c>
      <c r="B65" s="9" t="s">
        <v>65</v>
      </c>
      <c r="C65" s="39"/>
      <c r="D65" s="39"/>
      <c r="E65" s="39"/>
      <c r="F65" s="39"/>
    </row>
    <row r="66" spans="1:6" ht="24.95" customHeight="1">
      <c r="A66" s="1">
        <v>53</v>
      </c>
      <c r="B66" s="9" t="s">
        <v>31</v>
      </c>
      <c r="C66" s="39">
        <v>4525400</v>
      </c>
      <c r="D66" s="39">
        <v>4525400</v>
      </c>
      <c r="E66" s="39">
        <v>4525400</v>
      </c>
      <c r="F66" s="39">
        <v>4525400</v>
      </c>
    </row>
    <row r="67" spans="1:6" ht="24.95" customHeight="1">
      <c r="A67" s="1">
        <v>54</v>
      </c>
      <c r="B67" s="9" t="s">
        <v>48</v>
      </c>
      <c r="C67" s="39">
        <v>3090000</v>
      </c>
      <c r="D67" s="39">
        <v>3090000</v>
      </c>
      <c r="E67" s="39">
        <v>3090000</v>
      </c>
      <c r="F67" s="39">
        <v>3090000</v>
      </c>
    </row>
    <row r="68" spans="1:6" ht="24.95" customHeight="1">
      <c r="A68" s="1">
        <v>55</v>
      </c>
      <c r="B68" s="9" t="s">
        <v>49</v>
      </c>
      <c r="C68" s="39">
        <v>880000</v>
      </c>
      <c r="D68" s="39">
        <v>880000</v>
      </c>
      <c r="E68" s="39">
        <v>880000</v>
      </c>
      <c r="F68" s="39">
        <v>880000</v>
      </c>
    </row>
    <row r="69" spans="1:6" ht="24.95" customHeight="1">
      <c r="A69" s="1">
        <v>56</v>
      </c>
      <c r="B69" s="9" t="s">
        <v>51</v>
      </c>
      <c r="C69" s="39">
        <v>68400</v>
      </c>
      <c r="D69" s="39">
        <v>68400</v>
      </c>
      <c r="E69" s="39">
        <v>68400</v>
      </c>
      <c r="F69" s="39">
        <v>68400</v>
      </c>
    </row>
    <row r="70" spans="1:6" ht="24.95" customHeight="1">
      <c r="A70" s="1">
        <v>57</v>
      </c>
      <c r="B70" s="9" t="s">
        <v>50</v>
      </c>
      <c r="C70" s="39">
        <v>285000</v>
      </c>
      <c r="D70" s="39">
        <v>285000</v>
      </c>
      <c r="E70" s="39">
        <v>285000</v>
      </c>
      <c r="F70" s="39">
        <v>285000</v>
      </c>
    </row>
    <row r="71" spans="1:6" ht="24.95" customHeight="1">
      <c r="A71" s="1">
        <v>58</v>
      </c>
      <c r="B71" s="9" t="s">
        <v>83</v>
      </c>
      <c r="C71" s="39">
        <v>202000</v>
      </c>
      <c r="D71" s="39">
        <v>202000</v>
      </c>
      <c r="E71" s="39">
        <v>202000</v>
      </c>
      <c r="F71" s="39">
        <v>202000</v>
      </c>
    </row>
    <row r="72" spans="1:6" ht="24.95" customHeight="1">
      <c r="A72" s="1">
        <v>59</v>
      </c>
      <c r="B72" s="19" t="s">
        <v>32</v>
      </c>
      <c r="C72" s="39">
        <v>0</v>
      </c>
      <c r="D72" s="39">
        <v>0</v>
      </c>
      <c r="E72" s="39">
        <v>0</v>
      </c>
      <c r="F72" s="39">
        <v>0</v>
      </c>
    </row>
    <row r="73" spans="1:6" ht="24.95" customHeight="1">
      <c r="A73" s="1">
        <v>60</v>
      </c>
      <c r="B73" s="9" t="s">
        <v>33</v>
      </c>
      <c r="C73" s="39">
        <v>80000</v>
      </c>
      <c r="D73" s="39">
        <v>80000</v>
      </c>
      <c r="E73" s="39">
        <v>80000</v>
      </c>
      <c r="F73" s="39">
        <v>80000</v>
      </c>
    </row>
    <row r="74" spans="1:6" ht="20.100000000000001" customHeight="1">
      <c r="A74" s="1">
        <v>61</v>
      </c>
      <c r="B74" s="9" t="s">
        <v>34</v>
      </c>
      <c r="C74" s="39">
        <v>5562420</v>
      </c>
      <c r="D74" s="39">
        <v>662181</v>
      </c>
      <c r="E74" s="39">
        <v>662181</v>
      </c>
      <c r="F74" s="39">
        <v>662181</v>
      </c>
    </row>
    <row r="75" spans="1:6" ht="20.100000000000001" customHeight="1">
      <c r="A75" s="13">
        <v>62</v>
      </c>
      <c r="B75" s="20" t="s">
        <v>35</v>
      </c>
      <c r="C75" s="44">
        <v>22410369</v>
      </c>
      <c r="D75" s="44">
        <v>17510130</v>
      </c>
      <c r="E75" s="44">
        <v>17510130</v>
      </c>
      <c r="F75" s="44">
        <v>17510130</v>
      </c>
    </row>
    <row r="76" spans="1:6" ht="20.100000000000001" customHeight="1">
      <c r="A76" s="1">
        <v>63</v>
      </c>
      <c r="B76" s="22" t="s">
        <v>66</v>
      </c>
      <c r="C76" s="39">
        <v>2297450</v>
      </c>
      <c r="D76" s="39">
        <v>0</v>
      </c>
      <c r="E76" s="39">
        <v>0</v>
      </c>
      <c r="F76" s="39">
        <v>0</v>
      </c>
    </row>
    <row r="77" spans="1:6" ht="20.100000000000001" customHeight="1">
      <c r="A77" s="1">
        <v>64</v>
      </c>
      <c r="B77" s="22" t="s">
        <v>67</v>
      </c>
      <c r="C77" s="39">
        <v>26752704</v>
      </c>
      <c r="D77" s="39">
        <v>0</v>
      </c>
      <c r="E77" s="39">
        <v>0</v>
      </c>
      <c r="F77" s="39">
        <v>0</v>
      </c>
    </row>
    <row r="78" spans="1:6" ht="24.95" customHeight="1">
      <c r="A78" s="1">
        <v>65</v>
      </c>
      <c r="B78" s="9" t="s">
        <v>36</v>
      </c>
      <c r="C78" s="39">
        <v>0</v>
      </c>
      <c r="D78" s="39">
        <v>0</v>
      </c>
      <c r="E78" s="39">
        <v>0</v>
      </c>
      <c r="F78" s="39">
        <v>0</v>
      </c>
    </row>
    <row r="79" spans="1:6" ht="35.1" customHeight="1">
      <c r="A79" s="1">
        <v>66</v>
      </c>
      <c r="B79" s="9" t="s">
        <v>37</v>
      </c>
      <c r="C79" s="39">
        <v>0</v>
      </c>
      <c r="D79" s="39">
        <v>0</v>
      </c>
      <c r="E79" s="39">
        <v>0</v>
      </c>
      <c r="F79" s="39">
        <v>0</v>
      </c>
    </row>
    <row r="80" spans="1:6" ht="20.100000000000001" customHeight="1">
      <c r="A80" s="1">
        <v>67</v>
      </c>
      <c r="B80" s="19" t="s">
        <v>38</v>
      </c>
      <c r="C80" s="39">
        <v>9724837</v>
      </c>
      <c r="D80" s="39">
        <v>14000000</v>
      </c>
      <c r="E80" s="39">
        <v>14000000</v>
      </c>
      <c r="F80" s="39">
        <v>14000000</v>
      </c>
    </row>
    <row r="81" spans="1:6" ht="20.100000000000001" customHeight="1">
      <c r="A81" s="1">
        <v>68</v>
      </c>
      <c r="B81" s="20" t="s">
        <v>39</v>
      </c>
      <c r="C81" s="44">
        <f>SUM(C76:C80)</f>
        <v>38774991</v>
      </c>
      <c r="D81" s="44">
        <f>SUM(D76:D80)</f>
        <v>14000000</v>
      </c>
      <c r="E81" s="44">
        <f>SUM(E76:E80)</f>
        <v>14000000</v>
      </c>
      <c r="F81" s="44">
        <f>SUM(F76:F80)</f>
        <v>14000000</v>
      </c>
    </row>
    <row r="82" spans="1:6" ht="18.75" customHeight="1">
      <c r="A82" s="36">
        <v>69</v>
      </c>
      <c r="B82" s="37" t="s">
        <v>76</v>
      </c>
      <c r="C82" s="48">
        <v>61185360</v>
      </c>
      <c r="D82" s="48">
        <v>31510130</v>
      </c>
      <c r="E82" s="48">
        <v>31510130</v>
      </c>
      <c r="F82" s="48">
        <v>31510130</v>
      </c>
    </row>
    <row r="83" spans="1:6" ht="19.5" hidden="1" customHeight="1">
      <c r="A83" s="1">
        <v>43</v>
      </c>
      <c r="B83" s="11" t="s">
        <v>40</v>
      </c>
      <c r="C83" s="39"/>
      <c r="D83" s="42"/>
      <c r="E83" s="39"/>
      <c r="F83" s="39"/>
    </row>
    <row r="84" spans="1:6" ht="19.5" hidden="1" customHeight="1">
      <c r="A84" s="1">
        <v>44</v>
      </c>
      <c r="B84" s="11" t="s">
        <v>41</v>
      </c>
      <c r="C84" s="39"/>
      <c r="D84" s="42"/>
      <c r="E84" s="39"/>
      <c r="F84" s="39"/>
    </row>
    <row r="85" spans="1:6" ht="31.5" customHeight="1">
      <c r="A85" s="1">
        <v>70</v>
      </c>
      <c r="B85" s="11" t="s">
        <v>78</v>
      </c>
      <c r="C85" s="39">
        <v>375542</v>
      </c>
      <c r="D85" s="42">
        <v>0</v>
      </c>
      <c r="E85" s="39">
        <v>0</v>
      </c>
      <c r="F85" s="39">
        <v>0</v>
      </c>
    </row>
    <row r="86" spans="1:6" ht="20.100000000000001" customHeight="1">
      <c r="A86" s="36">
        <v>71</v>
      </c>
      <c r="B86" s="37" t="s">
        <v>42</v>
      </c>
      <c r="C86" s="48">
        <f>SUM(C85)</f>
        <v>375542</v>
      </c>
      <c r="D86" s="46">
        <v>0</v>
      </c>
      <c r="E86" s="48">
        <v>0</v>
      </c>
      <c r="F86" s="48">
        <v>0</v>
      </c>
    </row>
    <row r="87" spans="1:6" ht="20.100000000000001" customHeight="1">
      <c r="A87" s="1">
        <v>72</v>
      </c>
      <c r="B87" s="23" t="s">
        <v>43</v>
      </c>
      <c r="C87" s="51">
        <v>61560902</v>
      </c>
      <c r="D87" s="50">
        <v>31510130</v>
      </c>
      <c r="E87" s="51">
        <v>31510130</v>
      </c>
      <c r="F87" s="52">
        <v>31510130</v>
      </c>
    </row>
    <row r="88" spans="1:6" ht="20.100000000000001" customHeight="1">
      <c r="A88" s="21"/>
      <c r="B88" s="24"/>
      <c r="C88" s="38"/>
      <c r="D88" s="25"/>
      <c r="E88" s="25"/>
      <c r="F88" s="30"/>
    </row>
    <row r="89" spans="1:6">
      <c r="A89" s="26"/>
      <c r="B89" s="27"/>
      <c r="C89" s="27"/>
      <c r="D89" s="27"/>
      <c r="E89" s="27"/>
      <c r="F89" s="27"/>
    </row>
    <row r="90" spans="1:6">
      <c r="A90" s="26"/>
      <c r="B90" s="27"/>
      <c r="C90" s="27"/>
      <c r="D90" s="27"/>
      <c r="E90" s="27"/>
      <c r="F90" s="27"/>
    </row>
    <row r="91" spans="1:6">
      <c r="A91" s="26"/>
      <c r="B91" s="27"/>
      <c r="C91" s="27"/>
      <c r="D91" s="27"/>
      <c r="E91" s="27"/>
      <c r="F91" s="27"/>
    </row>
  </sheetData>
  <mergeCells count="1">
    <mergeCell ref="B2:F2"/>
  </mergeCells>
  <pageMargins left="0.7" right="0.7" top="0.75" bottom="0.75" header="0.3" footer="0.3"/>
  <pageSetup paperSize="9" scale="98" orientation="portrait" r:id="rId1"/>
  <rowBreaks count="2" manualBreakCount="2">
    <brk id="35" max="16383" man="1"/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1</vt:i4>
      </vt:variant>
    </vt:vector>
  </HeadingPairs>
  <TitlesOfParts>
    <vt:vector size="5" baseType="lpstr">
      <vt:lpstr>pénzeszk átadás 3</vt:lpstr>
      <vt:lpstr>kiemelt ei.feladatonként5</vt:lpstr>
      <vt:lpstr>több éves kih. dönt.7</vt:lpstr>
      <vt:lpstr>következő 3 év.8</vt:lpstr>
      <vt:lpstr>'kiemelt ei.feladatonként5'!Nyomtatási_terület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</dc:creator>
  <cp:lastModifiedBy>Veronika</cp:lastModifiedBy>
  <cp:lastPrinted>2017-07-14T07:53:11Z</cp:lastPrinted>
  <dcterms:created xsi:type="dcterms:W3CDTF">2016-02-06T13:39:12Z</dcterms:created>
  <dcterms:modified xsi:type="dcterms:W3CDTF">2017-07-14T07:53:15Z</dcterms:modified>
</cp:coreProperties>
</file>