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BF096E03-79CB-47F4-9B47-F08EA1487DC4}" xr6:coauthVersionLast="44" xr6:coauthVersionMax="44" xr10:uidLastSave="{00000000-0000-0000-0000-000000000000}"/>
  <bookViews>
    <workbookView xWindow="-120" yWindow="-120" windowWidth="21840" windowHeight="13140" xr2:uid="{5185C533-6460-4698-B273-967ADF2406D9}"/>
  </bookViews>
  <sheets>
    <sheet name="3. 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5" i="1" l="1"/>
  <c r="E35" i="1" s="1"/>
  <c r="C35" i="1"/>
  <c r="C34" i="1"/>
  <c r="D32" i="1"/>
  <c r="C32" i="1"/>
  <c r="D31" i="1"/>
  <c r="C31" i="1"/>
  <c r="D30" i="1"/>
  <c r="C30" i="1"/>
  <c r="D29" i="1"/>
  <c r="C29" i="1"/>
  <c r="C27" i="1" s="1"/>
  <c r="D28" i="1"/>
  <c r="C28" i="1"/>
  <c r="D27" i="1"/>
  <c r="D26" i="1"/>
  <c r="D10" i="1" s="1"/>
  <c r="C26" i="1"/>
  <c r="D11" i="1"/>
  <c r="C11" i="1"/>
  <c r="E11" i="1" s="1"/>
  <c r="G2" i="1"/>
  <c r="E27" i="1" l="1"/>
  <c r="D33" i="1"/>
  <c r="D34" i="1"/>
  <c r="C10" i="1"/>
  <c r="C33" i="1" s="1"/>
  <c r="C36" i="1" s="1"/>
  <c r="E26" i="1"/>
  <c r="E31" i="1"/>
  <c r="E10" i="1" l="1"/>
  <c r="D36" i="1"/>
  <c r="E36" i="1" s="1"/>
  <c r="E34" i="1"/>
  <c r="E33" i="1"/>
</calcChain>
</file>

<file path=xl/sharedStrings.xml><?xml version="1.0" encoding="utf-8"?>
<sst xmlns="http://schemas.openxmlformats.org/spreadsheetml/2006/main" count="46" uniqueCount="46">
  <si>
    <t>3. melléklet</t>
  </si>
  <si>
    <t>Balatonakali Önkormányzat 2019. évi összesített konszolidált működési bevételei</t>
  </si>
  <si>
    <t>adatok Ft-ban</t>
  </si>
  <si>
    <t>Sor-   sz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</si>
  <si>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</si>
  <si>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</si>
  <si>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</si>
  <si>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</si>
  <si>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</si>
  <si>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</si>
  <si>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</si>
  <si>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</si>
  <si>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</si>
  <si>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BEVÉTELEK</t>
  </si>
  <si>
    <t> I.</t>
  </si>
  <si>
    <t>Működési célú támogatások államháztartáson belülről</t>
  </si>
  <si>
    <t>1. Önkormányzatok működési támogatásai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</si>
  <si>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</si>
  <si>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</si>
  <si>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</si>
  <si>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</si>
  <si>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</si>
  <si>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</si>
  <si>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1.7 Önkormányzat egyes köznevelési feladatainak támogatása - óvodapedagógusok bértámogatása</t>
  </si>
  <si>
    <t>1.8Önkormányzat egyes köznevelési feladatainak támogatása - óvodaműködtetés támogatása</t>
  </si>
  <si>
    <t>1.9 Szociális étkeztetés</t>
  </si>
  <si>
    <t>1.10 Gyermekétkeztetés támogatása</t>
  </si>
  <si>
    <t>1.11 Hozzájárulás a pénzbeli szociális ellátáshoz</t>
  </si>
  <si>
    <t>1.12 Könyvtári,közművelődési feladatok támogatása</t>
  </si>
  <si>
    <t>1.13 Helyi önkormányzatok kiegészítő támogatásai</t>
  </si>
  <si>
    <t>1.14 Lakossági víz- és csatornaszolgáltatás támogatása</t>
  </si>
  <si>
    <t>2. Egyéb működési célú támogatások államháztartáson belülről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</si>
  <si>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</si>
  <si>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</si>
  <si>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</si>
  <si>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</si>
  <si>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</si>
  <si>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</si>
  <si>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bevételek</t>
  </si>
  <si>
    <t>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</si>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</sst>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3" fontId="9" fillId="0" borderId="12" xfId="0" applyNumberFormat="1" applyFont="1" applyBorder="1" applyAlignment="1">
      <alignment horizontal="right" vertical="center"/>
    </xf>
    <xf numFmtId="9" fontId="9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1" fillId="0" borderId="17" xfId="0" applyFont="1" applyBorder="1"/>
    <xf numFmtId="9" fontId="10" fillId="0" borderId="16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164" fontId="10" fillId="0" borderId="12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0" fontId="10" fillId="0" borderId="12" xfId="0" applyFont="1" applyBorder="1" applyAlignment="1">
      <alignment vertical="center" wrapText="1"/>
    </xf>
    <xf numFmtId="0" fontId="10" fillId="0" borderId="17" xfId="0" applyFont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9" fontId="2" fillId="0" borderId="21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3" fontId="9" fillId="0" borderId="20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vertical="center"/>
    </xf>
    <xf numFmtId="3" fontId="10" fillId="0" borderId="19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3" fontId="9" fillId="0" borderId="24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3" fontId="9" fillId="0" borderId="26" xfId="0" applyNumberFormat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8" xfId="0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right" vertical="center"/>
    </xf>
    <xf numFmtId="9" fontId="8" fillId="0" borderId="27" xfId="0" applyNumberFormat="1" applyFont="1" applyBorder="1" applyAlignment="1">
      <alignment horizontal="right" vertical="center"/>
    </xf>
    <xf numFmtId="9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vertical="center"/>
    </xf>
    <xf numFmtId="3" fontId="10" fillId="0" borderId="31" xfId="0" applyNumberFormat="1" applyFont="1" applyBorder="1" applyAlignment="1">
      <alignment horizontal="right" vertical="center"/>
    </xf>
    <xf numFmtId="9" fontId="10" fillId="0" borderId="7" xfId="0" applyNumberFormat="1" applyFont="1" applyBorder="1" applyAlignment="1">
      <alignment horizontal="right" vertical="center"/>
    </xf>
    <xf numFmtId="0" fontId="8" fillId="2" borderId="32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9" fontId="8" fillId="2" borderId="33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>
        <row r="18">
          <cell r="C18">
            <v>60031463</v>
          </cell>
          <cell r="D18">
            <v>60031463</v>
          </cell>
        </row>
      </sheetData>
      <sheetData sheetId="2"/>
      <sheetData sheetId="3"/>
      <sheetData sheetId="4"/>
      <sheetData sheetId="5"/>
      <sheetData sheetId="6">
        <row r="64">
          <cell r="D64">
            <v>6685746</v>
          </cell>
          <cell r="E64">
            <v>6685746</v>
          </cell>
        </row>
        <row r="69">
          <cell r="D69">
            <v>54500000</v>
          </cell>
          <cell r="E69">
            <v>54500000</v>
          </cell>
        </row>
        <row r="70">
          <cell r="D70">
            <v>41000000</v>
          </cell>
          <cell r="E70">
            <v>41000000</v>
          </cell>
        </row>
        <row r="74">
          <cell r="D74">
            <v>500000</v>
          </cell>
          <cell r="E74">
            <v>500000</v>
          </cell>
        </row>
        <row r="75">
          <cell r="D75">
            <v>77293814</v>
          </cell>
          <cell r="E75">
            <v>77293812</v>
          </cell>
        </row>
        <row r="86">
          <cell r="D86">
            <v>0</v>
          </cell>
          <cell r="E86">
            <v>0</v>
          </cell>
        </row>
      </sheetData>
      <sheetData sheetId="7">
        <row r="35">
          <cell r="D35">
            <v>1200271</v>
          </cell>
          <cell r="E35">
            <v>1200278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5F48-331E-480D-A8C5-87AD297E20AC}">
  <dimension ref="A1:H37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40.7109375" style="2" customWidth="1"/>
    <col min="3" max="7" width="9.7109375" style="2" customWidth="1"/>
    <col min="9" max="9" width="10.140625" bestFit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B2" s="2"/>
      <c r="C2" s="3"/>
      <c r="D2" s="3"/>
      <c r="E2" s="3"/>
      <c r="F2" s="3"/>
      <c r="G2" s="3" t="str">
        <f>'[1]1.sz. melléklet'!G2</f>
        <v>az 9/2019. (IX.03.)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7"/>
    </row>
    <row r="5" spans="1:8" s="1" customFormat="1" ht="15" customHeight="1" x14ac:dyDescent="0.2">
      <c r="A5" s="8"/>
      <c r="B5" s="8"/>
      <c r="C5" s="8"/>
      <c r="D5" s="8"/>
      <c r="E5" s="8"/>
      <c r="F5" s="8"/>
      <c r="G5" s="8"/>
      <c r="H5" s="7"/>
    </row>
    <row r="6" spans="1:8" s="1" customFormat="1" ht="15" customHeight="1" thickBot="1" x14ac:dyDescent="0.25">
      <c r="A6" s="9"/>
      <c r="B6" s="9"/>
      <c r="C6" s="10"/>
      <c r="D6" s="11"/>
      <c r="E6" s="12" t="s">
        <v>2</v>
      </c>
      <c r="F6" s="7"/>
    </row>
    <row r="7" spans="1:8" s="1" customFormat="1" ht="36.75" customHeight="1" thickTop="1" x14ac:dyDescent="0.2">
      <c r="A7" s="13" t="s">
        <v>3</v>
      </c>
      <c r="B7" s="14" t="s">
        <v>4</v>
      </c>
      <c r="C7" s="15" t="s">
        <v>5</v>
      </c>
      <c r="D7" s="15" t="s">
        <v>6</v>
      </c>
      <c r="E7" s="16" t="s">
        <v>7</v>
      </c>
      <c r="F7" s="7"/>
    </row>
    <row r="8" spans="1:8" s="1" customFormat="1" ht="15" customHeight="1" thickBot="1" x14ac:dyDescent="0.25">
      <c r="A8" s="17" t="s">
        <v>8</v>
      </c>
      <c r="B8" s="18" t="s">
        <v>9</v>
      </c>
      <c r="C8" s="19" t="s">
        <v>10</v>
      </c>
      <c r="D8" s="19" t="s">
        <v>11</v>
      </c>
      <c r="E8" s="20" t="s">
        <v>12</v>
      </c>
      <c r="F8" s="7"/>
    </row>
    <row r="9" spans="1:8" s="1" customFormat="1" ht="15" customHeight="1" thickTop="1" x14ac:dyDescent="0.2">
      <c r="A9" s="21" t="s">
        <v>13</v>
      </c>
      <c r="B9" s="22"/>
      <c r="C9" s="22"/>
      <c r="D9" s="22"/>
      <c r="E9" s="23"/>
      <c r="F9" s="7"/>
    </row>
    <row r="10" spans="1:8" s="1" customFormat="1" ht="15" customHeight="1" x14ac:dyDescent="0.2">
      <c r="A10" s="24" t="s">
        <v>14</v>
      </c>
      <c r="B10" s="25" t="s">
        <v>15</v>
      </c>
      <c r="C10" s="26">
        <f>C11+C26</f>
        <v>69237657</v>
      </c>
      <c r="D10" s="26">
        <f>D11+D26</f>
        <v>69237657</v>
      </c>
      <c r="E10" s="27">
        <f>D10/C10</f>
        <v>1</v>
      </c>
      <c r="F10" s="7"/>
    </row>
    <row r="11" spans="1:8" s="1" customFormat="1" ht="15" customHeight="1" x14ac:dyDescent="0.2">
      <c r="A11" s="28"/>
      <c r="B11" s="29" t="s">
        <v>16</v>
      </c>
      <c r="C11" s="30">
        <f>SUM(C12:C25)</f>
        <v>62551911</v>
      </c>
      <c r="D11" s="30">
        <f>SUM(D12:D25)</f>
        <v>62551911</v>
      </c>
      <c r="E11" s="31">
        <f>D11/C11</f>
        <v>1</v>
      </c>
      <c r="F11" s="7"/>
    </row>
    <row r="12" spans="1:8" s="1" customFormat="1" ht="15" customHeight="1" x14ac:dyDescent="0.2">
      <c r="A12" s="32"/>
      <c r="B12" s="33" t="s">
        <v>17</v>
      </c>
      <c r="C12" s="34"/>
      <c r="D12" s="34"/>
      <c r="E12" s="35"/>
      <c r="F12" s="7"/>
    </row>
    <row r="13" spans="1:8" s="1" customFormat="1" ht="15" customHeight="1" x14ac:dyDescent="0.2">
      <c r="A13" s="32"/>
      <c r="B13" s="33" t="s">
        <v>18</v>
      </c>
      <c r="C13" s="36">
        <v>16207515</v>
      </c>
      <c r="D13" s="36">
        <v>16207515</v>
      </c>
      <c r="E13" s="35"/>
      <c r="F13" s="7"/>
    </row>
    <row r="14" spans="1:8" s="1" customFormat="1" ht="15" customHeight="1" x14ac:dyDescent="0.2">
      <c r="A14" s="32"/>
      <c r="B14" s="33" t="s">
        <v>19</v>
      </c>
      <c r="C14" s="36">
        <v>3271906</v>
      </c>
      <c r="D14" s="36">
        <v>3271906</v>
      </c>
      <c r="E14" s="35"/>
      <c r="F14" s="7"/>
    </row>
    <row r="15" spans="1:8" s="1" customFormat="1" ht="15" customHeight="1" x14ac:dyDescent="0.2">
      <c r="A15" s="32"/>
      <c r="B15" s="33" t="s">
        <v>20</v>
      </c>
      <c r="C15" s="36">
        <v>20677840</v>
      </c>
      <c r="D15" s="36">
        <v>20677840</v>
      </c>
      <c r="E15" s="35"/>
      <c r="F15" s="37"/>
    </row>
    <row r="16" spans="1:8" s="1" customFormat="1" ht="15" customHeight="1" x14ac:dyDescent="0.2">
      <c r="A16" s="32"/>
      <c r="B16" s="38" t="s">
        <v>21</v>
      </c>
      <c r="C16" s="36">
        <v>155550</v>
      </c>
      <c r="D16" s="36">
        <v>155550</v>
      </c>
      <c r="E16" s="35"/>
      <c r="F16" s="37"/>
      <c r="G16" s="39"/>
    </row>
    <row r="17" spans="1:7" s="1" customFormat="1" ht="15" customHeight="1" x14ac:dyDescent="0.2">
      <c r="A17" s="32"/>
      <c r="B17" s="38" t="s">
        <v>22</v>
      </c>
      <c r="C17" s="36">
        <v>1120500</v>
      </c>
      <c r="D17" s="36">
        <v>1120500</v>
      </c>
      <c r="E17" s="35"/>
      <c r="F17" s="37"/>
      <c r="G17" s="39"/>
    </row>
    <row r="18" spans="1:7" s="1" customFormat="1" ht="24" x14ac:dyDescent="0.2">
      <c r="A18" s="32"/>
      <c r="B18" s="40" t="s">
        <v>23</v>
      </c>
      <c r="C18" s="36">
        <v>12219000</v>
      </c>
      <c r="D18" s="36">
        <v>12219000</v>
      </c>
      <c r="E18" s="35"/>
      <c r="F18" s="7"/>
    </row>
    <row r="19" spans="1:7" s="1" customFormat="1" ht="24" x14ac:dyDescent="0.2">
      <c r="A19" s="32"/>
      <c r="B19" s="40" t="s">
        <v>24</v>
      </c>
      <c r="C19" s="36">
        <v>1850600</v>
      </c>
      <c r="D19" s="36">
        <v>1850600</v>
      </c>
      <c r="E19" s="35"/>
      <c r="F19" s="7"/>
    </row>
    <row r="20" spans="1:7" s="1" customFormat="1" ht="15" customHeight="1" x14ac:dyDescent="0.2">
      <c r="A20" s="32"/>
      <c r="B20" s="40" t="s">
        <v>25</v>
      </c>
      <c r="C20" s="36">
        <v>0</v>
      </c>
      <c r="D20" s="36">
        <v>0</v>
      </c>
      <c r="E20" s="35"/>
      <c r="F20" s="7"/>
    </row>
    <row r="21" spans="1:7" s="1" customFormat="1" ht="15" customHeight="1" x14ac:dyDescent="0.2">
      <c r="A21" s="32"/>
      <c r="B21" s="33" t="s">
        <v>26</v>
      </c>
      <c r="C21" s="36">
        <v>1064000</v>
      </c>
      <c r="D21" s="36">
        <v>1064000</v>
      </c>
      <c r="E21" s="35"/>
      <c r="F21" s="7"/>
    </row>
    <row r="22" spans="1:7" s="1" customFormat="1" ht="15" customHeight="1" x14ac:dyDescent="0.2">
      <c r="A22" s="32"/>
      <c r="B22" s="33" t="s">
        <v>27</v>
      </c>
      <c r="C22" s="36">
        <v>4185000</v>
      </c>
      <c r="D22" s="36">
        <v>4185000</v>
      </c>
      <c r="E22" s="35"/>
      <c r="F22" s="7"/>
    </row>
    <row r="23" spans="1:7" s="1" customFormat="1" ht="15" customHeight="1" x14ac:dyDescent="0.2">
      <c r="A23" s="32"/>
      <c r="B23" s="33" t="s">
        <v>28</v>
      </c>
      <c r="C23" s="36">
        <v>1800000</v>
      </c>
      <c r="D23" s="36">
        <v>1800000</v>
      </c>
      <c r="E23" s="35"/>
      <c r="F23" s="7"/>
      <c r="G23" s="39"/>
    </row>
    <row r="24" spans="1:7" s="1" customFormat="1" ht="15" customHeight="1" x14ac:dyDescent="0.2">
      <c r="A24" s="32"/>
      <c r="B24" s="38" t="s">
        <v>29</v>
      </c>
      <c r="C24" s="41">
        <v>0</v>
      </c>
      <c r="D24" s="41">
        <v>0</v>
      </c>
      <c r="E24" s="35"/>
      <c r="F24" s="7"/>
    </row>
    <row r="25" spans="1:7" s="1" customFormat="1" ht="15" customHeight="1" x14ac:dyDescent="0.2">
      <c r="A25" s="32"/>
      <c r="B25" s="38" t="s">
        <v>30</v>
      </c>
      <c r="C25" s="42">
        <v>0</v>
      </c>
      <c r="D25" s="42">
        <v>0</v>
      </c>
      <c r="E25" s="43"/>
      <c r="F25" s="7"/>
      <c r="G25" s="39"/>
    </row>
    <row r="26" spans="1:7" s="1" customFormat="1" ht="24" x14ac:dyDescent="0.2">
      <c r="A26" s="44"/>
      <c r="B26" s="45" t="s">
        <v>31</v>
      </c>
      <c r="C26" s="46">
        <f>'[1]7.sz. melléklet'!D64</f>
        <v>6685746</v>
      </c>
      <c r="D26" s="46">
        <f>'[1]7.sz. melléklet'!E64</f>
        <v>6685746</v>
      </c>
      <c r="E26" s="47">
        <f>D26/C26</f>
        <v>1</v>
      </c>
      <c r="F26" s="7"/>
    </row>
    <row r="27" spans="1:7" s="1" customFormat="1" ht="15" customHeight="1" x14ac:dyDescent="0.2">
      <c r="A27" s="48" t="s">
        <v>32</v>
      </c>
      <c r="B27" s="49" t="s">
        <v>33</v>
      </c>
      <c r="C27" s="50">
        <f>SUM(C28:C30)</f>
        <v>96000000</v>
      </c>
      <c r="D27" s="50">
        <f>SUM(D28:D30)</f>
        <v>96000000</v>
      </c>
      <c r="E27" s="27">
        <f>D27/C27</f>
        <v>1</v>
      </c>
      <c r="F27" s="7"/>
    </row>
    <row r="28" spans="1:7" s="1" customFormat="1" ht="15" customHeight="1" x14ac:dyDescent="0.2">
      <c r="A28" s="32"/>
      <c r="B28" s="33" t="s">
        <v>34</v>
      </c>
      <c r="C28" s="51">
        <f>'[1]7.sz. melléklet'!D69</f>
        <v>54500000</v>
      </c>
      <c r="D28" s="51">
        <f>'[1]7.sz. melléklet'!E69</f>
        <v>54500000</v>
      </c>
      <c r="E28" s="35"/>
      <c r="F28" s="7"/>
    </row>
    <row r="29" spans="1:7" s="1" customFormat="1" ht="15" customHeight="1" x14ac:dyDescent="0.2">
      <c r="A29" s="32"/>
      <c r="B29" s="33" t="s">
        <v>35</v>
      </c>
      <c r="C29" s="51">
        <f>'[1]7.sz. melléklet'!D70</f>
        <v>41000000</v>
      </c>
      <c r="D29" s="51">
        <f>'[1]7.sz. melléklet'!E70</f>
        <v>41000000</v>
      </c>
      <c r="E29" s="35"/>
      <c r="F29" s="7"/>
    </row>
    <row r="30" spans="1:7" s="1" customFormat="1" ht="15" customHeight="1" x14ac:dyDescent="0.2">
      <c r="A30" s="44"/>
      <c r="B30" s="52" t="s">
        <v>36</v>
      </c>
      <c r="C30" s="53">
        <f>'[1]7.sz. melléklet'!D74</f>
        <v>500000</v>
      </c>
      <c r="D30" s="53">
        <f>'[1]7.sz. melléklet'!E74</f>
        <v>500000</v>
      </c>
      <c r="E30" s="35"/>
      <c r="F30" s="7"/>
    </row>
    <row r="31" spans="1:7" s="58" customFormat="1" ht="15" customHeight="1" x14ac:dyDescent="0.2">
      <c r="A31" s="54" t="s">
        <v>37</v>
      </c>
      <c r="B31" s="55" t="s">
        <v>38</v>
      </c>
      <c r="C31" s="56">
        <f>'[1]7.sz. melléklet'!D75+'[1]8.sz. melléklet'!D35</f>
        <v>78494085</v>
      </c>
      <c r="D31" s="56">
        <f>'[1]7.sz. melléklet'!E75+'[1]8.sz. melléklet'!E35</f>
        <v>78494090</v>
      </c>
      <c r="E31" s="27">
        <f>D31/C31</f>
        <v>1.0000000636990674</v>
      </c>
      <c r="F31" s="57"/>
    </row>
    <row r="32" spans="1:7" s="63" customFormat="1" ht="15" customHeight="1" x14ac:dyDescent="0.2">
      <c r="A32" s="59" t="s">
        <v>39</v>
      </c>
      <c r="B32" s="60" t="s">
        <v>40</v>
      </c>
      <c r="C32" s="61">
        <f>'[1]7.sz. melléklet'!D86</f>
        <v>0</v>
      </c>
      <c r="D32" s="61">
        <f>'[1]7.sz. melléklet'!E86</f>
        <v>0</v>
      </c>
      <c r="E32" s="62"/>
      <c r="F32" s="7"/>
    </row>
    <row r="33" spans="1:6" s="1" customFormat="1" ht="15" customHeight="1" x14ac:dyDescent="0.2">
      <c r="A33" s="64" t="s">
        <v>41</v>
      </c>
      <c r="B33" s="64"/>
      <c r="C33" s="65">
        <f>C31+C27+C10+C32</f>
        <v>243731742</v>
      </c>
      <c r="D33" s="65">
        <f>D31+D27+D10+D32</f>
        <v>243731747</v>
      </c>
      <c r="E33" s="66">
        <f>D33/C33</f>
        <v>1.0000000205143571</v>
      </c>
      <c r="F33" s="7"/>
    </row>
    <row r="34" spans="1:6" s="1" customFormat="1" ht="15" customHeight="1" x14ac:dyDescent="0.2">
      <c r="A34" s="28" t="s">
        <v>42</v>
      </c>
      <c r="B34" s="29" t="s">
        <v>43</v>
      </c>
      <c r="C34" s="30">
        <f>SUM(C35)</f>
        <v>60031463</v>
      </c>
      <c r="D34" s="30">
        <f>SUM(D35)</f>
        <v>60031463</v>
      </c>
      <c r="E34" s="67">
        <f>D34/C34</f>
        <v>1</v>
      </c>
      <c r="F34" s="7"/>
    </row>
    <row r="35" spans="1:6" s="1" customFormat="1" ht="15" customHeight="1" thickBot="1" x14ac:dyDescent="0.25">
      <c r="A35" s="68"/>
      <c r="B35" s="69" t="s">
        <v>44</v>
      </c>
      <c r="C35" s="70">
        <f>'[1]2.sz. melléklet'!C18</f>
        <v>60031463</v>
      </c>
      <c r="D35" s="70">
        <f>'[1]2.sz. melléklet'!D18</f>
        <v>60031463</v>
      </c>
      <c r="E35" s="71">
        <f>D35/C35</f>
        <v>1</v>
      </c>
      <c r="F35" s="7"/>
    </row>
    <row r="36" spans="1:6" s="1" customFormat="1" ht="15" customHeight="1" thickTop="1" thickBot="1" x14ac:dyDescent="0.25">
      <c r="A36" s="72" t="s">
        <v>45</v>
      </c>
      <c r="B36" s="72"/>
      <c r="C36" s="73">
        <f>C34+C33</f>
        <v>303763205</v>
      </c>
      <c r="D36" s="73">
        <f>D34+D33</f>
        <v>303763210</v>
      </c>
      <c r="E36" s="74">
        <f>D36/C36</f>
        <v>1.0000000164601899</v>
      </c>
      <c r="F36" s="7"/>
    </row>
    <row r="37" spans="1:6" ht="13.5" thickTop="1" x14ac:dyDescent="0.2"/>
  </sheetData>
  <sheetProtection selectLockedCells="1" selectUnlockedCells="1"/>
  <mergeCells count="4">
    <mergeCell ref="A4:G4"/>
    <mergeCell ref="A9:E9"/>
    <mergeCell ref="A33:B33"/>
    <mergeCell ref="A36:B36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2019-09-02T08:04:43Z</dcterms:created>
  <dcterms:modified xsi:type="dcterms:W3CDTF">2019-09-02T08:04:55Z</dcterms:modified>
</cp:coreProperties>
</file>