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200" windowHeight="11020"/>
  </bookViews>
  <sheets>
    <sheet name="1.b sz. melléklet" sheetId="1" r:id="rId1"/>
  </sheets>
  <externalReferences>
    <externalReference r:id="rId2"/>
  </externalReferenc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4" i="1" l="1"/>
  <c r="D54" i="1"/>
  <c r="C54" i="1"/>
  <c r="E53" i="1"/>
  <c r="C53" i="1"/>
  <c r="E52" i="1"/>
  <c r="D52" i="1"/>
  <c r="C52" i="1"/>
  <c r="E51" i="1"/>
  <c r="C51" i="1"/>
  <c r="E50" i="1"/>
  <c r="C50" i="1"/>
  <c r="E49" i="1"/>
  <c r="E55" i="1" s="1"/>
  <c r="C49" i="1"/>
  <c r="C55" i="1" s="1"/>
  <c r="E41" i="1"/>
  <c r="C41" i="1"/>
  <c r="E40" i="1"/>
  <c r="C40" i="1"/>
  <c r="E39" i="1"/>
  <c r="C39" i="1"/>
  <c r="E38" i="1"/>
  <c r="C38" i="1"/>
  <c r="E37" i="1"/>
  <c r="C37" i="1"/>
  <c r="E36" i="1"/>
  <c r="C36" i="1"/>
  <c r="E35" i="1"/>
  <c r="C35" i="1"/>
  <c r="E34" i="1"/>
  <c r="C34" i="1"/>
  <c r="E33" i="1"/>
  <c r="C33" i="1"/>
  <c r="E32" i="1"/>
  <c r="C32" i="1"/>
  <c r="E31" i="1"/>
  <c r="C31" i="1"/>
  <c r="E30" i="1"/>
  <c r="D30" i="1"/>
  <c r="D49" i="1" s="1"/>
  <c r="D55" i="1" s="1"/>
  <c r="C30" i="1"/>
  <c r="E29" i="1"/>
  <c r="C29" i="1"/>
  <c r="E28" i="1"/>
  <c r="C28" i="1"/>
  <c r="E27" i="1"/>
  <c r="C27" i="1"/>
  <c r="E26" i="1"/>
  <c r="C26" i="1"/>
  <c r="E25" i="1"/>
  <c r="C25" i="1"/>
  <c r="E24" i="1"/>
  <c r="C24" i="1"/>
  <c r="E23" i="1"/>
  <c r="C23" i="1"/>
  <c r="E22" i="1"/>
  <c r="C22" i="1"/>
  <c r="E21" i="1"/>
  <c r="C21" i="1"/>
  <c r="E20" i="1"/>
  <c r="C20" i="1"/>
  <c r="E19" i="1"/>
  <c r="C19" i="1"/>
  <c r="E17" i="1"/>
  <c r="C17" i="1"/>
  <c r="E16" i="1"/>
  <c r="C16" i="1"/>
  <c r="E15" i="1"/>
  <c r="E18" i="1" s="1"/>
  <c r="C15" i="1"/>
  <c r="C18" i="1" s="1"/>
  <c r="E14" i="1"/>
  <c r="C14" i="1"/>
  <c r="E13" i="1"/>
  <c r="C13" i="1"/>
  <c r="E12" i="1"/>
  <c r="C12" i="1"/>
  <c r="E11" i="1"/>
  <c r="C11" i="1"/>
  <c r="E10" i="1"/>
  <c r="C10" i="1"/>
  <c r="E9" i="1"/>
  <c r="C9" i="1"/>
  <c r="E8" i="1"/>
  <c r="C8" i="1"/>
  <c r="E2" i="1"/>
  <c r="E44" i="1" s="1"/>
  <c r="D40" i="1"/>
</calcChain>
</file>

<file path=xl/sharedStrings.xml><?xml version="1.0" encoding="utf-8"?>
<sst xmlns="http://schemas.openxmlformats.org/spreadsheetml/2006/main" count="106" uniqueCount="96">
  <si>
    <t>1/b. melléklet</t>
  </si>
  <si>
    <t>Balatonakali Önkormányzat 2015. évi összevont eredménykimutatása</t>
  </si>
  <si>
    <t>ezer Ft-ban</t>
  </si>
  <si>
    <t>Sor-szám</t>
  </si>
  <si>
    <t>Megnevezés</t>
  </si>
  <si>
    <t>Előző évi költségvetési beszámoló záró adatai</t>
  </si>
  <si>
    <t>Módosítások</t>
  </si>
  <si>
    <t>Tárgy évi költségvetési beszámoló záró adatai</t>
  </si>
  <si>
    <t>A</t>
  </si>
  <si>
    <t>B</t>
  </si>
  <si>
    <t>C</t>
  </si>
  <si>
    <t>D</t>
  </si>
  <si>
    <t xml:space="preserve">E </t>
  </si>
  <si>
    <t>01</t>
  </si>
  <si>
    <t>01. Közhatalmi eredményszemléletű bevételek</t>
  </si>
  <si>
    <t>02</t>
  </si>
  <si>
    <t>02.  Eszközök és szolgáltatások értékesítése nettó eredményszemléletű bevételei</t>
  </si>
  <si>
    <t>03</t>
  </si>
  <si>
    <t>03. Tevékenység egyéb nettó eredményszemléletű bevételei</t>
  </si>
  <si>
    <t>04</t>
  </si>
  <si>
    <t xml:space="preserve">I. Tevékenység nettó eredményszemléletű bevétele (=01+02+03) </t>
  </si>
  <si>
    <t>05</t>
  </si>
  <si>
    <t>04. Saját termelésű készletek állományváltozása</t>
  </si>
  <si>
    <t>06</t>
  </si>
  <si>
    <t>05. Saját előállítású eszközök aktivált értéke</t>
  </si>
  <si>
    <t>07</t>
  </si>
  <si>
    <t xml:space="preserve">II. Aktivált saját teljesítmények értéke (=04+05) </t>
  </si>
  <si>
    <t>08</t>
  </si>
  <si>
    <t>06. Központi működési célú támogatások eredményszemléletű bevételei</t>
  </si>
  <si>
    <t>09</t>
  </si>
  <si>
    <t>07. Egyéb működési célú támogatások eredményszemléletű bevételei</t>
  </si>
  <si>
    <t>10</t>
  </si>
  <si>
    <t>08. Különféle egyéb eredményszemléletű bevételek</t>
  </si>
  <si>
    <t>11</t>
  </si>
  <si>
    <t xml:space="preserve">III. Egyéb eredményszemléletű bevételek (=06+07+08) </t>
  </si>
  <si>
    <t>12</t>
  </si>
  <si>
    <t>09. Anyagköltség</t>
  </si>
  <si>
    <t>13</t>
  </si>
  <si>
    <t>10. Igénybe vett szolgáltatások értéke</t>
  </si>
  <si>
    <t>14</t>
  </si>
  <si>
    <t>11. Eladott áruk beszerzési értéke</t>
  </si>
  <si>
    <t>15</t>
  </si>
  <si>
    <t>12. Eladott (közvetített) szolgáltatások értéke</t>
  </si>
  <si>
    <t>16</t>
  </si>
  <si>
    <t xml:space="preserve">IV. Anyagjellegű ráfordítások (=09+10+11+12) </t>
  </si>
  <si>
    <t>17</t>
  </si>
  <si>
    <t>13. Bérköltség</t>
  </si>
  <si>
    <t>18</t>
  </si>
  <si>
    <t>14. Személyi jellegű egyéb kifizetések</t>
  </si>
  <si>
    <t>19</t>
  </si>
  <si>
    <t>15. Bérjárulékok</t>
  </si>
  <si>
    <t>20</t>
  </si>
  <si>
    <t xml:space="preserve">V. Személyi jellegű ráfordítások (=13+14+15) </t>
  </si>
  <si>
    <t>21</t>
  </si>
  <si>
    <t>VI. Értékcsökkenési leírás</t>
  </si>
  <si>
    <t>22</t>
  </si>
  <si>
    <t>VII. Egyéb ráfordítások</t>
  </si>
  <si>
    <t>23</t>
  </si>
  <si>
    <t xml:space="preserve">A) TEVÉKENYSÉGEK EREDMÉNYE (=I±II+III-IV-V-VI-VII) </t>
  </si>
  <si>
    <t>24</t>
  </si>
  <si>
    <t>16. Kapott (járó) osztalék és részesedés</t>
  </si>
  <si>
    <t>25</t>
  </si>
  <si>
    <t>17. Kapott (járó) kamatok és kamatjellegű eredményszemléletű bevételek</t>
  </si>
  <si>
    <t>26</t>
  </si>
  <si>
    <t xml:space="preserve">18. Pénzügyi műveletek egyéb eredményszemléletű bevételei </t>
  </si>
  <si>
    <t>27</t>
  </si>
  <si>
    <t>18a  - ebből: árfolyamnyereség</t>
  </si>
  <si>
    <t>28</t>
  </si>
  <si>
    <t xml:space="preserve">VIII. Pénzügyi műveletek eredményszemléletű bevételei (=16+17+18) </t>
  </si>
  <si>
    <t>29</t>
  </si>
  <si>
    <t>19. Fizetendő kamatok és kamatjellegű ráfordítások</t>
  </si>
  <si>
    <t>30</t>
  </si>
  <si>
    <t>20. Részesedések, értékpapírok, pénzeszközök értékvesztése</t>
  </si>
  <si>
    <t xml:space="preserve">21. Pénzügyi műveletek egyéb ráfordításai </t>
  </si>
  <si>
    <t>32</t>
  </si>
  <si>
    <t>21a  - ebből: árfolyamveszteség</t>
  </si>
  <si>
    <t>33</t>
  </si>
  <si>
    <t xml:space="preserve">IX. Pénzügyi műveletek ráfordításai (=19+20+21) </t>
  </si>
  <si>
    <t>34</t>
  </si>
  <si>
    <t xml:space="preserve">B) PÉNZÜGYI MŰVELETEK EREDMÉNYE (=VIII-IX) </t>
  </si>
  <si>
    <t>1/b. melléklet folytatása</t>
  </si>
  <si>
    <t xml:space="preserve">B </t>
  </si>
  <si>
    <t>35</t>
  </si>
  <si>
    <t xml:space="preserve">C) SZOKÁSOS EREDMÉNY (=±A±B) </t>
  </si>
  <si>
    <t>36</t>
  </si>
  <si>
    <t>22. Felhalmozási célú támogatások eredményszemléletű bevételei</t>
  </si>
  <si>
    <t>37</t>
  </si>
  <si>
    <t>23. Különféle rendkívüli eredményszemléletű bevételek</t>
  </si>
  <si>
    <t>38</t>
  </si>
  <si>
    <t xml:space="preserve">X. Rendkívüli eredményszemléletű bevételek (=22+23) </t>
  </si>
  <si>
    <t>39</t>
  </si>
  <si>
    <t>XI. Rendkívüli ráfordítások</t>
  </si>
  <si>
    <t>40</t>
  </si>
  <si>
    <t xml:space="preserve">D) RENDKÍVÜLI EREDMÉNY(=X-XI) </t>
  </si>
  <si>
    <t>41</t>
  </si>
  <si>
    <t xml:space="preserve">E) MÉRLEG SZERINTI EREDMÉNY (=±C±D)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</si>
</sst>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  <family val="2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64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3" fontId="1" fillId="0" borderId="13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3" fontId="1" fillId="0" borderId="16" xfId="0" applyNumberFormat="1" applyFont="1" applyBorder="1" applyAlignment="1">
      <alignment horizontal="right" vertical="center" wrapText="1"/>
    </xf>
    <xf numFmtId="3" fontId="1" fillId="0" borderId="17" xfId="0" applyNumberFormat="1" applyFont="1" applyBorder="1" applyAlignment="1">
      <alignment horizontal="right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3" fontId="1" fillId="0" borderId="19" xfId="0" applyNumberFormat="1" applyFont="1" applyBorder="1" applyAlignment="1">
      <alignment horizontal="right" vertical="center" wrapText="1"/>
    </xf>
    <xf numFmtId="3" fontId="1" fillId="0" borderId="20" xfId="0" applyNumberFormat="1" applyFont="1" applyBorder="1" applyAlignment="1">
      <alignment horizontal="righ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2" fillId="0" borderId="17" xfId="0" applyNumberFormat="1" applyFont="1" applyBorder="1" applyAlignment="1">
      <alignment horizontal="right" vertical="center" wrapText="1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21" xfId="0" applyNumberFormat="1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left" vertical="center" wrapText="1"/>
    </xf>
    <xf numFmtId="3" fontId="2" fillId="0" borderId="24" xfId="0" applyNumberFormat="1" applyFont="1" applyBorder="1" applyAlignment="1">
      <alignment horizontal="right" vertical="center" wrapText="1"/>
    </xf>
    <xf numFmtId="3" fontId="2" fillId="0" borderId="25" xfId="0" applyNumberFormat="1" applyFont="1" applyBorder="1" applyAlignment="1">
      <alignment horizontal="right" vertical="center" wrapText="1"/>
    </xf>
    <xf numFmtId="3" fontId="2" fillId="0" borderId="26" xfId="0" applyNumberFormat="1" applyFont="1" applyBorder="1" applyAlignment="1">
      <alignment horizontal="right" vertical="center" wrapText="1"/>
    </xf>
    <xf numFmtId="3" fontId="1" fillId="0" borderId="27" xfId="0" applyNumberFormat="1" applyFont="1" applyBorder="1" applyAlignment="1">
      <alignment horizontal="right" vertical="center" wrapText="1"/>
    </xf>
    <xf numFmtId="3" fontId="1" fillId="0" borderId="28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3" fontId="1" fillId="0" borderId="29" xfId="0" applyNumberFormat="1" applyFont="1" applyBorder="1" applyAlignment="1">
      <alignment horizontal="right" vertical="center" wrapText="1"/>
    </xf>
    <xf numFmtId="3" fontId="1" fillId="0" borderId="25" xfId="0" applyNumberFormat="1" applyFont="1" applyBorder="1" applyAlignment="1">
      <alignment horizontal="right" vertical="center" wrapText="1"/>
    </xf>
    <xf numFmtId="3" fontId="1" fillId="0" borderId="30" xfId="0" applyNumberFormat="1" applyFont="1" applyBorder="1" applyAlignment="1">
      <alignment horizontal="right" vertical="center" wrapText="1"/>
    </xf>
    <xf numFmtId="3" fontId="2" fillId="0" borderId="27" xfId="0" applyNumberFormat="1" applyFont="1" applyBorder="1" applyAlignment="1">
      <alignment horizontal="right" vertical="center" wrapText="1"/>
    </xf>
    <xf numFmtId="3" fontId="2" fillId="0" borderId="28" xfId="0" applyNumberFormat="1" applyFont="1" applyBorder="1" applyAlignment="1">
      <alignment horizontal="right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left" vertical="center" wrapText="1"/>
    </xf>
    <xf numFmtId="3" fontId="2" fillId="0" borderId="33" xfId="0" applyNumberFormat="1" applyFont="1" applyBorder="1" applyAlignment="1">
      <alignment horizontal="right" vertical="center" wrapText="1"/>
    </xf>
    <xf numFmtId="3" fontId="2" fillId="0" borderId="34" xfId="0" applyNumberFormat="1" applyFont="1" applyBorder="1" applyAlignment="1">
      <alignment horizontal="right" vertical="center" wrapText="1"/>
    </xf>
    <xf numFmtId="3" fontId="2" fillId="0" borderId="35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3" fontId="1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/>
    </xf>
    <xf numFmtId="0" fontId="1" fillId="0" borderId="0" xfId="0" applyFont="1"/>
    <xf numFmtId="3" fontId="2" fillId="0" borderId="36" xfId="0" applyNumberFormat="1" applyFont="1" applyBorder="1" applyAlignment="1">
      <alignment horizontal="right" vertical="center" wrapText="1"/>
    </xf>
    <xf numFmtId="0" fontId="2" fillId="0" borderId="37" xfId="0" applyFont="1" applyBorder="1" applyAlignment="1">
      <alignment horizontal="left" vertical="center" wrapText="1"/>
    </xf>
    <xf numFmtId="0" fontId="1" fillId="0" borderId="0" xfId="0" applyFont="1" applyBorder="1"/>
    <xf numFmtId="3" fontId="2" fillId="0" borderId="0" xfId="0" applyNumberFormat="1" applyFont="1" applyBorder="1" applyAlignment="1">
      <alignment horizontal="right" vertical="center" wrapText="1"/>
    </xf>
    <xf numFmtId="0" fontId="0" fillId="0" borderId="0" xfId="0" applyBorder="1"/>
    <xf numFmtId="0" fontId="2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5/Z&#225;rsz&#225;mad&#225;s/2015.%20&#233;vi%20z&#225;rsz&#225;mad&#225;s%20mell&#233;klete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a sz. mellélet"/>
      <sheetName val="1.b sz. melléklet"/>
      <sheetName val="1c. sz. melléklet"/>
      <sheetName val="1.d sz. melléklet"/>
      <sheetName val="1.e. sz. melléklet"/>
      <sheetName val="2.sz. melléklet"/>
      <sheetName val="3. sz. melléklet"/>
      <sheetName val="4. sz. melléklet"/>
      <sheetName val="5.sz. melléklet"/>
      <sheetName val="6.sz. melléklet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. melléklet"/>
      <sheetName val="15.sz. melléklet"/>
      <sheetName val="16.sz. melléklet"/>
      <sheetName val="17.sz. melléklet"/>
      <sheetName val="18.sz. melléklet"/>
      <sheetName val="19.sz. melléklet"/>
      <sheetName val="20.sz. melléklet"/>
      <sheetName val="21.sz. melléklet"/>
      <sheetName val="22.sz. melléklet"/>
      <sheetName val="23.sz. melléklet"/>
      <sheetName val="24.sz. melléklet"/>
      <sheetName val="  25.sz. melléklet"/>
      <sheetName val="26.sz. melléklet"/>
      <sheetName val="27.sz. melléklet"/>
      <sheetName val="28.sz. melléklet"/>
      <sheetName val="29.sz. melléklet"/>
      <sheetName val="30.sz. melléklet"/>
      <sheetName val="31.sz. melléklet"/>
    </sheetNames>
    <sheetDataSet>
      <sheetData sheetId="0"/>
      <sheetData sheetId="1"/>
      <sheetData sheetId="2"/>
      <sheetData sheetId="3">
        <row r="2">
          <cell r="F2" t="str">
            <v>a 3/2016. (V.30.) önkormányzati rendelethez</v>
          </cell>
        </row>
      </sheetData>
      <sheetData sheetId="4"/>
      <sheetData sheetId="5"/>
      <sheetData sheetId="6">
        <row r="8">
          <cell r="C8">
            <v>78841</v>
          </cell>
          <cell r="E8">
            <v>86309</v>
          </cell>
        </row>
        <row r="9">
          <cell r="C9">
            <v>25737</v>
          </cell>
          <cell r="E9">
            <v>45110</v>
          </cell>
        </row>
        <row r="10">
          <cell r="C10">
            <v>20198</v>
          </cell>
          <cell r="E10">
            <v>6351</v>
          </cell>
        </row>
        <row r="11">
          <cell r="C11">
            <v>124776</v>
          </cell>
          <cell r="E11">
            <v>137770</v>
          </cell>
        </row>
        <row r="12">
          <cell r="C12">
            <v>0</v>
          </cell>
          <cell r="E12">
            <v>0</v>
          </cell>
        </row>
        <row r="13">
          <cell r="C13">
            <v>0</v>
          </cell>
          <cell r="E13">
            <v>0</v>
          </cell>
        </row>
        <row r="14">
          <cell r="C14">
            <v>0</v>
          </cell>
          <cell r="E14">
            <v>0</v>
          </cell>
        </row>
        <row r="15">
          <cell r="C15">
            <v>65928</v>
          </cell>
          <cell r="E15">
            <v>72467</v>
          </cell>
        </row>
        <row r="16">
          <cell r="C16">
            <v>9054</v>
          </cell>
          <cell r="E16">
            <v>5601</v>
          </cell>
        </row>
        <row r="17">
          <cell r="C17">
            <v>2914</v>
          </cell>
          <cell r="E17">
            <v>10589</v>
          </cell>
        </row>
        <row r="19">
          <cell r="C19">
            <v>12717</v>
          </cell>
          <cell r="E19">
            <v>10627</v>
          </cell>
        </row>
        <row r="20">
          <cell r="C20">
            <v>47832</v>
          </cell>
          <cell r="E20">
            <v>55340</v>
          </cell>
        </row>
        <row r="21">
          <cell r="C21">
            <v>0</v>
          </cell>
          <cell r="E21">
            <v>193</v>
          </cell>
        </row>
        <row r="22">
          <cell r="C22">
            <v>0</v>
          </cell>
          <cell r="E22">
            <v>34</v>
          </cell>
        </row>
        <row r="23">
          <cell r="C23">
            <v>60549</v>
          </cell>
          <cell r="E23">
            <v>66194</v>
          </cell>
        </row>
        <row r="24">
          <cell r="C24">
            <v>26605</v>
          </cell>
          <cell r="E24">
            <v>18755</v>
          </cell>
        </row>
        <row r="25">
          <cell r="C25">
            <v>7563</v>
          </cell>
          <cell r="E25">
            <v>13581</v>
          </cell>
        </row>
        <row r="26">
          <cell r="C26">
            <v>9271</v>
          </cell>
          <cell r="E26">
            <v>9532</v>
          </cell>
        </row>
        <row r="27">
          <cell r="C27">
            <v>43439</v>
          </cell>
          <cell r="E27">
            <v>41868</v>
          </cell>
        </row>
        <row r="28">
          <cell r="C28">
            <v>42128</v>
          </cell>
          <cell r="E28">
            <v>42196</v>
          </cell>
        </row>
        <row r="29">
          <cell r="C29">
            <v>83547</v>
          </cell>
          <cell r="E29">
            <v>71875</v>
          </cell>
        </row>
        <row r="30">
          <cell r="C30">
            <v>-26991</v>
          </cell>
          <cell r="E30">
            <v>4294</v>
          </cell>
        </row>
        <row r="31">
          <cell r="C31">
            <v>480</v>
          </cell>
          <cell r="E31">
            <v>500</v>
          </cell>
        </row>
        <row r="32">
          <cell r="C32">
            <v>4329</v>
          </cell>
          <cell r="E32">
            <v>889</v>
          </cell>
        </row>
        <row r="33">
          <cell r="C33">
            <v>0</v>
          </cell>
          <cell r="E33">
            <v>0</v>
          </cell>
        </row>
        <row r="34">
          <cell r="C34">
            <v>0</v>
          </cell>
          <cell r="E34">
            <v>0</v>
          </cell>
        </row>
        <row r="35">
          <cell r="C35">
            <v>4809</v>
          </cell>
          <cell r="E35">
            <v>1389</v>
          </cell>
        </row>
        <row r="36">
          <cell r="C36">
            <v>0</v>
          </cell>
          <cell r="E36">
            <v>51</v>
          </cell>
        </row>
        <row r="37">
          <cell r="C37">
            <v>0</v>
          </cell>
          <cell r="E37">
            <v>0</v>
          </cell>
        </row>
        <row r="38">
          <cell r="C38">
            <v>0</v>
          </cell>
          <cell r="E38">
            <v>0</v>
          </cell>
        </row>
        <row r="39">
          <cell r="C39">
            <v>0</v>
          </cell>
          <cell r="E39">
            <v>0</v>
          </cell>
        </row>
        <row r="40">
          <cell r="C40">
            <v>0</v>
          </cell>
          <cell r="E40">
            <v>51</v>
          </cell>
        </row>
        <row r="41">
          <cell r="C41">
            <v>4809</v>
          </cell>
          <cell r="E41">
            <v>1338</v>
          </cell>
        </row>
        <row r="49">
          <cell r="C49">
            <v>-22182</v>
          </cell>
          <cell r="E49">
            <v>5632</v>
          </cell>
        </row>
        <row r="50">
          <cell r="C50">
            <v>25074</v>
          </cell>
          <cell r="E50">
            <v>23987</v>
          </cell>
        </row>
        <row r="51">
          <cell r="C51">
            <v>2055</v>
          </cell>
          <cell r="E51">
            <v>18443</v>
          </cell>
        </row>
        <row r="52">
          <cell r="C52">
            <v>27129</v>
          </cell>
          <cell r="E52">
            <v>42430</v>
          </cell>
        </row>
        <row r="53">
          <cell r="C53">
            <v>2882</v>
          </cell>
          <cell r="E53">
            <v>5603</v>
          </cell>
        </row>
        <row r="54">
          <cell r="C54">
            <v>24247</v>
          </cell>
          <cell r="E54">
            <v>36827</v>
          </cell>
        </row>
      </sheetData>
      <sheetData sheetId="7"/>
      <sheetData sheetId="8"/>
      <sheetData sheetId="9">
        <row r="82">
          <cell r="C82">
            <v>16988</v>
          </cell>
          <cell r="E82">
            <v>17020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>
        <row r="8">
          <cell r="C8">
            <v>0</v>
          </cell>
          <cell r="E8">
            <v>0</v>
          </cell>
        </row>
        <row r="9">
          <cell r="C9">
            <v>953</v>
          </cell>
          <cell r="E9">
            <v>1798</v>
          </cell>
        </row>
        <row r="10">
          <cell r="C10">
            <v>1079</v>
          </cell>
          <cell r="E10">
            <v>0</v>
          </cell>
        </row>
        <row r="11">
          <cell r="C11">
            <v>2032</v>
          </cell>
          <cell r="E11">
            <v>1798</v>
          </cell>
        </row>
        <row r="12">
          <cell r="C12">
            <v>0</v>
          </cell>
          <cell r="E12">
            <v>0</v>
          </cell>
        </row>
        <row r="13">
          <cell r="C13">
            <v>0</v>
          </cell>
          <cell r="E13">
            <v>0</v>
          </cell>
        </row>
        <row r="14">
          <cell r="C14">
            <v>0</v>
          </cell>
          <cell r="E14">
            <v>0</v>
          </cell>
        </row>
        <row r="15">
          <cell r="C15">
            <v>15196</v>
          </cell>
          <cell r="E15">
            <v>17020</v>
          </cell>
        </row>
        <row r="16">
          <cell r="C16">
            <v>0</v>
          </cell>
          <cell r="E16">
            <v>0</v>
          </cell>
        </row>
        <row r="17">
          <cell r="C17">
            <v>0</v>
          </cell>
          <cell r="E17">
            <v>0</v>
          </cell>
        </row>
        <row r="19">
          <cell r="C19">
            <v>573</v>
          </cell>
          <cell r="E19">
            <v>648</v>
          </cell>
        </row>
        <row r="20">
          <cell r="C20">
            <v>5172</v>
          </cell>
          <cell r="E20">
            <v>4558</v>
          </cell>
        </row>
        <row r="21">
          <cell r="C21">
            <v>0</v>
          </cell>
          <cell r="E21">
            <v>0</v>
          </cell>
        </row>
        <row r="22">
          <cell r="C22">
            <v>0</v>
          </cell>
          <cell r="E22">
            <v>0</v>
          </cell>
        </row>
        <row r="23">
          <cell r="C23">
            <v>5745</v>
          </cell>
          <cell r="E23">
            <v>5206</v>
          </cell>
        </row>
        <row r="24">
          <cell r="C24">
            <v>9554</v>
          </cell>
          <cell r="E24">
            <v>8878</v>
          </cell>
        </row>
        <row r="25">
          <cell r="C25">
            <v>1634</v>
          </cell>
          <cell r="E25">
            <v>1061</v>
          </cell>
        </row>
        <row r="26">
          <cell r="C26">
            <v>3025</v>
          </cell>
          <cell r="E26">
            <v>2631</v>
          </cell>
        </row>
        <row r="27">
          <cell r="C27">
            <v>14213</v>
          </cell>
          <cell r="E27">
            <v>12570</v>
          </cell>
        </row>
        <row r="28">
          <cell r="C28">
            <v>0</v>
          </cell>
          <cell r="E28">
            <v>0</v>
          </cell>
        </row>
        <row r="29">
          <cell r="C29">
            <v>1055</v>
          </cell>
          <cell r="E29">
            <v>775</v>
          </cell>
        </row>
        <row r="30">
          <cell r="C30">
            <v>-3785</v>
          </cell>
          <cell r="E30">
            <v>267</v>
          </cell>
        </row>
        <row r="31">
          <cell r="C31">
            <v>0</v>
          </cell>
          <cell r="E31">
            <v>0</v>
          </cell>
        </row>
        <row r="32">
          <cell r="C32">
            <v>0</v>
          </cell>
          <cell r="E32">
            <v>2</v>
          </cell>
        </row>
        <row r="33">
          <cell r="C33">
            <v>2</v>
          </cell>
          <cell r="E33">
            <v>0</v>
          </cell>
        </row>
        <row r="34">
          <cell r="C34">
            <v>0</v>
          </cell>
          <cell r="E34">
            <v>0</v>
          </cell>
        </row>
        <row r="35">
          <cell r="C35">
            <v>2</v>
          </cell>
          <cell r="E35">
            <v>2</v>
          </cell>
        </row>
        <row r="36">
          <cell r="C36">
            <v>0</v>
          </cell>
          <cell r="E36">
            <v>0</v>
          </cell>
        </row>
        <row r="37">
          <cell r="C37">
            <v>0</v>
          </cell>
          <cell r="E37">
            <v>0</v>
          </cell>
        </row>
        <row r="38">
          <cell r="C38">
            <v>0</v>
          </cell>
          <cell r="E38">
            <v>0</v>
          </cell>
        </row>
        <row r="39">
          <cell r="C39">
            <v>0</v>
          </cell>
          <cell r="E39">
            <v>0</v>
          </cell>
        </row>
        <row r="40">
          <cell r="C40">
            <v>0</v>
          </cell>
          <cell r="E40">
            <v>0</v>
          </cell>
        </row>
        <row r="41">
          <cell r="C41">
            <v>2</v>
          </cell>
          <cell r="E41">
            <v>2</v>
          </cell>
        </row>
        <row r="49">
          <cell r="C49">
            <v>-3783</v>
          </cell>
          <cell r="E49">
            <v>269</v>
          </cell>
        </row>
        <row r="50">
          <cell r="C50">
            <v>0</v>
          </cell>
          <cell r="E50">
            <v>0</v>
          </cell>
        </row>
        <row r="51">
          <cell r="C51">
            <v>0</v>
          </cell>
          <cell r="E51">
            <v>0</v>
          </cell>
        </row>
        <row r="52">
          <cell r="C52">
            <v>0</v>
          </cell>
          <cell r="E52">
            <v>0</v>
          </cell>
        </row>
        <row r="53">
          <cell r="C53">
            <v>0</v>
          </cell>
          <cell r="E53">
            <v>0</v>
          </cell>
        </row>
        <row r="54">
          <cell r="C54">
            <v>0</v>
          </cell>
          <cell r="E54">
            <v>0</v>
          </cell>
        </row>
      </sheetData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zoomScaleNormal="100" workbookViewId="0"/>
  </sheetViews>
  <sheetFormatPr defaultRowHeight="13" x14ac:dyDescent="0.35"/>
  <cols>
    <col min="1" max="1" width="5.69921875" style="60" customWidth="1"/>
    <col min="2" max="2" width="49.69921875" style="60" customWidth="1"/>
    <col min="3" max="4" width="11.69921875" style="60" customWidth="1"/>
    <col min="5" max="5" width="11.69921875" customWidth="1"/>
  </cols>
  <sheetData>
    <row r="1" spans="1:5" s="3" customFormat="1" ht="15" customHeight="1" x14ac:dyDescent="0.35">
      <c r="A1" s="1"/>
      <c r="B1" s="2"/>
      <c r="C1" s="2"/>
      <c r="E1" s="4" t="s">
        <v>0</v>
      </c>
    </row>
    <row r="2" spans="1:5" s="3" customFormat="1" ht="15" customHeight="1" x14ac:dyDescent="0.35">
      <c r="A2" s="1"/>
      <c r="B2" s="2"/>
      <c r="C2" s="2"/>
      <c r="E2" s="4" t="str">
        <f>'[1]1.d sz. melléklet'!F2</f>
        <v>a 3/2016. (V.30.) önkormányzati rendelethez</v>
      </c>
    </row>
    <row r="3" spans="1:5" s="3" customFormat="1" ht="15" customHeight="1" x14ac:dyDescent="0.35">
      <c r="A3" s="1"/>
      <c r="B3" s="5"/>
      <c r="C3" s="5"/>
      <c r="D3" s="5"/>
    </row>
    <row r="4" spans="1:5" s="3" customFormat="1" ht="15" customHeight="1" x14ac:dyDescent="0.35">
      <c r="A4" s="66" t="s">
        <v>1</v>
      </c>
      <c r="B4" s="66"/>
      <c r="C4" s="66"/>
      <c r="D4" s="66"/>
      <c r="E4" s="66"/>
    </row>
    <row r="5" spans="1:5" s="3" customFormat="1" ht="15" customHeight="1" thickBot="1" x14ac:dyDescent="0.4">
      <c r="A5" s="1"/>
      <c r="B5" s="6"/>
      <c r="C5" s="6"/>
      <c r="E5" s="4" t="s">
        <v>2</v>
      </c>
    </row>
    <row r="6" spans="1:5" s="3" customFormat="1" ht="46.5" thickTop="1" x14ac:dyDescent="0.35">
      <c r="A6" s="7" t="s">
        <v>3</v>
      </c>
      <c r="B6" s="8" t="s">
        <v>4</v>
      </c>
      <c r="C6" s="9" t="s">
        <v>5</v>
      </c>
      <c r="D6" s="8" t="s">
        <v>6</v>
      </c>
      <c r="E6" s="10" t="s">
        <v>7</v>
      </c>
    </row>
    <row r="7" spans="1:5" s="3" customFormat="1" ht="15" customHeight="1" thickBot="1" x14ac:dyDescent="0.4">
      <c r="A7" s="11" t="s">
        <v>8</v>
      </c>
      <c r="B7" s="12" t="s">
        <v>9</v>
      </c>
      <c r="C7" s="13" t="s">
        <v>10</v>
      </c>
      <c r="D7" s="12" t="s">
        <v>11</v>
      </c>
      <c r="E7" s="14" t="s">
        <v>12</v>
      </c>
    </row>
    <row r="8" spans="1:5" s="20" customFormat="1" ht="15" customHeight="1" thickTop="1" x14ac:dyDescent="0.35">
      <c r="A8" s="15" t="s">
        <v>13</v>
      </c>
      <c r="B8" s="16" t="s">
        <v>14</v>
      </c>
      <c r="C8" s="17">
        <f>'[1]3. sz. melléklet'!C8+'[1]27.sz. melléklet'!C8</f>
        <v>78841</v>
      </c>
      <c r="D8" s="18">
        <v>0</v>
      </c>
      <c r="E8" s="19">
        <f>'[1]3. sz. melléklet'!E8+'[1]27.sz. melléklet'!E8</f>
        <v>86309</v>
      </c>
    </row>
    <row r="9" spans="1:5" s="20" customFormat="1" ht="23" x14ac:dyDescent="0.35">
      <c r="A9" s="21" t="s">
        <v>15</v>
      </c>
      <c r="B9" s="22" t="s">
        <v>16</v>
      </c>
      <c r="C9" s="23">
        <f>'[1]3. sz. melléklet'!C9+'[1]27.sz. melléklet'!C9</f>
        <v>26690</v>
      </c>
      <c r="D9" s="24">
        <v>0</v>
      </c>
      <c r="E9" s="25">
        <f>'[1]3. sz. melléklet'!E9+'[1]27.sz. melléklet'!E9</f>
        <v>46908</v>
      </c>
    </row>
    <row r="10" spans="1:5" s="20" customFormat="1" ht="15" customHeight="1" x14ac:dyDescent="0.35">
      <c r="A10" s="21" t="s">
        <v>17</v>
      </c>
      <c r="B10" s="22" t="s">
        <v>18</v>
      </c>
      <c r="C10" s="26">
        <f>'[1]3. sz. melléklet'!C10+'[1]27.sz. melléklet'!C10</f>
        <v>21277</v>
      </c>
      <c r="D10" s="24">
        <v>0</v>
      </c>
      <c r="E10" s="27">
        <f>'[1]3. sz. melléklet'!E10+'[1]27.sz. melléklet'!E10</f>
        <v>6351</v>
      </c>
    </row>
    <row r="11" spans="1:5" s="20" customFormat="1" ht="15" customHeight="1" x14ac:dyDescent="0.35">
      <c r="A11" s="28" t="s">
        <v>19</v>
      </c>
      <c r="B11" s="29" t="s">
        <v>20</v>
      </c>
      <c r="C11" s="30">
        <f>'[1]3. sz. melléklet'!C11+'[1]27.sz. melléklet'!C11</f>
        <v>126808</v>
      </c>
      <c r="D11" s="31">
        <v>0</v>
      </c>
      <c r="E11" s="32">
        <f>'[1]3. sz. melléklet'!E11+'[1]27.sz. melléklet'!E11</f>
        <v>139568</v>
      </c>
    </row>
    <row r="12" spans="1:5" s="20" customFormat="1" ht="15" customHeight="1" x14ac:dyDescent="0.35">
      <c r="A12" s="21" t="s">
        <v>21</v>
      </c>
      <c r="B12" s="22" t="s">
        <v>22</v>
      </c>
      <c r="C12" s="26">
        <f>'[1]3. sz. melléklet'!C12+'[1]27.sz. melléklet'!C12</f>
        <v>0</v>
      </c>
      <c r="D12" s="24">
        <v>0</v>
      </c>
      <c r="E12" s="27">
        <f>'[1]3. sz. melléklet'!E12+'[1]27.sz. melléklet'!E12</f>
        <v>0</v>
      </c>
    </row>
    <row r="13" spans="1:5" s="20" customFormat="1" ht="15" customHeight="1" x14ac:dyDescent="0.35">
      <c r="A13" s="21" t="s">
        <v>23</v>
      </c>
      <c r="B13" s="22" t="s">
        <v>24</v>
      </c>
      <c r="C13" s="26">
        <f>'[1]3. sz. melléklet'!C13+'[1]27.sz. melléklet'!C13</f>
        <v>0</v>
      </c>
      <c r="D13" s="24">
        <v>0</v>
      </c>
      <c r="E13" s="27">
        <f>'[1]3. sz. melléklet'!E13+'[1]27.sz. melléklet'!E13</f>
        <v>0</v>
      </c>
    </row>
    <row r="14" spans="1:5" s="20" customFormat="1" ht="15" customHeight="1" x14ac:dyDescent="0.35">
      <c r="A14" s="28" t="s">
        <v>25</v>
      </c>
      <c r="B14" s="29" t="s">
        <v>26</v>
      </c>
      <c r="C14" s="30">
        <f>'[1]3. sz. melléklet'!C14+'[1]27.sz. melléklet'!C14</f>
        <v>0</v>
      </c>
      <c r="D14" s="31">
        <v>0</v>
      </c>
      <c r="E14" s="32">
        <f>'[1]3. sz. melléklet'!E14+'[1]27.sz. melléklet'!E14</f>
        <v>0</v>
      </c>
    </row>
    <row r="15" spans="1:5" s="20" customFormat="1" ht="23" x14ac:dyDescent="0.35">
      <c r="A15" s="21" t="s">
        <v>27</v>
      </c>
      <c r="B15" s="22" t="s">
        <v>28</v>
      </c>
      <c r="C15" s="26">
        <f>'[1]3. sz. melléklet'!C15+'[1]27.sz. melléklet'!C15-'[1]6.sz. melléklet'!C82</f>
        <v>64136</v>
      </c>
      <c r="D15" s="24">
        <v>0</v>
      </c>
      <c r="E15" s="27">
        <f>'[1]3. sz. melléklet'!E15+'[1]27.sz. melléklet'!E15-'[1]6.sz. melléklet'!E82</f>
        <v>72467</v>
      </c>
    </row>
    <row r="16" spans="1:5" s="20" customFormat="1" ht="15" customHeight="1" x14ac:dyDescent="0.35">
      <c r="A16" s="21" t="s">
        <v>29</v>
      </c>
      <c r="B16" s="22" t="s">
        <v>30</v>
      </c>
      <c r="C16" s="26">
        <f>'[1]3. sz. melléklet'!C16+'[1]27.sz. melléklet'!C16</f>
        <v>9054</v>
      </c>
      <c r="D16" s="24">
        <v>0</v>
      </c>
      <c r="E16" s="27">
        <f>'[1]3. sz. melléklet'!E16+'[1]27.sz. melléklet'!E16</f>
        <v>5601</v>
      </c>
    </row>
    <row r="17" spans="1:5" s="20" customFormat="1" ht="15" customHeight="1" x14ac:dyDescent="0.35">
      <c r="A17" s="21" t="s">
        <v>31</v>
      </c>
      <c r="B17" s="22" t="s">
        <v>32</v>
      </c>
      <c r="C17" s="26">
        <f>'[1]3. sz. melléklet'!C17+'[1]27.sz. melléklet'!C17</f>
        <v>2914</v>
      </c>
      <c r="D17" s="24">
        <v>0</v>
      </c>
      <c r="E17" s="27">
        <f>'[1]3. sz. melléklet'!E17+'[1]27.sz. melléklet'!E17</f>
        <v>10589</v>
      </c>
    </row>
    <row r="18" spans="1:5" s="20" customFormat="1" ht="15" customHeight="1" x14ac:dyDescent="0.35">
      <c r="A18" s="28" t="s">
        <v>33</v>
      </c>
      <c r="B18" s="29" t="s">
        <v>34</v>
      </c>
      <c r="C18" s="30">
        <f>SUM(C15:C17)</f>
        <v>76104</v>
      </c>
      <c r="D18" s="31">
        <v>0</v>
      </c>
      <c r="E18" s="32">
        <f>SUM(E15:E17)</f>
        <v>88657</v>
      </c>
    </row>
    <row r="19" spans="1:5" s="20" customFormat="1" ht="15" customHeight="1" x14ac:dyDescent="0.35">
      <c r="A19" s="21" t="s">
        <v>35</v>
      </c>
      <c r="B19" s="22" t="s">
        <v>36</v>
      </c>
      <c r="C19" s="26">
        <f>'[1]3. sz. melléklet'!C19+'[1]27.sz. melléklet'!C19</f>
        <v>13290</v>
      </c>
      <c r="D19" s="24">
        <v>0</v>
      </c>
      <c r="E19" s="27">
        <f>'[1]3. sz. melléklet'!E19+'[1]27.sz. melléklet'!E19</f>
        <v>11275</v>
      </c>
    </row>
    <row r="20" spans="1:5" s="20" customFormat="1" ht="15" customHeight="1" x14ac:dyDescent="0.35">
      <c r="A20" s="21" t="s">
        <v>37</v>
      </c>
      <c r="B20" s="22" t="s">
        <v>38</v>
      </c>
      <c r="C20" s="26">
        <f>'[1]3. sz. melléklet'!C20+'[1]27.sz. melléklet'!C20</f>
        <v>53004</v>
      </c>
      <c r="D20" s="24">
        <v>0</v>
      </c>
      <c r="E20" s="27">
        <f>'[1]3. sz. melléklet'!E20+'[1]27.sz. melléklet'!E20</f>
        <v>59898</v>
      </c>
    </row>
    <row r="21" spans="1:5" s="20" customFormat="1" ht="15" customHeight="1" x14ac:dyDescent="0.35">
      <c r="A21" s="21" t="s">
        <v>39</v>
      </c>
      <c r="B21" s="22" t="s">
        <v>40</v>
      </c>
      <c r="C21" s="26">
        <f>'[1]3. sz. melléklet'!C21+'[1]27.sz. melléklet'!C21</f>
        <v>0</v>
      </c>
      <c r="D21" s="24">
        <v>0</v>
      </c>
      <c r="E21" s="27">
        <f>'[1]3. sz. melléklet'!E21+'[1]27.sz. melléklet'!E21</f>
        <v>193</v>
      </c>
    </row>
    <row r="22" spans="1:5" s="20" customFormat="1" ht="15" customHeight="1" x14ac:dyDescent="0.35">
      <c r="A22" s="21" t="s">
        <v>41</v>
      </c>
      <c r="B22" s="22" t="s">
        <v>42</v>
      </c>
      <c r="C22" s="26">
        <f>'[1]3. sz. melléklet'!C22+'[1]27.sz. melléklet'!C22</f>
        <v>0</v>
      </c>
      <c r="D22" s="24">
        <v>0</v>
      </c>
      <c r="E22" s="27">
        <f>'[1]3. sz. melléklet'!E22+'[1]27.sz. melléklet'!E22</f>
        <v>34</v>
      </c>
    </row>
    <row r="23" spans="1:5" s="20" customFormat="1" ht="15" customHeight="1" x14ac:dyDescent="0.35">
      <c r="A23" s="28" t="s">
        <v>43</v>
      </c>
      <c r="B23" s="29" t="s">
        <v>44</v>
      </c>
      <c r="C23" s="30">
        <f>'[1]3. sz. melléklet'!C23+'[1]27.sz. melléklet'!C23</f>
        <v>66294</v>
      </c>
      <c r="D23" s="31">
        <v>0</v>
      </c>
      <c r="E23" s="32">
        <f>'[1]3. sz. melléklet'!E23+'[1]27.sz. melléklet'!E23</f>
        <v>71400</v>
      </c>
    </row>
    <row r="24" spans="1:5" ht="15" customHeight="1" x14ac:dyDescent="0.35">
      <c r="A24" s="21" t="s">
        <v>45</v>
      </c>
      <c r="B24" s="22" t="s">
        <v>46</v>
      </c>
      <c r="C24" s="26">
        <f>'[1]3. sz. melléklet'!C24+'[1]27.sz. melléklet'!C24</f>
        <v>36159</v>
      </c>
      <c r="D24" s="24">
        <v>0</v>
      </c>
      <c r="E24" s="27">
        <f>'[1]3. sz. melléklet'!E24+'[1]27.sz. melléklet'!E24</f>
        <v>27633</v>
      </c>
    </row>
    <row r="25" spans="1:5" ht="15" customHeight="1" x14ac:dyDescent="0.35">
      <c r="A25" s="21" t="s">
        <v>47</v>
      </c>
      <c r="B25" s="22" t="s">
        <v>48</v>
      </c>
      <c r="C25" s="26">
        <f>'[1]3. sz. melléklet'!C25+'[1]27.sz. melléklet'!C25</f>
        <v>9197</v>
      </c>
      <c r="D25" s="24">
        <v>0</v>
      </c>
      <c r="E25" s="27">
        <f>'[1]3. sz. melléklet'!E25+'[1]27.sz. melléklet'!E25</f>
        <v>14642</v>
      </c>
    </row>
    <row r="26" spans="1:5" ht="15" customHeight="1" x14ac:dyDescent="0.35">
      <c r="A26" s="21" t="s">
        <v>49</v>
      </c>
      <c r="B26" s="22" t="s">
        <v>50</v>
      </c>
      <c r="C26" s="26">
        <f>'[1]3. sz. melléklet'!C26+'[1]27.sz. melléklet'!C26</f>
        <v>12296</v>
      </c>
      <c r="D26" s="24">
        <v>0</v>
      </c>
      <c r="E26" s="27">
        <f>'[1]3. sz. melléklet'!E26+'[1]27.sz. melléklet'!E26</f>
        <v>12163</v>
      </c>
    </row>
    <row r="27" spans="1:5" ht="15" customHeight="1" x14ac:dyDescent="0.35">
      <c r="A27" s="28" t="s">
        <v>51</v>
      </c>
      <c r="B27" s="29" t="s">
        <v>52</v>
      </c>
      <c r="C27" s="30">
        <f>'[1]3. sz. melléklet'!C27+'[1]27.sz. melléklet'!C27</f>
        <v>57652</v>
      </c>
      <c r="D27" s="31">
        <v>0</v>
      </c>
      <c r="E27" s="32">
        <f>'[1]3. sz. melléklet'!E27+'[1]27.sz. melléklet'!E27</f>
        <v>54438</v>
      </c>
    </row>
    <row r="28" spans="1:5" ht="15" customHeight="1" x14ac:dyDescent="0.35">
      <c r="A28" s="28" t="s">
        <v>53</v>
      </c>
      <c r="B28" s="29" t="s">
        <v>54</v>
      </c>
      <c r="C28" s="30">
        <f>'[1]3. sz. melléklet'!C28+'[1]27.sz. melléklet'!C28</f>
        <v>42128</v>
      </c>
      <c r="D28" s="31">
        <v>0</v>
      </c>
      <c r="E28" s="32">
        <f>'[1]3. sz. melléklet'!E28+'[1]27.sz. melléklet'!E28</f>
        <v>42196</v>
      </c>
    </row>
    <row r="29" spans="1:5" ht="15" customHeight="1" x14ac:dyDescent="0.35">
      <c r="A29" s="28" t="s">
        <v>55</v>
      </c>
      <c r="B29" s="29" t="s">
        <v>56</v>
      </c>
      <c r="C29" s="30">
        <f>'[1]3. sz. melléklet'!C29+'[1]27.sz. melléklet'!C29-'[1]6.sz. melléklet'!C82</f>
        <v>67614</v>
      </c>
      <c r="D29" s="31">
        <v>0</v>
      </c>
      <c r="E29" s="32">
        <f>'[1]3. sz. melléklet'!E29+'[1]27.sz. melléklet'!E29-'[1]6.sz. melléklet'!E82</f>
        <v>55630</v>
      </c>
    </row>
    <row r="30" spans="1:5" ht="18" customHeight="1" x14ac:dyDescent="0.35">
      <c r="A30" s="28" t="s">
        <v>57</v>
      </c>
      <c r="B30" s="29" t="s">
        <v>58</v>
      </c>
      <c r="C30" s="30">
        <f>'[1]3. sz. melléklet'!C30+'[1]27.sz. melléklet'!C30</f>
        <v>-30776</v>
      </c>
      <c r="D30" s="33">
        <f>D11+D14+D18-D23-D27-D28-D29</f>
        <v>0</v>
      </c>
      <c r="E30" s="32">
        <f>'[1]3. sz. melléklet'!E30+'[1]27.sz. melléklet'!E30</f>
        <v>4561</v>
      </c>
    </row>
    <row r="31" spans="1:5" ht="15" customHeight="1" x14ac:dyDescent="0.35">
      <c r="A31" s="21" t="s">
        <v>59</v>
      </c>
      <c r="B31" s="22" t="s">
        <v>60</v>
      </c>
      <c r="C31" s="26">
        <f>'[1]3. sz. melléklet'!C31+'[1]27.sz. melléklet'!C31</f>
        <v>480</v>
      </c>
      <c r="D31" s="24">
        <v>0</v>
      </c>
      <c r="E31" s="27">
        <f>'[1]3. sz. melléklet'!E31+'[1]27.sz. melléklet'!E31</f>
        <v>500</v>
      </c>
    </row>
    <row r="32" spans="1:5" ht="23" x14ac:dyDescent="0.35">
      <c r="A32" s="21" t="s">
        <v>61</v>
      </c>
      <c r="B32" s="22" t="s">
        <v>62</v>
      </c>
      <c r="C32" s="26">
        <f>'[1]3. sz. melléklet'!C32+'[1]27.sz. melléklet'!C32</f>
        <v>4329</v>
      </c>
      <c r="D32" s="24">
        <v>0</v>
      </c>
      <c r="E32" s="27">
        <f>'[1]3. sz. melléklet'!E32+'[1]27.sz. melléklet'!E32</f>
        <v>891</v>
      </c>
    </row>
    <row r="33" spans="1:5" ht="15" customHeight="1" x14ac:dyDescent="0.35">
      <c r="A33" s="21" t="s">
        <v>63</v>
      </c>
      <c r="B33" s="22" t="s">
        <v>64</v>
      </c>
      <c r="C33" s="26">
        <f>'[1]3. sz. melléklet'!C33+'[1]27.sz. melléklet'!C33</f>
        <v>2</v>
      </c>
      <c r="D33" s="24">
        <v>0</v>
      </c>
      <c r="E33" s="27">
        <f>'[1]3. sz. melléklet'!E33+'[1]27.sz. melléklet'!E33</f>
        <v>0</v>
      </c>
    </row>
    <row r="34" spans="1:5" ht="15" customHeight="1" x14ac:dyDescent="0.35">
      <c r="A34" s="21" t="s">
        <v>65</v>
      </c>
      <c r="B34" s="22" t="s">
        <v>66</v>
      </c>
      <c r="C34" s="26">
        <f>'[1]3. sz. melléklet'!C34+'[1]27.sz. melléklet'!C34</f>
        <v>0</v>
      </c>
      <c r="D34" s="24">
        <v>0</v>
      </c>
      <c r="E34" s="27">
        <f>'[1]3. sz. melléklet'!E34+'[1]27.sz. melléklet'!E34</f>
        <v>0</v>
      </c>
    </row>
    <row r="35" spans="1:5" ht="23" x14ac:dyDescent="0.35">
      <c r="A35" s="34" t="s">
        <v>67</v>
      </c>
      <c r="B35" s="35" t="s">
        <v>68</v>
      </c>
      <c r="C35" s="36">
        <f>'[1]3. sz. melléklet'!C35+'[1]27.sz. melléklet'!C35</f>
        <v>4811</v>
      </c>
      <c r="D35" s="37">
        <v>0</v>
      </c>
      <c r="E35" s="38">
        <f>'[1]3. sz. melléklet'!E35+'[1]27.sz. melléklet'!E35</f>
        <v>1391</v>
      </c>
    </row>
    <row r="36" spans="1:5" ht="15" customHeight="1" x14ac:dyDescent="0.35">
      <c r="A36" s="21" t="s">
        <v>69</v>
      </c>
      <c r="B36" s="22" t="s">
        <v>70</v>
      </c>
      <c r="C36" s="39">
        <f>'[1]3. sz. melléklet'!C36+'[1]27.sz. melléklet'!C36</f>
        <v>0</v>
      </c>
      <c r="D36" s="24">
        <v>0</v>
      </c>
      <c r="E36" s="40">
        <f>'[1]3. sz. melléklet'!E36+'[1]27.sz. melléklet'!E36</f>
        <v>51</v>
      </c>
    </row>
    <row r="37" spans="1:5" ht="15" customHeight="1" x14ac:dyDescent="0.35">
      <c r="A37" s="41" t="s">
        <v>71</v>
      </c>
      <c r="B37" s="42" t="s">
        <v>72</v>
      </c>
      <c r="C37" s="43">
        <f>'[1]3. sz. melléklet'!C37+'[1]27.sz. melléklet'!C37</f>
        <v>0</v>
      </c>
      <c r="D37" s="44">
        <v>0</v>
      </c>
      <c r="E37" s="45">
        <f>'[1]3. sz. melléklet'!E37+'[1]27.sz. melléklet'!E37</f>
        <v>0</v>
      </c>
    </row>
    <row r="38" spans="1:5" ht="15" customHeight="1" x14ac:dyDescent="0.35">
      <c r="A38" s="21">
        <v>31</v>
      </c>
      <c r="B38" s="22" t="s">
        <v>73</v>
      </c>
      <c r="C38" s="39">
        <f>'[1]3. sz. melléklet'!C38+'[1]27.sz. melléklet'!C38</f>
        <v>0</v>
      </c>
      <c r="D38" s="24">
        <v>0</v>
      </c>
      <c r="E38" s="40">
        <f>'[1]3. sz. melléklet'!E38+'[1]27.sz. melléklet'!E38</f>
        <v>0</v>
      </c>
    </row>
    <row r="39" spans="1:5" ht="15" customHeight="1" x14ac:dyDescent="0.35">
      <c r="A39" s="41" t="s">
        <v>74</v>
      </c>
      <c r="B39" s="42" t="s">
        <v>75</v>
      </c>
      <c r="C39" s="43">
        <f>'[1]3. sz. melléklet'!C39+'[1]27.sz. melléklet'!C39</f>
        <v>0</v>
      </c>
      <c r="D39" s="44">
        <v>0</v>
      </c>
      <c r="E39" s="45">
        <f>'[1]3. sz. melléklet'!E39+'[1]27.sz. melléklet'!E39</f>
        <v>0</v>
      </c>
    </row>
    <row r="40" spans="1:5" ht="15" customHeight="1" x14ac:dyDescent="0.35">
      <c r="A40" s="28" t="s">
        <v>76</v>
      </c>
      <c r="B40" s="29" t="s">
        <v>77</v>
      </c>
      <c r="C40" s="46">
        <f>'[1]3. sz. melléklet'!C40+'[1]27.sz. melléklet'!C40</f>
        <v>0</v>
      </c>
      <c r="D40" s="31">
        <f ca="1">SUM(D36:D48)</f>
        <v>0</v>
      </c>
      <c r="E40" s="47">
        <f>'[1]3. sz. melléklet'!E40+'[1]27.sz. melléklet'!E40</f>
        <v>51</v>
      </c>
    </row>
    <row r="41" spans="1:5" ht="18" customHeight="1" thickBot="1" x14ac:dyDescent="0.4">
      <c r="A41" s="48" t="s">
        <v>78</v>
      </c>
      <c r="B41" s="49" t="s">
        <v>79</v>
      </c>
      <c r="C41" s="50">
        <f>'[1]3. sz. melléklet'!C41+'[1]27.sz. melléklet'!C41</f>
        <v>4811</v>
      </c>
      <c r="D41" s="51">
        <v>0</v>
      </c>
      <c r="E41" s="52">
        <f>'[1]3. sz. melléklet'!E41+'[1]27.sz. melléklet'!E41</f>
        <v>1340</v>
      </c>
    </row>
    <row r="42" spans="1:5" ht="7.5" customHeight="1" thickTop="1" x14ac:dyDescent="0.35">
      <c r="A42" s="53"/>
      <c r="B42" s="54"/>
      <c r="C42" s="55"/>
      <c r="D42" s="55"/>
      <c r="E42" s="55"/>
    </row>
    <row r="43" spans="1:5" ht="15" customHeight="1" x14ac:dyDescent="0.35">
      <c r="A43" s="56"/>
      <c r="B43" s="57"/>
      <c r="C43" s="58"/>
      <c r="D43" s="58"/>
      <c r="E43" s="59" t="s">
        <v>80</v>
      </c>
    </row>
    <row r="44" spans="1:5" ht="15" customHeight="1" x14ac:dyDescent="0.35">
      <c r="A44" s="56"/>
      <c r="B44" s="57"/>
      <c r="C44" s="58"/>
      <c r="D44" s="58"/>
      <c r="E44" s="59" t="str">
        <f>E2</f>
        <v>a 3/2016. (V.30.) önkormányzati rendelethez</v>
      </c>
    </row>
    <row r="45" spans="1:5" ht="15" customHeight="1" x14ac:dyDescent="0.35">
      <c r="A45" s="56"/>
      <c r="C45" s="58"/>
      <c r="D45" s="58"/>
      <c r="E45" s="58"/>
    </row>
    <row r="46" spans="1:5" ht="15" customHeight="1" thickBot="1" x14ac:dyDescent="0.4">
      <c r="A46" s="56"/>
      <c r="B46" s="57"/>
      <c r="C46" s="6"/>
      <c r="D46" s="3"/>
      <c r="E46" s="4" t="s">
        <v>2</v>
      </c>
    </row>
    <row r="47" spans="1:5" ht="46.5" thickTop="1" x14ac:dyDescent="0.35">
      <c r="A47" s="7" t="s">
        <v>3</v>
      </c>
      <c r="B47" s="8" t="s">
        <v>4</v>
      </c>
      <c r="C47" s="9" t="s">
        <v>5</v>
      </c>
      <c r="D47" s="8" t="s">
        <v>6</v>
      </c>
      <c r="E47" s="10" t="s">
        <v>7</v>
      </c>
    </row>
    <row r="48" spans="1:5" ht="15" customHeight="1" thickBot="1" x14ac:dyDescent="0.4">
      <c r="A48" s="11" t="s">
        <v>8</v>
      </c>
      <c r="B48" s="12" t="s">
        <v>81</v>
      </c>
      <c r="C48" s="13" t="s">
        <v>10</v>
      </c>
      <c r="D48" s="12" t="s">
        <v>11</v>
      </c>
      <c r="E48" s="14" t="s">
        <v>12</v>
      </c>
    </row>
    <row r="49" spans="1:6" ht="18" customHeight="1" thickTop="1" x14ac:dyDescent="0.35">
      <c r="A49" s="28" t="s">
        <v>82</v>
      </c>
      <c r="B49" s="29" t="s">
        <v>83</v>
      </c>
      <c r="C49" s="61">
        <f>'[1]3. sz. melléklet'!C49+'[1]27.sz. melléklet'!C49</f>
        <v>-25965</v>
      </c>
      <c r="D49" s="31">
        <f>D30+D41</f>
        <v>0</v>
      </c>
      <c r="E49" s="47">
        <f>'[1]3. sz. melléklet'!E49+'[1]27.sz. melléklet'!E49</f>
        <v>5901</v>
      </c>
    </row>
    <row r="50" spans="1:6" ht="15" customHeight="1" x14ac:dyDescent="0.35">
      <c r="A50" s="21" t="s">
        <v>84</v>
      </c>
      <c r="B50" s="22" t="s">
        <v>85</v>
      </c>
      <c r="C50" s="39">
        <f>'[1]3. sz. melléklet'!C50+'[1]27.sz. melléklet'!C50</f>
        <v>25074</v>
      </c>
      <c r="D50" s="24">
        <v>0</v>
      </c>
      <c r="E50" s="40">
        <f>'[1]3. sz. melléklet'!E50+'[1]27.sz. melléklet'!E50</f>
        <v>23987</v>
      </c>
    </row>
    <row r="51" spans="1:6" ht="15" customHeight="1" x14ac:dyDescent="0.35">
      <c r="A51" s="21" t="s">
        <v>86</v>
      </c>
      <c r="B51" s="22" t="s">
        <v>87</v>
      </c>
      <c r="C51" s="39">
        <f>'[1]3. sz. melléklet'!C51+'[1]27.sz. melléklet'!C51</f>
        <v>2055</v>
      </c>
      <c r="D51" s="24">
        <v>0</v>
      </c>
      <c r="E51" s="40">
        <f>'[1]3. sz. melléklet'!E51+'[1]27.sz. melléklet'!E51</f>
        <v>18443</v>
      </c>
    </row>
    <row r="52" spans="1:6" ht="15" customHeight="1" x14ac:dyDescent="0.35">
      <c r="A52" s="28" t="s">
        <v>88</v>
      </c>
      <c r="B52" s="29" t="s">
        <v>89</v>
      </c>
      <c r="C52" s="46">
        <f>'[1]3. sz. melléklet'!C52+'[1]27.sz. melléklet'!C52</f>
        <v>27129</v>
      </c>
      <c r="D52" s="31">
        <f>SUM(D50:D51)</f>
        <v>0</v>
      </c>
      <c r="E52" s="47">
        <f>'[1]3. sz. melléklet'!E52+'[1]27.sz. melléklet'!E52</f>
        <v>42430</v>
      </c>
    </row>
    <row r="53" spans="1:6" ht="15" customHeight="1" x14ac:dyDescent="0.35">
      <c r="A53" s="28" t="s">
        <v>90</v>
      </c>
      <c r="B53" s="29" t="s">
        <v>91</v>
      </c>
      <c r="C53" s="46">
        <f>'[1]3. sz. melléklet'!C53+'[1]27.sz. melléklet'!C53</f>
        <v>2882</v>
      </c>
      <c r="D53" s="31">
        <v>0</v>
      </c>
      <c r="E53" s="47">
        <f>'[1]3. sz. melléklet'!E53+'[1]27.sz. melléklet'!E53</f>
        <v>5603</v>
      </c>
    </row>
    <row r="54" spans="1:6" ht="18" customHeight="1" x14ac:dyDescent="0.35">
      <c r="A54" s="28" t="s">
        <v>92</v>
      </c>
      <c r="B54" s="29" t="s">
        <v>93</v>
      </c>
      <c r="C54" s="46">
        <f>'[1]3. sz. melléklet'!C54+'[1]27.sz. melléklet'!C54</f>
        <v>24247</v>
      </c>
      <c r="D54" s="31">
        <f>D52-D53</f>
        <v>0</v>
      </c>
      <c r="E54" s="47">
        <f>'[1]3. sz. melléklet'!E54+'[1]27.sz. melléklet'!E54</f>
        <v>36827</v>
      </c>
    </row>
    <row r="55" spans="1:6" ht="18" customHeight="1" thickBot="1" x14ac:dyDescent="0.4">
      <c r="A55" s="48" t="s">
        <v>94</v>
      </c>
      <c r="B55" s="62" t="s">
        <v>95</v>
      </c>
      <c r="C55" s="50">
        <f>C49+C54</f>
        <v>-1718</v>
      </c>
      <c r="D55" s="51">
        <f>D49+D54</f>
        <v>0</v>
      </c>
      <c r="E55" s="52">
        <f>E49+E54</f>
        <v>42728</v>
      </c>
    </row>
    <row r="56" spans="1:6" ht="13.5" thickTop="1" x14ac:dyDescent="0.35">
      <c r="B56" s="63"/>
      <c r="C56" s="64"/>
      <c r="D56" s="64"/>
      <c r="E56" s="64"/>
      <c r="F56" s="65"/>
    </row>
    <row r="57" spans="1:6" x14ac:dyDescent="0.35">
      <c r="B57" s="63"/>
      <c r="C57" s="64"/>
      <c r="D57" s="64"/>
      <c r="E57" s="64"/>
      <c r="F57" s="65"/>
    </row>
    <row r="58" spans="1:6" x14ac:dyDescent="0.35">
      <c r="B58" s="63"/>
      <c r="C58" s="64"/>
      <c r="D58" s="64"/>
      <c r="E58" s="64"/>
      <c r="F58" s="65"/>
    </row>
    <row r="59" spans="1:6" x14ac:dyDescent="0.35">
      <c r="B59" s="63"/>
      <c r="C59" s="55"/>
      <c r="D59" s="55"/>
      <c r="E59" s="55"/>
      <c r="F59" s="65"/>
    </row>
    <row r="60" spans="1:6" x14ac:dyDescent="0.35">
      <c r="B60" s="63"/>
      <c r="C60" s="55"/>
      <c r="D60" s="55"/>
      <c r="E60" s="55"/>
      <c r="F60" s="65"/>
    </row>
    <row r="61" spans="1:6" x14ac:dyDescent="0.35">
      <c r="B61" s="63"/>
      <c r="C61" s="64"/>
      <c r="D61" s="64"/>
      <c r="E61" s="64"/>
      <c r="F61" s="65"/>
    </row>
    <row r="62" spans="1:6" x14ac:dyDescent="0.35">
      <c r="B62" s="63"/>
      <c r="C62" s="64"/>
      <c r="D62" s="64"/>
      <c r="E62" s="64"/>
      <c r="F62" s="65"/>
    </row>
    <row r="63" spans="1:6" x14ac:dyDescent="0.35">
      <c r="B63" s="63"/>
      <c r="C63" s="64"/>
      <c r="D63" s="64"/>
      <c r="E63" s="64"/>
      <c r="F63" s="65"/>
    </row>
    <row r="64" spans="1:6" x14ac:dyDescent="0.35">
      <c r="B64" s="63"/>
      <c r="C64" s="64"/>
      <c r="D64" s="64"/>
      <c r="E64" s="64"/>
      <c r="F64" s="65"/>
    </row>
  </sheetData>
  <mergeCells count="1">
    <mergeCell ref="A4:E4"/>
  </mergeCells>
  <pageMargins left="0.74803149606299213" right="0.74803149606299213" top="0.78740157480314965" bottom="0.78740157480314965" header="0.51181102362204722" footer="0.51181102362204722"/>
  <pageSetup scale="97" orientation="portrait" horizontalDpi="300" verticalDpi="300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1.b 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2016-05-26T13:48:42Z</dcterms:created>
  <dcterms:modified xsi:type="dcterms:W3CDTF">2016-06-01T15:02:32Z</dcterms:modified>
</cp:coreProperties>
</file>