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1.a sz. mellé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" i="1" l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E45" i="1"/>
  <c r="D45" i="1"/>
  <c r="C45" i="1"/>
  <c r="E40" i="1"/>
  <c r="E36" i="1"/>
  <c r="D36" i="1"/>
  <c r="C36" i="1"/>
  <c r="E35" i="1"/>
  <c r="D35" i="1"/>
  <c r="C35" i="1"/>
  <c r="E34" i="1"/>
  <c r="D34" i="1"/>
  <c r="C34" i="1"/>
  <c r="E33" i="1"/>
  <c r="D33" i="1"/>
  <c r="C33" i="1"/>
  <c r="E32" i="1"/>
  <c r="D32" i="1"/>
  <c r="C32" i="1"/>
  <c r="E31" i="1"/>
  <c r="E37" i="1" s="1"/>
  <c r="E51" i="1" s="1"/>
  <c r="D31" i="1"/>
  <c r="C31" i="1"/>
  <c r="C37" i="1" s="1"/>
  <c r="C51" i="1" s="1"/>
  <c r="E26" i="1"/>
  <c r="D26" i="1"/>
  <c r="C26" i="1"/>
  <c r="E25" i="1"/>
  <c r="D25" i="1"/>
  <c r="C25" i="1"/>
  <c r="E24" i="1"/>
  <c r="D24" i="1"/>
  <c r="C24" i="1"/>
  <c r="E23" i="1"/>
  <c r="D23" i="1"/>
  <c r="C23" i="1"/>
  <c r="E22" i="1"/>
  <c r="D22" i="1"/>
  <c r="C22" i="1"/>
  <c r="E21" i="1"/>
  <c r="D21" i="1"/>
  <c r="C21" i="1"/>
  <c r="E20" i="1"/>
  <c r="D20" i="1"/>
  <c r="C20" i="1"/>
  <c r="E19" i="1"/>
  <c r="D19" i="1"/>
  <c r="C19" i="1"/>
  <c r="E18" i="1"/>
  <c r="D18" i="1"/>
  <c r="C18" i="1"/>
  <c r="E17" i="1"/>
  <c r="D17" i="1"/>
  <c r="C17" i="1"/>
  <c r="E16" i="1"/>
  <c r="D16" i="1"/>
  <c r="C16" i="1"/>
  <c r="E15" i="1"/>
  <c r="D15" i="1"/>
  <c r="C15" i="1"/>
  <c r="E14" i="1"/>
  <c r="D14" i="1"/>
  <c r="C14" i="1"/>
  <c r="E13" i="1"/>
  <c r="D13" i="1"/>
  <c r="C13" i="1"/>
  <c r="E12" i="1"/>
  <c r="E27" i="1" s="1"/>
  <c r="D12" i="1"/>
  <c r="D27" i="1" s="1"/>
  <c r="C12" i="1"/>
  <c r="C27" i="1" s="1"/>
  <c r="E11" i="1"/>
  <c r="D11" i="1"/>
  <c r="C11" i="1"/>
  <c r="E10" i="1"/>
  <c r="D10" i="1"/>
  <c r="C10" i="1"/>
  <c r="E9" i="1"/>
  <c r="D9" i="1"/>
  <c r="C9" i="1"/>
  <c r="E8" i="1"/>
  <c r="D8" i="1"/>
  <c r="C8" i="1"/>
</calcChain>
</file>

<file path=xl/sharedStrings.xml><?xml version="1.0" encoding="utf-8"?>
<sst xmlns="http://schemas.openxmlformats.org/spreadsheetml/2006/main" count="104" uniqueCount="86">
  <si>
    <t>1/a. melléklet</t>
  </si>
  <si>
    <t>a   4/2017. (V.31.) önkormányzati rendelethez</t>
  </si>
  <si>
    <t xml:space="preserve">Balatonakali Önkormányzat 2016. évi összevont konszolidált egyszerűsített mérlege </t>
  </si>
  <si>
    <t>Ft-ban</t>
  </si>
  <si>
    <t>Sor-szám</t>
  </si>
  <si>
    <t>ESZKÖZÖK</t>
  </si>
  <si>
    <t>Előző évi költségvetési beszámoló záró adatai</t>
  </si>
  <si>
    <t>Módosítások</t>
  </si>
  <si>
    <t>Tárgyévi költségvetési beszámoló záró adatai</t>
  </si>
  <si>
    <t>A</t>
  </si>
  <si>
    <t xml:space="preserve">B </t>
  </si>
  <si>
    <t>C</t>
  </si>
  <si>
    <t>D</t>
  </si>
  <si>
    <t xml:space="preserve">E </t>
  </si>
  <si>
    <t>01</t>
  </si>
  <si>
    <t xml:space="preserve">I. Immateriális javak </t>
  </si>
  <si>
    <t>02</t>
  </si>
  <si>
    <t xml:space="preserve">II. Tárgyi eszközök </t>
  </si>
  <si>
    <t>03</t>
  </si>
  <si>
    <t xml:space="preserve">III. Befektetett pénzügyi eszközök </t>
  </si>
  <si>
    <t>04</t>
  </si>
  <si>
    <t xml:space="preserve">IV. Koncesszióba, vagyonkezelésbe adott eszközök </t>
  </si>
  <si>
    <t>05</t>
  </si>
  <si>
    <t>A) NEMZETI VAGYONBA TARTOZÓ BEFEKTETETT ESZKÖZÖK (=I+II+III+IV)</t>
  </si>
  <si>
    <t>06</t>
  </si>
  <si>
    <t xml:space="preserve">I. Készletek </t>
  </si>
  <si>
    <t>07</t>
  </si>
  <si>
    <t xml:space="preserve">II. Értékpapírok </t>
  </si>
  <si>
    <t>08</t>
  </si>
  <si>
    <t xml:space="preserve">B) NEMZETI VAGYONBA TARTOZÓ FORGÓESZKÖZÖK (=I+II) </t>
  </si>
  <si>
    <t>09</t>
  </si>
  <si>
    <t>I. Lekötött bankbetétek</t>
  </si>
  <si>
    <t>10</t>
  </si>
  <si>
    <t>II. Pénztárak, csekkek, betétkönyvek</t>
  </si>
  <si>
    <t>11</t>
  </si>
  <si>
    <t>III. Forintszámlák</t>
  </si>
  <si>
    <t>12</t>
  </si>
  <si>
    <t>IV. Devizaszámlák</t>
  </si>
  <si>
    <t>13</t>
  </si>
  <si>
    <t xml:space="preserve">C) PÉNZESZKÖZÖK (=I+…+IV) </t>
  </si>
  <si>
    <t>14</t>
  </si>
  <si>
    <t xml:space="preserve">I. Költségvetési évben esedékes követelések </t>
  </si>
  <si>
    <t>15</t>
  </si>
  <si>
    <t xml:space="preserve">II. Költségvetési évet követően esedékes követelések </t>
  </si>
  <si>
    <t>16</t>
  </si>
  <si>
    <t xml:space="preserve">III. Követelés jellegű sajátos elszámolások </t>
  </si>
  <si>
    <t>17</t>
  </si>
  <si>
    <t xml:space="preserve">D) KÖVETELÉSEK (=I+II+III) </t>
  </si>
  <si>
    <t>18</t>
  </si>
  <si>
    <t>E) EGYÉB SAJÁTOS ELSZÁMOLÁSOK</t>
  </si>
  <si>
    <t>19</t>
  </si>
  <si>
    <t xml:space="preserve">F) AKTÍV IDŐBELI ELHATÁROLÁSOK </t>
  </si>
  <si>
    <t>20</t>
  </si>
  <si>
    <t xml:space="preserve">ESZKÖZÖK ÖSSZESEN (=A+B+C+D+E+F) </t>
  </si>
  <si>
    <t>FORRÁSOK</t>
  </si>
  <si>
    <t>B</t>
  </si>
  <si>
    <t>E</t>
  </si>
  <si>
    <t>21</t>
  </si>
  <si>
    <t>I. Nemzeti vagyon induláskori értéke</t>
  </si>
  <si>
    <t>22</t>
  </si>
  <si>
    <t>II. Nemzeti vagyon változásai</t>
  </si>
  <si>
    <t>23</t>
  </si>
  <si>
    <t>III. Egyéb eszközök induláskori értéke és változásai</t>
  </si>
  <si>
    <t>24</t>
  </si>
  <si>
    <t>IV. Felhalmozott eredmény</t>
  </si>
  <si>
    <t>25</t>
  </si>
  <si>
    <t>V. Eszközök értékhelyesbítésének forrása</t>
  </si>
  <si>
    <t>26</t>
  </si>
  <si>
    <t>VI. Mérleg szerinti eredmény</t>
  </si>
  <si>
    <t>27</t>
  </si>
  <si>
    <t xml:space="preserve">G) SAJÁT TŐKE (=I+…+VI) </t>
  </si>
  <si>
    <t>1/a. melléklet folytatása</t>
  </si>
  <si>
    <t>28</t>
  </si>
  <si>
    <t xml:space="preserve">I. Költségvetési évben esedékes kötelezettségek </t>
  </si>
  <si>
    <t>29</t>
  </si>
  <si>
    <t xml:space="preserve">II. Költségvetési évet követően esedékes kötelezettségek </t>
  </si>
  <si>
    <t>30</t>
  </si>
  <si>
    <t xml:space="preserve">III. Kötelezettség jellegű sajátos elszámolások </t>
  </si>
  <si>
    <t>31</t>
  </si>
  <si>
    <t xml:space="preserve">H) KÖTELEZETTSÉGEK (=I+II+III) </t>
  </si>
  <si>
    <t>32</t>
  </si>
  <si>
    <t>I) KINCSTÁRI SZÁMLAVEZETÉSSEL KAPCSOLATOS ELSZÁMOLÁSOK</t>
  </si>
  <si>
    <t>33</t>
  </si>
  <si>
    <t xml:space="preserve">J) PASSZÍV IDŐBELI ELHATÁROLÁSOK </t>
  </si>
  <si>
    <t>34</t>
  </si>
  <si>
    <t xml:space="preserve">FORRÁSOK ÖSSZESEN (=G+H+I+J)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</si>
</sst>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MS Sans Serif"/>
      <family val="2"/>
      <charset val="238"/>
    </font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8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/>
      <right style="double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 style="double">
        <color indexed="8"/>
      </right>
      <top style="thin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64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0" xfId="0" applyFont="1" applyBorder="1" applyAlignment="1">
      <alignment vertical="center"/>
    </xf>
    <xf numFmtId="0" fontId="1" fillId="0" borderId="0" xfId="0" applyFont="1" applyFill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1" fillId="0" borderId="0" xfId="1" applyFont="1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/>
    <xf numFmtId="49" fontId="2" fillId="0" borderId="1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3" fontId="2" fillId="0" borderId="12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6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3" fontId="3" fillId="0" borderId="16" xfId="0" applyNumberFormat="1" applyFont="1" applyBorder="1" applyAlignment="1">
      <alignment horizontal="right" vertical="center" wrapText="1"/>
    </xf>
    <xf numFmtId="3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/>
    </xf>
    <xf numFmtId="3" fontId="3" fillId="0" borderId="20" xfId="0" applyNumberFormat="1" applyFont="1" applyBorder="1" applyAlignment="1">
      <alignment horizontal="right" vertical="center" wrapText="1"/>
    </xf>
    <xf numFmtId="3" fontId="3" fillId="0" borderId="21" xfId="0" applyNumberFormat="1" applyFont="1" applyBorder="1" applyAlignment="1">
      <alignment horizontal="right" vertical="center" wrapText="1"/>
    </xf>
    <xf numFmtId="3" fontId="3" fillId="0" borderId="22" xfId="0" applyNumberFormat="1" applyFont="1" applyBorder="1" applyAlignment="1">
      <alignment horizontal="right" vertical="center" wrapText="1"/>
    </xf>
    <xf numFmtId="49" fontId="3" fillId="2" borderId="23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3" fontId="3" fillId="2" borderId="24" xfId="0" applyNumberFormat="1" applyFont="1" applyFill="1" applyBorder="1" applyAlignment="1">
      <alignment horizontal="right" vertical="center" wrapText="1"/>
    </xf>
    <xf numFmtId="3" fontId="3" fillId="2" borderId="25" xfId="0" applyNumberFormat="1" applyFont="1" applyFill="1" applyBorder="1" applyAlignment="1">
      <alignment horizontal="right" vertical="center" wrapText="1"/>
    </xf>
    <xf numFmtId="3" fontId="3" fillId="2" borderId="26" xfId="0" applyNumberFormat="1" applyFont="1" applyFill="1" applyBorder="1" applyAlignment="1">
      <alignment horizontal="right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left" vertical="center" wrapText="1"/>
    </xf>
    <xf numFmtId="3" fontId="2" fillId="0" borderId="0" xfId="0" applyNumberFormat="1" applyFont="1" applyFill="1"/>
    <xf numFmtId="3" fontId="2" fillId="0" borderId="28" xfId="0" applyNumberFormat="1" applyFont="1" applyBorder="1" applyAlignment="1">
      <alignment horizontal="right" vertical="center" wrapText="1"/>
    </xf>
    <xf numFmtId="3" fontId="2" fillId="0" borderId="29" xfId="0" applyNumberFormat="1" applyFont="1" applyBorder="1" applyAlignment="1">
      <alignment horizontal="right" vertical="center" wrapText="1"/>
    </xf>
    <xf numFmtId="3" fontId="2" fillId="0" borderId="30" xfId="0" applyNumberFormat="1" applyFont="1" applyBorder="1" applyAlignment="1">
      <alignment horizontal="right" vertical="center" wrapText="1"/>
    </xf>
    <xf numFmtId="3" fontId="2" fillId="0" borderId="31" xfId="0" applyNumberFormat="1" applyFont="1" applyBorder="1" applyAlignment="1">
      <alignment horizontal="right" vertical="center" wrapText="1"/>
    </xf>
    <xf numFmtId="3" fontId="2" fillId="0" borderId="32" xfId="0" applyNumberFormat="1" applyFont="1" applyBorder="1" applyAlignment="1">
      <alignment horizontal="right" vertical="center" wrapText="1"/>
    </xf>
    <xf numFmtId="3" fontId="2" fillId="0" borderId="33" xfId="0" applyNumberFormat="1" applyFont="1" applyBorder="1" applyAlignment="1">
      <alignment horizontal="right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left" vertical="center" wrapText="1"/>
    </xf>
    <xf numFmtId="3" fontId="3" fillId="0" borderId="36" xfId="0" applyNumberFormat="1" applyFont="1" applyBorder="1" applyAlignment="1">
      <alignment horizontal="right" vertical="center" wrapText="1"/>
    </xf>
    <xf numFmtId="3" fontId="3" fillId="0" borderId="37" xfId="0" applyNumberFormat="1" applyFont="1" applyBorder="1" applyAlignment="1">
      <alignment horizontal="right" vertical="center" wrapText="1"/>
    </xf>
    <xf numFmtId="3" fontId="3" fillId="0" borderId="38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Alignment="1">
      <alignment horizontal="right" vertical="top" wrapText="1"/>
    </xf>
    <xf numFmtId="49" fontId="2" fillId="0" borderId="39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3" fontId="3" fillId="0" borderId="30" xfId="0" applyNumberFormat="1" applyFont="1" applyBorder="1" applyAlignment="1">
      <alignment horizontal="right" vertical="center" wrapText="1"/>
    </xf>
    <xf numFmtId="3" fontId="3" fillId="0" borderId="31" xfId="0" applyNumberFormat="1" applyFont="1" applyBorder="1" applyAlignment="1">
      <alignment horizontal="right" vertical="center" wrapText="1"/>
    </xf>
    <xf numFmtId="3" fontId="3" fillId="0" borderId="41" xfId="0" applyNumberFormat="1" applyFont="1" applyBorder="1" applyAlignment="1">
      <alignment horizontal="right" vertical="center" wrapText="1"/>
    </xf>
    <xf numFmtId="3" fontId="3" fillId="0" borderId="42" xfId="0" applyNumberFormat="1" applyFont="1" applyBorder="1" applyAlignment="1">
      <alignment horizontal="right" vertical="center" wrapText="1"/>
    </xf>
    <xf numFmtId="0" fontId="3" fillId="2" borderId="43" xfId="0" applyFont="1" applyFill="1" applyBorder="1" applyAlignment="1">
      <alignment horizontal="left" vertical="center" wrapText="1"/>
    </xf>
    <xf numFmtId="3" fontId="3" fillId="2" borderId="44" xfId="0" applyNumberFormat="1" applyFont="1" applyFill="1" applyBorder="1" applyAlignment="1">
      <alignment horizontal="right" vertical="center" wrapText="1"/>
    </xf>
    <xf numFmtId="0" fontId="4" fillId="0" borderId="0" xfId="0" applyFont="1"/>
    <xf numFmtId="3" fontId="2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0" fontId="3" fillId="0" borderId="0" xfId="2" applyFont="1" applyAlignment="1">
      <alignment horizontal="center"/>
    </xf>
  </cellXfs>
  <cellStyles count="3">
    <cellStyle name="Normál" xfId="0" builtinId="0"/>
    <cellStyle name="Normál 2" xfId="1"/>
    <cellStyle name="Normál_2013. évi zárszámadás mellékletek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YQBTYKP9/2016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b.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  24.sz. melléklet"/>
      <sheetName val="25.sz. melléklet"/>
      <sheetName val="26.sz. melléklet"/>
      <sheetName val="27.sz. melléklet"/>
      <sheetName val="28.sz. melléklet"/>
      <sheetName val="29.sz. melléklet"/>
      <sheetName val="30.sz. melléklet"/>
    </sheetNames>
    <sheetDataSet>
      <sheetData sheetId="0"/>
      <sheetData sheetId="1"/>
      <sheetData sheetId="2"/>
      <sheetData sheetId="3"/>
      <sheetData sheetId="4"/>
      <sheetData sheetId="5">
        <row r="8">
          <cell r="C8">
            <v>96377</v>
          </cell>
          <cell r="D8">
            <v>0</v>
          </cell>
          <cell r="E8">
            <v>0</v>
          </cell>
        </row>
        <row r="9">
          <cell r="C9">
            <v>1524994399</v>
          </cell>
          <cell r="D9">
            <v>0</v>
          </cell>
          <cell r="E9">
            <v>1826934169</v>
          </cell>
        </row>
        <row r="10">
          <cell r="C10">
            <v>40910000</v>
          </cell>
          <cell r="D10">
            <v>0</v>
          </cell>
          <cell r="E10">
            <v>40910000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1566000776</v>
          </cell>
          <cell r="D12">
            <v>0</v>
          </cell>
          <cell r="E12">
            <v>1867844169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100000000</v>
          </cell>
        </row>
        <row r="15">
          <cell r="C15">
            <v>0</v>
          </cell>
          <cell r="D15">
            <v>0</v>
          </cell>
          <cell r="E15">
            <v>100000000</v>
          </cell>
        </row>
        <row r="16">
          <cell r="C16">
            <v>0</v>
          </cell>
          <cell r="D16">
            <v>0</v>
          </cell>
          <cell r="E16">
            <v>0</v>
          </cell>
        </row>
        <row r="17">
          <cell r="C17">
            <v>26990</v>
          </cell>
          <cell r="D17">
            <v>0</v>
          </cell>
          <cell r="E17">
            <v>68570</v>
          </cell>
        </row>
        <row r="18">
          <cell r="C18">
            <v>217607149</v>
          </cell>
          <cell r="D18">
            <v>0</v>
          </cell>
          <cell r="E18">
            <v>80173057</v>
          </cell>
        </row>
        <row r="19">
          <cell r="C19">
            <v>0</v>
          </cell>
          <cell r="D19">
            <v>0</v>
          </cell>
          <cell r="E19">
            <v>0</v>
          </cell>
        </row>
        <row r="20">
          <cell r="C20">
            <v>217634139</v>
          </cell>
          <cell r="D20">
            <v>0</v>
          </cell>
          <cell r="E20">
            <v>80241627</v>
          </cell>
        </row>
        <row r="21">
          <cell r="C21">
            <v>12680048</v>
          </cell>
          <cell r="D21">
            <v>0</v>
          </cell>
          <cell r="E21">
            <v>8466371</v>
          </cell>
        </row>
        <row r="22">
          <cell r="C22">
            <v>0</v>
          </cell>
          <cell r="D22">
            <v>0</v>
          </cell>
          <cell r="E22">
            <v>190843</v>
          </cell>
        </row>
        <row r="23">
          <cell r="C23">
            <v>622112</v>
          </cell>
          <cell r="D23">
            <v>0</v>
          </cell>
          <cell r="E23">
            <v>171442</v>
          </cell>
        </row>
        <row r="24">
          <cell r="C24">
            <v>13302160</v>
          </cell>
          <cell r="D24">
            <v>0</v>
          </cell>
          <cell r="E24">
            <v>8828656</v>
          </cell>
        </row>
        <row r="25">
          <cell r="C25">
            <v>1036841</v>
          </cell>
          <cell r="D25">
            <v>0</v>
          </cell>
          <cell r="E25">
            <v>1390670</v>
          </cell>
        </row>
        <row r="26">
          <cell r="C26">
            <v>138574</v>
          </cell>
          <cell r="D26">
            <v>0</v>
          </cell>
          <cell r="E26">
            <v>1210354</v>
          </cell>
        </row>
        <row r="31">
          <cell r="C31">
            <v>1881350414</v>
          </cell>
          <cell r="D31">
            <v>0</v>
          </cell>
          <cell r="E31">
            <v>1881350414</v>
          </cell>
        </row>
        <row r="32">
          <cell r="C32">
            <v>0</v>
          </cell>
          <cell r="D32">
            <v>0</v>
          </cell>
          <cell r="E32">
            <v>113426692</v>
          </cell>
        </row>
        <row r="33">
          <cell r="C33">
            <v>181171356</v>
          </cell>
          <cell r="D33">
            <v>0</v>
          </cell>
          <cell r="E33">
            <v>181171356</v>
          </cell>
        </row>
        <row r="34">
          <cell r="C34">
            <v>-326408160</v>
          </cell>
          <cell r="D34">
            <v>0</v>
          </cell>
          <cell r="E34">
            <v>-124738192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42458730</v>
          </cell>
          <cell r="D36">
            <v>0</v>
          </cell>
          <cell r="E36">
            <v>-10639438</v>
          </cell>
        </row>
        <row r="45">
          <cell r="C45">
            <v>6689235</v>
          </cell>
          <cell r="D45">
            <v>0</v>
          </cell>
          <cell r="E45">
            <v>277835</v>
          </cell>
        </row>
        <row r="46">
          <cell r="C46">
            <v>2364637</v>
          </cell>
          <cell r="D46">
            <v>0</v>
          </cell>
          <cell r="E46">
            <v>2589119</v>
          </cell>
        </row>
        <row r="47">
          <cell r="C47">
            <v>1165928</v>
          </cell>
          <cell r="D47">
            <v>0</v>
          </cell>
          <cell r="E47">
            <v>1236431</v>
          </cell>
        </row>
        <row r="48">
          <cell r="C48">
            <v>10219800</v>
          </cell>
          <cell r="D48">
            <v>0</v>
          </cell>
          <cell r="E48">
            <v>4103385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0">
          <cell r="C50">
            <v>9320350</v>
          </cell>
          <cell r="D50">
            <v>0</v>
          </cell>
          <cell r="E50">
            <v>14841259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8">
          <cell r="C8">
            <v>0</v>
          </cell>
          <cell r="D8">
            <v>0</v>
          </cell>
          <cell r="E8">
            <v>0</v>
          </cell>
        </row>
        <row r="9">
          <cell r="C9">
            <v>0</v>
          </cell>
          <cell r="D9">
            <v>0</v>
          </cell>
          <cell r="E9">
            <v>0</v>
          </cell>
        </row>
        <row r="10">
          <cell r="C10">
            <v>0</v>
          </cell>
          <cell r="D10">
            <v>0</v>
          </cell>
          <cell r="E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</row>
        <row r="17">
          <cell r="C17">
            <v>47920</v>
          </cell>
          <cell r="D17">
            <v>0</v>
          </cell>
          <cell r="E17">
            <v>18950</v>
          </cell>
        </row>
        <row r="18">
          <cell r="C18">
            <v>767537</v>
          </cell>
          <cell r="D18">
            <v>0</v>
          </cell>
          <cell r="E18">
            <v>671243</v>
          </cell>
        </row>
        <row r="19">
          <cell r="C19">
            <v>0</v>
          </cell>
          <cell r="D19">
            <v>0</v>
          </cell>
          <cell r="E19">
            <v>0</v>
          </cell>
        </row>
        <row r="20">
          <cell r="C20">
            <v>815457</v>
          </cell>
          <cell r="D20">
            <v>0</v>
          </cell>
          <cell r="E20">
            <v>690193</v>
          </cell>
        </row>
        <row r="21">
          <cell r="C21">
            <v>5940</v>
          </cell>
          <cell r="D21">
            <v>0</v>
          </cell>
          <cell r="E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</row>
        <row r="24">
          <cell r="C24">
            <v>5940</v>
          </cell>
          <cell r="D24">
            <v>0</v>
          </cell>
          <cell r="E24">
            <v>0</v>
          </cell>
        </row>
        <row r="25">
          <cell r="C25">
            <v>253500</v>
          </cell>
          <cell r="D25">
            <v>0</v>
          </cell>
          <cell r="E25">
            <v>259400</v>
          </cell>
        </row>
        <row r="26">
          <cell r="C26">
            <v>0</v>
          </cell>
          <cell r="D26">
            <v>0</v>
          </cell>
          <cell r="E26">
            <v>28525</v>
          </cell>
        </row>
        <row r="31">
          <cell r="C31">
            <v>0</v>
          </cell>
          <cell r="D31">
            <v>0</v>
          </cell>
          <cell r="E31">
            <v>0</v>
          </cell>
        </row>
        <row r="32">
          <cell r="C32">
            <v>0</v>
          </cell>
          <cell r="D32">
            <v>0</v>
          </cell>
          <cell r="E32">
            <v>0</v>
          </cell>
        </row>
        <row r="33">
          <cell r="C33">
            <v>3840777</v>
          </cell>
          <cell r="D33">
            <v>0</v>
          </cell>
          <cell r="E33">
            <v>3840777</v>
          </cell>
        </row>
        <row r="34">
          <cell r="C34">
            <v>-4125606</v>
          </cell>
          <cell r="D34">
            <v>0</v>
          </cell>
          <cell r="E34">
            <v>-3856189</v>
          </cell>
        </row>
        <row r="35">
          <cell r="C35">
            <v>0</v>
          </cell>
          <cell r="D35">
            <v>0</v>
          </cell>
          <cell r="E35">
            <v>0</v>
          </cell>
        </row>
        <row r="36">
          <cell r="C36">
            <v>269417</v>
          </cell>
          <cell r="D36">
            <v>0</v>
          </cell>
          <cell r="E36">
            <v>-920173</v>
          </cell>
        </row>
        <row r="45">
          <cell r="C45">
            <v>4685</v>
          </cell>
          <cell r="D45">
            <v>0</v>
          </cell>
          <cell r="E45">
            <v>56631</v>
          </cell>
        </row>
        <row r="46">
          <cell r="C46">
            <v>0</v>
          </cell>
          <cell r="D46">
            <v>0</v>
          </cell>
          <cell r="E46">
            <v>0</v>
          </cell>
        </row>
        <row r="47">
          <cell r="C47">
            <v>413189</v>
          </cell>
          <cell r="D47">
            <v>0</v>
          </cell>
          <cell r="E47">
            <v>70</v>
          </cell>
        </row>
        <row r="48">
          <cell r="C48">
            <v>417874</v>
          </cell>
          <cell r="D48">
            <v>0</v>
          </cell>
          <cell r="E48">
            <v>56701</v>
          </cell>
        </row>
        <row r="49">
          <cell r="C49">
            <v>0</v>
          </cell>
          <cell r="D49">
            <v>0</v>
          </cell>
          <cell r="E49">
            <v>0</v>
          </cell>
        </row>
        <row r="50">
          <cell r="C50">
            <v>672435</v>
          </cell>
          <cell r="D50">
            <v>0</v>
          </cell>
          <cell r="E50">
            <v>1857002</v>
          </cell>
        </row>
      </sheetData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58"/>
  <sheetViews>
    <sheetView tabSelected="1" zoomScaleNormal="100" workbookViewId="0"/>
  </sheetViews>
  <sheetFormatPr defaultColWidth="9.109375" defaultRowHeight="13.2" x14ac:dyDescent="0.25"/>
  <cols>
    <col min="1" max="1" width="5.6640625" style="69" customWidth="1"/>
    <col min="2" max="2" width="42.6640625" style="69" customWidth="1"/>
    <col min="3" max="3" width="12.6640625" style="69" customWidth="1"/>
    <col min="4" max="5" width="12.6640625" style="19" customWidth="1"/>
    <col min="6" max="16384" width="9.109375" style="19"/>
  </cols>
  <sheetData>
    <row r="1" spans="1:253" s="2" customFormat="1" ht="15" customHeight="1" x14ac:dyDescent="0.25">
      <c r="A1" s="1"/>
      <c r="B1" s="1"/>
      <c r="D1" s="3"/>
      <c r="E1" s="4" t="s">
        <v>0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</row>
    <row r="2" spans="1:253" s="2" customFormat="1" ht="15" customHeight="1" x14ac:dyDescent="0.25">
      <c r="A2" s="1"/>
      <c r="B2" s="1"/>
      <c r="D2" s="3"/>
      <c r="E2" s="4" t="s">
        <v>1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2" customFormat="1" ht="15" customHeight="1" x14ac:dyDescent="0.25">
      <c r="A3" s="6"/>
      <c r="B3" s="6"/>
      <c r="C3" s="6"/>
      <c r="D3" s="7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2" customFormat="1" ht="15" customHeight="1" x14ac:dyDescent="0.25">
      <c r="A4" s="72" t="s">
        <v>2</v>
      </c>
      <c r="B4" s="72"/>
      <c r="C4" s="72"/>
      <c r="D4" s="72"/>
      <c r="E4" s="72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s="2" customFormat="1" ht="15" customHeight="1" thickBot="1" x14ac:dyDescent="0.3">
      <c r="A5" s="8"/>
      <c r="B5" s="8"/>
      <c r="D5" s="3"/>
      <c r="E5" s="4" t="s">
        <v>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</row>
    <row r="6" spans="1:253" s="2" customFormat="1" ht="48.6" thickTop="1" x14ac:dyDescent="0.25">
      <c r="A6" s="9" t="s">
        <v>4</v>
      </c>
      <c r="B6" s="10" t="s">
        <v>5</v>
      </c>
      <c r="C6" s="11" t="s">
        <v>6</v>
      </c>
      <c r="D6" s="12" t="s">
        <v>7</v>
      </c>
      <c r="E6" s="13" t="s">
        <v>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</row>
    <row r="7" spans="1:253" ht="15" customHeight="1" thickBot="1" x14ac:dyDescent="0.3">
      <c r="A7" s="14" t="s">
        <v>9</v>
      </c>
      <c r="B7" s="15" t="s">
        <v>10</v>
      </c>
      <c r="C7" s="16" t="s">
        <v>11</v>
      </c>
      <c r="D7" s="17" t="s">
        <v>12</v>
      </c>
      <c r="E7" s="18" t="s">
        <v>13</v>
      </c>
    </row>
    <row r="8" spans="1:253" ht="15" customHeight="1" thickTop="1" x14ac:dyDescent="0.25">
      <c r="A8" s="20" t="s">
        <v>14</v>
      </c>
      <c r="B8" s="21" t="s">
        <v>15</v>
      </c>
      <c r="C8" s="22">
        <f>'[1]2.sz. melléklet'!C8+'[1]25.sz. melléklet'!C8</f>
        <v>96377</v>
      </c>
      <c r="D8" s="22">
        <f>'[1]2.sz. melléklet'!D8+'[1]25.sz. melléklet'!D8</f>
        <v>0</v>
      </c>
      <c r="E8" s="23">
        <f>'[1]2.sz. melléklet'!E8+'[1]25.sz. melléklet'!E8</f>
        <v>0</v>
      </c>
    </row>
    <row r="9" spans="1:253" ht="15" customHeight="1" x14ac:dyDescent="0.25">
      <c r="A9" s="24" t="s">
        <v>16</v>
      </c>
      <c r="B9" s="25" t="s">
        <v>17</v>
      </c>
      <c r="C9" s="26">
        <f>'[1]2.sz. melléklet'!C9+'[1]25.sz. melléklet'!C9</f>
        <v>1524994399</v>
      </c>
      <c r="D9" s="26">
        <f>'[1]2.sz. melléklet'!D9+'[1]25.sz. melléklet'!D9</f>
        <v>0</v>
      </c>
      <c r="E9" s="27">
        <f>'[1]2.sz. melléklet'!E9+'[1]25.sz. melléklet'!E9</f>
        <v>1826934169</v>
      </c>
    </row>
    <row r="10" spans="1:253" ht="15" customHeight="1" x14ac:dyDescent="0.25">
      <c r="A10" s="24" t="s">
        <v>18</v>
      </c>
      <c r="B10" s="25" t="s">
        <v>19</v>
      </c>
      <c r="C10" s="26">
        <f>'[1]2.sz. melléklet'!C10+'[1]25.sz. melléklet'!C10</f>
        <v>40910000</v>
      </c>
      <c r="D10" s="26">
        <f>'[1]2.sz. melléklet'!D10+'[1]25.sz. melléklet'!D10</f>
        <v>0</v>
      </c>
      <c r="E10" s="27">
        <f>'[1]2.sz. melléklet'!E10+'[1]25.sz. melléklet'!E10</f>
        <v>40910000</v>
      </c>
    </row>
    <row r="11" spans="1:253" ht="15" customHeight="1" x14ac:dyDescent="0.25">
      <c r="A11" s="24" t="s">
        <v>20</v>
      </c>
      <c r="B11" s="25" t="s">
        <v>21</v>
      </c>
      <c r="C11" s="26">
        <f>'[1]2.sz. melléklet'!C11+'[1]25.sz. melléklet'!C11</f>
        <v>0</v>
      </c>
      <c r="D11" s="26">
        <f>'[1]2.sz. melléklet'!D11+'[1]25.sz. melléklet'!D11</f>
        <v>0</v>
      </c>
      <c r="E11" s="27">
        <f>'[1]2.sz. melléklet'!E11+'[1]25.sz. melléklet'!E11</f>
        <v>0</v>
      </c>
    </row>
    <row r="12" spans="1:253" ht="22.8" x14ac:dyDescent="0.25">
      <c r="A12" s="28" t="s">
        <v>22</v>
      </c>
      <c r="B12" s="29" t="s">
        <v>23</v>
      </c>
      <c r="C12" s="30">
        <f>'[1]2.sz. melléklet'!C12+'[1]25.sz. melléklet'!C12</f>
        <v>1566000776</v>
      </c>
      <c r="D12" s="30">
        <f>'[1]2.sz. melléklet'!D12+'[1]25.sz. melléklet'!D12</f>
        <v>0</v>
      </c>
      <c r="E12" s="31">
        <f>'[1]2.sz. melléklet'!E12+'[1]25.sz. melléklet'!E12</f>
        <v>1867844169</v>
      </c>
    </row>
    <row r="13" spans="1:253" ht="15" customHeight="1" x14ac:dyDescent="0.25">
      <c r="A13" s="24" t="s">
        <v>24</v>
      </c>
      <c r="B13" s="25" t="s">
        <v>25</v>
      </c>
      <c r="C13" s="26">
        <f>'[1]2.sz. melléklet'!C13+'[1]25.sz. melléklet'!C13</f>
        <v>0</v>
      </c>
      <c r="D13" s="26">
        <f>'[1]2.sz. melléklet'!D13+'[1]25.sz. melléklet'!D13</f>
        <v>0</v>
      </c>
      <c r="E13" s="27">
        <f>'[1]2.sz. melléklet'!E13+'[1]25.sz. melléklet'!E13</f>
        <v>0</v>
      </c>
    </row>
    <row r="14" spans="1:253" ht="15" customHeight="1" x14ac:dyDescent="0.25">
      <c r="A14" s="24" t="s">
        <v>26</v>
      </c>
      <c r="B14" s="25" t="s">
        <v>27</v>
      </c>
      <c r="C14" s="26">
        <f>'[1]2.sz. melléklet'!C14+'[1]25.sz. melléklet'!C14</f>
        <v>0</v>
      </c>
      <c r="D14" s="26">
        <f>'[1]2.sz. melléklet'!D14+'[1]25.sz. melléklet'!D14</f>
        <v>0</v>
      </c>
      <c r="E14" s="27">
        <f>'[1]2.sz. melléklet'!E14+'[1]25.sz. melléklet'!E14</f>
        <v>100000000</v>
      </c>
    </row>
    <row r="15" spans="1:253" ht="22.8" x14ac:dyDescent="0.25">
      <c r="A15" s="28" t="s">
        <v>28</v>
      </c>
      <c r="B15" s="29" t="s">
        <v>29</v>
      </c>
      <c r="C15" s="30">
        <f>'[1]2.sz. melléklet'!C15+'[1]25.sz. melléklet'!C15</f>
        <v>0</v>
      </c>
      <c r="D15" s="30">
        <f>'[1]2.sz. melléklet'!D15+'[1]25.sz. melléklet'!D15</f>
        <v>0</v>
      </c>
      <c r="E15" s="31">
        <f>'[1]2.sz. melléklet'!E15+'[1]25.sz. melléklet'!E15</f>
        <v>100000000</v>
      </c>
    </row>
    <row r="16" spans="1:253" ht="15" customHeight="1" x14ac:dyDescent="0.25">
      <c r="A16" s="24" t="s">
        <v>30</v>
      </c>
      <c r="B16" s="25" t="s">
        <v>31</v>
      </c>
      <c r="C16" s="26">
        <f>'[1]2.sz. melléklet'!C16+'[1]25.sz. melléklet'!C16</f>
        <v>0</v>
      </c>
      <c r="D16" s="26">
        <f>'[1]2.sz. melléklet'!D16+'[1]25.sz. melléklet'!D16</f>
        <v>0</v>
      </c>
      <c r="E16" s="27">
        <f>'[1]2.sz. melléklet'!E16+'[1]25.sz. melléklet'!E16</f>
        <v>0</v>
      </c>
    </row>
    <row r="17" spans="1:5" ht="15" customHeight="1" x14ac:dyDescent="0.25">
      <c r="A17" s="24" t="s">
        <v>32</v>
      </c>
      <c r="B17" s="25" t="s">
        <v>33</v>
      </c>
      <c r="C17" s="26">
        <f>'[1]2.sz. melléklet'!C17+'[1]25.sz. melléklet'!C17</f>
        <v>74910</v>
      </c>
      <c r="D17" s="26">
        <f>'[1]2.sz. melléklet'!D17+'[1]25.sz. melléklet'!D17</f>
        <v>0</v>
      </c>
      <c r="E17" s="27">
        <f>'[1]2.sz. melléklet'!E17+'[1]25.sz. melléklet'!E17</f>
        <v>87520</v>
      </c>
    </row>
    <row r="18" spans="1:5" ht="15" customHeight="1" x14ac:dyDescent="0.25">
      <c r="A18" s="24" t="s">
        <v>34</v>
      </c>
      <c r="B18" s="25" t="s">
        <v>35</v>
      </c>
      <c r="C18" s="26">
        <f>'[1]2.sz. melléklet'!C18+'[1]25.sz. melléklet'!C18</f>
        <v>218374686</v>
      </c>
      <c r="D18" s="26">
        <f>'[1]2.sz. melléklet'!D18+'[1]25.sz. melléklet'!D18</f>
        <v>0</v>
      </c>
      <c r="E18" s="27">
        <f>'[1]2.sz. melléklet'!E18+'[1]25.sz. melléklet'!E18</f>
        <v>80844300</v>
      </c>
    </row>
    <row r="19" spans="1:5" ht="15" customHeight="1" x14ac:dyDescent="0.25">
      <c r="A19" s="24" t="s">
        <v>36</v>
      </c>
      <c r="B19" s="25" t="s">
        <v>37</v>
      </c>
      <c r="C19" s="26">
        <f>'[1]2.sz. melléklet'!C19+'[1]25.sz. melléklet'!C19</f>
        <v>0</v>
      </c>
      <c r="D19" s="26">
        <f>'[1]2.sz. melléklet'!D19+'[1]25.sz. melléklet'!D19</f>
        <v>0</v>
      </c>
      <c r="E19" s="27">
        <f>'[1]2.sz. melléklet'!E19+'[1]25.sz. melléklet'!E19</f>
        <v>0</v>
      </c>
    </row>
    <row r="20" spans="1:5" ht="18" customHeight="1" x14ac:dyDescent="0.25">
      <c r="A20" s="28" t="s">
        <v>38</v>
      </c>
      <c r="B20" s="29" t="s">
        <v>39</v>
      </c>
      <c r="C20" s="30">
        <f>'[1]2.sz. melléklet'!C20+'[1]25.sz. melléklet'!C20</f>
        <v>218449596</v>
      </c>
      <c r="D20" s="30">
        <f>'[1]2.sz. melléklet'!D20+'[1]25.sz. melléklet'!D20</f>
        <v>0</v>
      </c>
      <c r="E20" s="31">
        <f>'[1]2.sz. melléklet'!E20+'[1]25.sz. melléklet'!E20</f>
        <v>80931820</v>
      </c>
    </row>
    <row r="21" spans="1:5" ht="15" customHeight="1" x14ac:dyDescent="0.25">
      <c r="A21" s="24" t="s">
        <v>40</v>
      </c>
      <c r="B21" s="25" t="s">
        <v>41</v>
      </c>
      <c r="C21" s="26">
        <f>'[1]2.sz. melléklet'!C21+'[1]25.sz. melléklet'!C21</f>
        <v>12685988</v>
      </c>
      <c r="D21" s="26">
        <f>'[1]2.sz. melléklet'!D21+'[1]25.sz. melléklet'!D21</f>
        <v>0</v>
      </c>
      <c r="E21" s="27">
        <f>'[1]2.sz. melléklet'!E21+'[1]25.sz. melléklet'!E21</f>
        <v>8466371</v>
      </c>
    </row>
    <row r="22" spans="1:5" ht="15" customHeight="1" x14ac:dyDescent="0.25">
      <c r="A22" s="24" t="s">
        <v>42</v>
      </c>
      <c r="B22" s="25" t="s">
        <v>43</v>
      </c>
      <c r="C22" s="26">
        <f>'[1]2.sz. melléklet'!C22+'[1]25.sz. melléklet'!C22</f>
        <v>0</v>
      </c>
      <c r="D22" s="26">
        <f>'[1]2.sz. melléklet'!D22+'[1]25.sz. melléklet'!D22</f>
        <v>0</v>
      </c>
      <c r="E22" s="27">
        <f>'[1]2.sz. melléklet'!E22+'[1]25.sz. melléklet'!E22</f>
        <v>190843</v>
      </c>
    </row>
    <row r="23" spans="1:5" ht="15" customHeight="1" x14ac:dyDescent="0.25">
      <c r="A23" s="24" t="s">
        <v>44</v>
      </c>
      <c r="B23" s="25" t="s">
        <v>45</v>
      </c>
      <c r="C23" s="26">
        <f>'[1]2.sz. melléklet'!C23+'[1]25.sz. melléklet'!C23</f>
        <v>622112</v>
      </c>
      <c r="D23" s="26">
        <f>'[1]2.sz. melléklet'!D23+'[1]25.sz. melléklet'!D23</f>
        <v>0</v>
      </c>
      <c r="E23" s="27">
        <f>'[1]2.sz. melléklet'!E23+'[1]25.sz. melléklet'!E23</f>
        <v>171442</v>
      </c>
    </row>
    <row r="24" spans="1:5" ht="18" customHeight="1" x14ac:dyDescent="0.25">
      <c r="A24" s="28" t="s">
        <v>46</v>
      </c>
      <c r="B24" s="29" t="s">
        <v>47</v>
      </c>
      <c r="C24" s="30">
        <f>'[1]2.sz. melléklet'!C24+'[1]25.sz. melléklet'!C24</f>
        <v>13308100</v>
      </c>
      <c r="D24" s="30">
        <f>'[1]2.sz. melléklet'!D24+'[1]25.sz. melléklet'!D24</f>
        <v>0</v>
      </c>
      <c r="E24" s="31">
        <f>'[1]2.sz. melléklet'!E24+'[1]25.sz. melléklet'!E24</f>
        <v>8828656</v>
      </c>
    </row>
    <row r="25" spans="1:5" ht="12.6" x14ac:dyDescent="0.25">
      <c r="A25" s="28" t="s">
        <v>48</v>
      </c>
      <c r="B25" s="29" t="s">
        <v>49</v>
      </c>
      <c r="C25" s="30">
        <f>'[1]2.sz. melléklet'!C25+'[1]25.sz. melléklet'!C25</f>
        <v>1290341</v>
      </c>
      <c r="D25" s="30">
        <f>'[1]2.sz. melléklet'!D25+'[1]25.sz. melléklet'!D25</f>
        <v>0</v>
      </c>
      <c r="E25" s="31">
        <f>'[1]2.sz. melléklet'!E25+'[1]25.sz. melléklet'!E25</f>
        <v>1650070</v>
      </c>
    </row>
    <row r="26" spans="1:5" ht="18" customHeight="1" thickBot="1" x14ac:dyDescent="0.3">
      <c r="A26" s="32" t="s">
        <v>50</v>
      </c>
      <c r="B26" s="33" t="s">
        <v>51</v>
      </c>
      <c r="C26" s="34">
        <f>'[1]2.sz. melléklet'!C26+'[1]25.sz. melléklet'!C26</f>
        <v>138574</v>
      </c>
      <c r="D26" s="35">
        <f>'[1]2.sz. melléklet'!D26+'[1]25.sz. melléklet'!D26</f>
        <v>0</v>
      </c>
      <c r="E26" s="36">
        <f>'[1]2.sz. melléklet'!E26+'[1]25.sz. melléklet'!E26</f>
        <v>1238879</v>
      </c>
    </row>
    <row r="27" spans="1:5" ht="18" customHeight="1" thickTop="1" thickBot="1" x14ac:dyDescent="0.3">
      <c r="A27" s="37" t="s">
        <v>52</v>
      </c>
      <c r="B27" s="38" t="s">
        <v>53</v>
      </c>
      <c r="C27" s="39">
        <f>C12+C15+C20+C24+C25+C26</f>
        <v>1799187387</v>
      </c>
      <c r="D27" s="40">
        <f>D12+D15+D20+D24+D25+D26</f>
        <v>0</v>
      </c>
      <c r="E27" s="41">
        <f>E12+E15+E20+E24+E25+E26</f>
        <v>2060493594</v>
      </c>
    </row>
    <row r="28" spans="1:5" ht="15" customHeight="1" thickTop="1" thickBot="1" x14ac:dyDescent="0.3">
      <c r="A28" s="42"/>
      <c r="B28" s="43"/>
      <c r="C28" s="44"/>
      <c r="D28" s="44"/>
      <c r="E28" s="44"/>
    </row>
    <row r="29" spans="1:5" ht="48.6" thickTop="1" x14ac:dyDescent="0.25">
      <c r="A29" s="9" t="s">
        <v>4</v>
      </c>
      <c r="B29" s="10" t="s">
        <v>54</v>
      </c>
      <c r="C29" s="11" t="s">
        <v>6</v>
      </c>
      <c r="D29" s="12" t="s">
        <v>7</v>
      </c>
      <c r="E29" s="13" t="s">
        <v>8</v>
      </c>
    </row>
    <row r="30" spans="1:5" ht="15" customHeight="1" thickBot="1" x14ac:dyDescent="0.3">
      <c r="A30" s="14" t="s">
        <v>9</v>
      </c>
      <c r="B30" s="15" t="s">
        <v>55</v>
      </c>
      <c r="C30" s="16" t="s">
        <v>11</v>
      </c>
      <c r="D30" s="17" t="s">
        <v>12</v>
      </c>
      <c r="E30" s="18" t="s">
        <v>56</v>
      </c>
    </row>
    <row r="31" spans="1:5" ht="15" customHeight="1" thickTop="1" x14ac:dyDescent="0.25">
      <c r="A31" s="24" t="s">
        <v>57</v>
      </c>
      <c r="B31" s="25" t="s">
        <v>58</v>
      </c>
      <c r="C31" s="45">
        <f>'[1]2.sz. melléklet'!C31+'[1]25.sz. melléklet'!C31</f>
        <v>1881350414</v>
      </c>
      <c r="D31" s="45">
        <f>'[1]2.sz. melléklet'!D31+'[1]25.sz. melléklet'!D31</f>
        <v>0</v>
      </c>
      <c r="E31" s="46">
        <f>'[1]2.sz. melléklet'!E31+'[1]25.sz. melléklet'!E31</f>
        <v>1881350414</v>
      </c>
    </row>
    <row r="32" spans="1:5" ht="15" customHeight="1" x14ac:dyDescent="0.25">
      <c r="A32" s="24" t="s">
        <v>59</v>
      </c>
      <c r="B32" s="25" t="s">
        <v>60</v>
      </c>
      <c r="C32" s="47">
        <f>'[1]2.sz. melléklet'!C32+'[1]25.sz. melléklet'!C32</f>
        <v>0</v>
      </c>
      <c r="D32" s="47">
        <f>'[1]2.sz. melléklet'!D32+'[1]25.sz. melléklet'!D32</f>
        <v>0</v>
      </c>
      <c r="E32" s="48">
        <f>'[1]2.sz. melléklet'!E32+'[1]25.sz. melléklet'!E32</f>
        <v>113426692</v>
      </c>
    </row>
    <row r="33" spans="1:5" ht="15" customHeight="1" x14ac:dyDescent="0.25">
      <c r="A33" s="24" t="s">
        <v>61</v>
      </c>
      <c r="B33" s="25" t="s">
        <v>62</v>
      </c>
      <c r="C33" s="47">
        <f>'[1]2.sz. melléklet'!C33+'[1]25.sz. melléklet'!C33</f>
        <v>185012133</v>
      </c>
      <c r="D33" s="47">
        <f>'[1]2.sz. melléklet'!D33+'[1]25.sz. melléklet'!D33</f>
        <v>0</v>
      </c>
      <c r="E33" s="48">
        <f>'[1]2.sz. melléklet'!E33+'[1]25.sz. melléklet'!E33</f>
        <v>185012133</v>
      </c>
    </row>
    <row r="34" spans="1:5" ht="15" customHeight="1" x14ac:dyDescent="0.25">
      <c r="A34" s="24" t="s">
        <v>63</v>
      </c>
      <c r="B34" s="25" t="s">
        <v>64</v>
      </c>
      <c r="C34" s="47">
        <f>'[1]2.sz. melléklet'!C34+'[1]25.sz. melléklet'!C34</f>
        <v>-330533766</v>
      </c>
      <c r="D34" s="47">
        <f>'[1]2.sz. melléklet'!D34+'[1]25.sz. melléklet'!D34</f>
        <v>0</v>
      </c>
      <c r="E34" s="48">
        <f>'[1]2.sz. melléklet'!E34+'[1]25.sz. melléklet'!E34</f>
        <v>-128594381</v>
      </c>
    </row>
    <row r="35" spans="1:5" ht="15" customHeight="1" x14ac:dyDescent="0.25">
      <c r="A35" s="24" t="s">
        <v>65</v>
      </c>
      <c r="B35" s="25" t="s">
        <v>66</v>
      </c>
      <c r="C35" s="47">
        <f>'[1]2.sz. melléklet'!C35+'[1]25.sz. melléklet'!C35</f>
        <v>0</v>
      </c>
      <c r="D35" s="47">
        <f>'[1]2.sz. melléklet'!D35+'[1]25.sz. melléklet'!D35</f>
        <v>0</v>
      </c>
      <c r="E35" s="48">
        <f>'[1]2.sz. melléklet'!E35+'[1]25.sz. melléklet'!E35</f>
        <v>0</v>
      </c>
    </row>
    <row r="36" spans="1:5" ht="15" customHeight="1" x14ac:dyDescent="0.25">
      <c r="A36" s="24" t="s">
        <v>67</v>
      </c>
      <c r="B36" s="25" t="s">
        <v>68</v>
      </c>
      <c r="C36" s="49">
        <f>'[1]2.sz. melléklet'!C36+'[1]25.sz. melléklet'!C36</f>
        <v>42728147</v>
      </c>
      <c r="D36" s="49">
        <f>'[1]2.sz. melléklet'!D36+'[1]25.sz. melléklet'!D36</f>
        <v>0</v>
      </c>
      <c r="E36" s="50">
        <f>'[1]2.sz. melléklet'!E36+'[1]25.sz. melléklet'!E36</f>
        <v>-11559611</v>
      </c>
    </row>
    <row r="37" spans="1:5" ht="18" customHeight="1" thickBot="1" x14ac:dyDescent="0.3">
      <c r="A37" s="51" t="s">
        <v>69</v>
      </c>
      <c r="B37" s="52" t="s">
        <v>70</v>
      </c>
      <c r="C37" s="53">
        <f>SUM(C31:C36)</f>
        <v>1778556928</v>
      </c>
      <c r="D37" s="54">
        <v>0</v>
      </c>
      <c r="E37" s="55">
        <f>SUM(E31:E36)</f>
        <v>2039635247</v>
      </c>
    </row>
    <row r="38" spans="1:5" ht="9.75" customHeight="1" thickTop="1" x14ac:dyDescent="0.25">
      <c r="A38" s="56"/>
      <c r="B38" s="57"/>
      <c r="C38" s="58"/>
      <c r="D38" s="58"/>
      <c r="E38" s="58"/>
    </row>
    <row r="39" spans="1:5" ht="15" customHeight="1" x14ac:dyDescent="0.25">
      <c r="A39" s="56"/>
      <c r="B39" s="57"/>
      <c r="C39" s="59"/>
      <c r="D39" s="59"/>
      <c r="E39" s="4" t="s">
        <v>71</v>
      </c>
    </row>
    <row r="40" spans="1:5" ht="15" customHeight="1" x14ac:dyDescent="0.25">
      <c r="A40" s="56"/>
      <c r="B40" s="57"/>
      <c r="C40" s="59"/>
      <c r="D40" s="59"/>
      <c r="E40" s="4" t="str">
        <f>E2</f>
        <v>a   4/2017. (V.31.) önkormányzati rendelethez</v>
      </c>
    </row>
    <row r="41" spans="1:5" ht="15" customHeight="1" x14ac:dyDescent="0.25">
      <c r="A41" s="56"/>
      <c r="B41" s="57"/>
      <c r="C41" s="60"/>
      <c r="D41" s="60"/>
      <c r="E41" s="60"/>
    </row>
    <row r="42" spans="1:5" ht="15" customHeight="1" thickBot="1" x14ac:dyDescent="0.3">
      <c r="A42" s="56"/>
      <c r="B42" s="57"/>
      <c r="C42" s="60"/>
      <c r="D42" s="60"/>
      <c r="E42" s="4" t="s">
        <v>3</v>
      </c>
    </row>
    <row r="43" spans="1:5" ht="48.6" thickTop="1" x14ac:dyDescent="0.25">
      <c r="A43" s="9" t="s">
        <v>4</v>
      </c>
      <c r="B43" s="10" t="s">
        <v>54</v>
      </c>
      <c r="C43" s="11" t="s">
        <v>6</v>
      </c>
      <c r="D43" s="12" t="s">
        <v>7</v>
      </c>
      <c r="E43" s="13" t="s">
        <v>8</v>
      </c>
    </row>
    <row r="44" spans="1:5" ht="15" customHeight="1" thickBot="1" x14ac:dyDescent="0.3">
      <c r="A44" s="14" t="s">
        <v>9</v>
      </c>
      <c r="B44" s="15" t="s">
        <v>55</v>
      </c>
      <c r="C44" s="16" t="s">
        <v>11</v>
      </c>
      <c r="D44" s="17" t="s">
        <v>12</v>
      </c>
      <c r="E44" s="18" t="s">
        <v>13</v>
      </c>
    </row>
    <row r="45" spans="1:5" ht="15" customHeight="1" thickTop="1" x14ac:dyDescent="0.25">
      <c r="A45" s="61" t="s">
        <v>72</v>
      </c>
      <c r="B45" s="62" t="s">
        <v>73</v>
      </c>
      <c r="C45" s="45">
        <f>'[1]2.sz. melléklet'!C45+'[1]25.sz. melléklet'!C45</f>
        <v>6693920</v>
      </c>
      <c r="D45" s="45">
        <f>'[1]2.sz. melléklet'!D45+'[1]25.sz. melléklet'!D45</f>
        <v>0</v>
      </c>
      <c r="E45" s="46">
        <f>'[1]2.sz. melléklet'!E45+'[1]25.sz. melléklet'!E45</f>
        <v>334466</v>
      </c>
    </row>
    <row r="46" spans="1:5" ht="15" customHeight="1" x14ac:dyDescent="0.25">
      <c r="A46" s="24" t="s">
        <v>74</v>
      </c>
      <c r="B46" s="25" t="s">
        <v>75</v>
      </c>
      <c r="C46" s="47">
        <f>'[1]2.sz. melléklet'!C46+'[1]25.sz. melléklet'!C46</f>
        <v>2364637</v>
      </c>
      <c r="D46" s="47">
        <f>'[1]2.sz. melléklet'!D46+'[1]25.sz. melléklet'!D46</f>
        <v>0</v>
      </c>
      <c r="E46" s="48">
        <f>'[1]2.sz. melléklet'!E46+'[1]25.sz. melléklet'!E46</f>
        <v>2589119</v>
      </c>
    </row>
    <row r="47" spans="1:5" ht="15" customHeight="1" x14ac:dyDescent="0.25">
      <c r="A47" s="24" t="s">
        <v>76</v>
      </c>
      <c r="B47" s="25" t="s">
        <v>77</v>
      </c>
      <c r="C47" s="47">
        <f>'[1]2.sz. melléklet'!C47+'[1]25.sz. melléklet'!C47</f>
        <v>1579117</v>
      </c>
      <c r="D47" s="47">
        <f>'[1]2.sz. melléklet'!D47+'[1]25.sz. melléklet'!D47</f>
        <v>0</v>
      </c>
      <c r="E47" s="48">
        <f>'[1]2.sz. melléklet'!E47+'[1]25.sz. melléklet'!E47</f>
        <v>1236501</v>
      </c>
    </row>
    <row r="48" spans="1:5" ht="18" customHeight="1" x14ac:dyDescent="0.25">
      <c r="A48" s="28" t="s">
        <v>78</v>
      </c>
      <c r="B48" s="29" t="s">
        <v>79</v>
      </c>
      <c r="C48" s="63">
        <f>'[1]2.sz. melléklet'!C48+'[1]25.sz. melléklet'!C48</f>
        <v>10637674</v>
      </c>
      <c r="D48" s="63">
        <f>'[1]2.sz. melléklet'!D48+'[1]25.sz. melléklet'!D48</f>
        <v>0</v>
      </c>
      <c r="E48" s="64">
        <f>'[1]2.sz. melléklet'!E48+'[1]25.sz. melléklet'!E48</f>
        <v>4160086</v>
      </c>
    </row>
    <row r="49" spans="1:5" ht="22.8" x14ac:dyDescent="0.25">
      <c r="A49" s="28" t="s">
        <v>80</v>
      </c>
      <c r="B49" s="29" t="s">
        <v>81</v>
      </c>
      <c r="C49" s="63">
        <f>'[1]2.sz. melléklet'!C49+'[1]25.sz. melléklet'!C49</f>
        <v>0</v>
      </c>
      <c r="D49" s="63">
        <f>'[1]2.sz. melléklet'!D49+'[1]25.sz. melléklet'!D49</f>
        <v>0</v>
      </c>
      <c r="E49" s="64">
        <f>'[1]2.sz. melléklet'!E49+'[1]25.sz. melléklet'!E49</f>
        <v>0</v>
      </c>
    </row>
    <row r="50" spans="1:5" ht="18" customHeight="1" thickBot="1" x14ac:dyDescent="0.3">
      <c r="A50" s="32" t="s">
        <v>82</v>
      </c>
      <c r="B50" s="33" t="s">
        <v>83</v>
      </c>
      <c r="C50" s="65">
        <f>'[1]2.sz. melléklet'!C50+'[1]25.sz. melléklet'!C50</f>
        <v>9992785</v>
      </c>
      <c r="D50" s="65">
        <f>'[1]2.sz. melléklet'!D50+'[1]25.sz. melléklet'!D50</f>
        <v>0</v>
      </c>
      <c r="E50" s="66">
        <f>'[1]2.sz. melléklet'!E50+'[1]25.sz. melléklet'!E50</f>
        <v>16698261</v>
      </c>
    </row>
    <row r="51" spans="1:5" ht="18" customHeight="1" thickTop="1" thickBot="1" x14ac:dyDescent="0.3">
      <c r="A51" s="37" t="s">
        <v>84</v>
      </c>
      <c r="B51" s="67" t="s">
        <v>85</v>
      </c>
      <c r="C51" s="39">
        <f>C37+C48+C49+C50</f>
        <v>1799187387</v>
      </c>
      <c r="D51" s="68">
        <v>0</v>
      </c>
      <c r="E51" s="41">
        <f>E37+E48+E49+E50</f>
        <v>2060493594</v>
      </c>
    </row>
    <row r="52" spans="1:5" ht="13.8" thickTop="1" x14ac:dyDescent="0.25">
      <c r="C52" s="70"/>
      <c r="D52" s="70"/>
      <c r="E52" s="70"/>
    </row>
    <row r="53" spans="1:5" x14ac:dyDescent="0.25">
      <c r="C53" s="70"/>
      <c r="D53" s="70"/>
      <c r="E53" s="70"/>
    </row>
    <row r="54" spans="1:5" x14ac:dyDescent="0.25">
      <c r="C54" s="71"/>
      <c r="D54" s="71"/>
      <c r="E54" s="71"/>
    </row>
    <row r="55" spans="1:5" x14ac:dyDescent="0.25">
      <c r="C55" s="71"/>
      <c r="D55" s="71"/>
      <c r="E55" s="71"/>
    </row>
    <row r="56" spans="1:5" x14ac:dyDescent="0.25">
      <c r="C56" s="71"/>
      <c r="D56" s="71"/>
      <c r="E56" s="71"/>
    </row>
    <row r="57" spans="1:5" x14ac:dyDescent="0.25">
      <c r="C57" s="71"/>
      <c r="D57" s="71"/>
      <c r="E57" s="71"/>
    </row>
    <row r="58" spans="1:5" x14ac:dyDescent="0.25">
      <c r="C58" s="71"/>
      <c r="D58" s="71"/>
      <c r="E58" s="71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paperSize="9" orientation="portrait" r:id="rId1"/>
  <headerFooter alignWithMargins="0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1.a sz. mellélet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2017-06-02T07:05:43Z</dcterms:created>
  <dcterms:modified xsi:type="dcterms:W3CDTF">2017-06-06T15:01:42Z</dcterms:modified>
</cp:coreProperties>
</file>