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3" i="1"/>
  <c r="F52" i="1"/>
  <c r="E52" i="1"/>
  <c r="D52" i="1"/>
  <c r="C51" i="1"/>
  <c r="C50" i="1"/>
  <c r="D49" i="1"/>
  <c r="C49" i="1" s="1"/>
  <c r="D48" i="1"/>
  <c r="C48" i="1" s="1"/>
  <c r="D47" i="1"/>
  <c r="C47" i="1" s="1"/>
  <c r="F46" i="1"/>
  <c r="F57" i="1" s="1"/>
  <c r="E46" i="1"/>
  <c r="E57" i="1" s="1"/>
  <c r="D46" i="1"/>
  <c r="D57" i="1" s="1"/>
  <c r="D41" i="1"/>
  <c r="C41" i="1" s="1"/>
  <c r="C40" i="1"/>
  <c r="C38" i="1" s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C26" i="1"/>
  <c r="C25" i="1"/>
  <c r="C24" i="1"/>
  <c r="C23" i="1"/>
  <c r="C21" i="1" s="1"/>
  <c r="C22" i="1"/>
  <c r="F21" i="1"/>
  <c r="E21" i="1"/>
  <c r="D21" i="1"/>
  <c r="C20" i="1"/>
  <c r="C19" i="1"/>
  <c r="C18" i="1"/>
  <c r="C17" i="1"/>
  <c r="C16" i="1"/>
  <c r="D15" i="1"/>
  <c r="C15" i="1" s="1"/>
  <c r="C14" i="1"/>
  <c r="C13" i="1"/>
  <c r="D12" i="1"/>
  <c r="C12" i="1" s="1"/>
  <c r="D11" i="1"/>
  <c r="C11" i="1" s="1"/>
  <c r="C10" i="1"/>
  <c r="F9" i="1"/>
  <c r="E9" i="1"/>
  <c r="E37" i="1" s="1"/>
  <c r="E42" i="1" s="1"/>
  <c r="C46" i="1" l="1"/>
  <c r="C57" i="1"/>
  <c r="D9" i="1"/>
  <c r="D37" i="1" s="1"/>
  <c r="D42" i="1" s="1"/>
  <c r="F37" i="1"/>
  <c r="F42" i="1" s="1"/>
  <c r="C9" i="1"/>
  <c r="C37" i="1" s="1"/>
  <c r="C42" i="1" s="1"/>
</calcChain>
</file>

<file path=xl/sharedStrings.xml><?xml version="1.0" encoding="utf-8"?>
<sst xmlns="http://schemas.openxmlformats.org/spreadsheetml/2006/main" count="116" uniqueCount="102">
  <si>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</si>
  <si>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</si>
  <si>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</si>
  <si>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</si>
  <si>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</si>
  <si>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</si>
  <si>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</si>
  <si>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 xml:space="preserve">Ezer forintban 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</si>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</sst>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3" fontId="9" fillId="0" borderId="0" xfId="0" applyNumberFormat="1" applyFont="1" applyFill="1" applyAlignment="1" applyProtection="1">
      <alignment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F3" sqref="F3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101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/>
    </row>
    <row r="3" spans="1:8" s="11" customFormat="1" ht="39" customHeight="1" x14ac:dyDescent="0.2">
      <c r="A3" s="7" t="s">
        <v>0</v>
      </c>
      <c r="B3" s="8" t="s">
        <v>1</v>
      </c>
      <c r="C3" s="9"/>
      <c r="D3" s="9"/>
      <c r="E3" s="9"/>
      <c r="F3" s="10" t="s">
        <v>2</v>
      </c>
    </row>
    <row r="4" spans="1:8" s="11" customFormat="1" ht="30" customHeight="1" thickBot="1" x14ac:dyDescent="0.25">
      <c r="A4" s="12" t="s">
        <v>3</v>
      </c>
      <c r="B4" s="13" t="s">
        <v>4</v>
      </c>
      <c r="C4" s="14"/>
      <c r="D4" s="15" t="s">
        <v>5</v>
      </c>
      <c r="E4" s="15" t="s">
        <v>2</v>
      </c>
      <c r="F4" s="16" t="s">
        <v>6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7</v>
      </c>
    </row>
    <row r="6" spans="1:8" ht="24.75" thickBot="1" x14ac:dyDescent="0.25">
      <c r="A6" s="20" t="s">
        <v>8</v>
      </c>
      <c r="B6" s="21" t="s">
        <v>9</v>
      </c>
      <c r="C6" s="22" t="s">
        <v>10</v>
      </c>
      <c r="D6" s="23" t="s">
        <v>11</v>
      </c>
      <c r="E6" s="23" t="s">
        <v>12</v>
      </c>
      <c r="F6" s="22" t="s">
        <v>13</v>
      </c>
    </row>
    <row r="7" spans="1:8" s="28" customFormat="1" ht="12.95" customHeight="1" thickBot="1" x14ac:dyDescent="0.25">
      <c r="A7" s="24"/>
      <c r="B7" s="25" t="s">
        <v>14</v>
      </c>
      <c r="C7" s="26" t="s">
        <v>15</v>
      </c>
      <c r="D7" s="26" t="s">
        <v>16</v>
      </c>
      <c r="E7" s="26" t="s">
        <v>17</v>
      </c>
      <c r="F7" s="27" t="s">
        <v>18</v>
      </c>
    </row>
    <row r="8" spans="1:8" s="28" customFormat="1" ht="15.95" customHeight="1" thickBot="1" x14ac:dyDescent="0.25">
      <c r="A8" s="29"/>
      <c r="B8" s="30" t="s">
        <v>19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20</v>
      </c>
      <c r="B9" s="32" t="s">
        <v>21</v>
      </c>
      <c r="C9" s="33">
        <f>SUM(C10:C20)</f>
        <v>70594</v>
      </c>
      <c r="D9" s="33">
        <f>SUM(D10:D20)</f>
        <v>58972</v>
      </c>
      <c r="E9" s="33">
        <f>SUM(E10:E20)</f>
        <v>11622</v>
      </c>
      <c r="F9" s="34">
        <f>SUM(F10:F20)</f>
        <v>0</v>
      </c>
    </row>
    <row r="10" spans="1:8" s="35" customFormat="1" ht="12" customHeight="1" x14ac:dyDescent="0.2">
      <c r="A10" s="36" t="s">
        <v>22</v>
      </c>
      <c r="B10" s="37" t="s">
        <v>23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24</v>
      </c>
      <c r="B11" s="43" t="s">
        <v>25</v>
      </c>
      <c r="C11" s="44">
        <f>+D11+E11+F11</f>
        <v>40790</v>
      </c>
      <c r="D11" s="45">
        <f>31488+151</f>
        <v>31639</v>
      </c>
      <c r="E11" s="45">
        <v>9151</v>
      </c>
      <c r="F11" s="46"/>
    </row>
    <row r="12" spans="1:8" s="35" customFormat="1" ht="12" customHeight="1" x14ac:dyDescent="0.2">
      <c r="A12" s="42" t="s">
        <v>26</v>
      </c>
      <c r="B12" s="43" t="s">
        <v>27</v>
      </c>
      <c r="C12" s="44">
        <f t="shared" ref="C12:C20" si="0">+D12+E12+F12</f>
        <v>5863</v>
      </c>
      <c r="D12" s="45">
        <f>150+5400+13+300</f>
        <v>5863</v>
      </c>
      <c r="E12" s="45"/>
      <c r="F12" s="46"/>
    </row>
    <row r="13" spans="1:8" s="35" customFormat="1" ht="12" customHeight="1" x14ac:dyDescent="0.2">
      <c r="A13" s="42" t="s">
        <v>28</v>
      </c>
      <c r="B13" s="43" t="s">
        <v>29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30</v>
      </c>
      <c r="B14" s="43" t="s">
        <v>31</v>
      </c>
      <c r="C14" s="44">
        <f t="shared" si="0"/>
        <v>9031</v>
      </c>
      <c r="D14" s="45">
        <v>9031</v>
      </c>
      <c r="E14" s="45"/>
      <c r="F14" s="46"/>
    </row>
    <row r="15" spans="1:8" s="35" customFormat="1" ht="12" customHeight="1" x14ac:dyDescent="0.2">
      <c r="A15" s="42" t="s">
        <v>32</v>
      </c>
      <c r="B15" s="43" t="s">
        <v>33</v>
      </c>
      <c r="C15" s="44">
        <f t="shared" si="0"/>
        <v>14910</v>
      </c>
      <c r="D15" s="45">
        <f>1499+10940</f>
        <v>12439</v>
      </c>
      <c r="E15" s="45">
        <v>2471</v>
      </c>
      <c r="F15" s="46"/>
    </row>
    <row r="16" spans="1:8" s="35" customFormat="1" ht="12" customHeight="1" x14ac:dyDescent="0.2">
      <c r="A16" s="42" t="s">
        <v>34</v>
      </c>
      <c r="B16" s="47" t="s">
        <v>35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36</v>
      </c>
      <c r="B17" s="43" t="s">
        <v>37</v>
      </c>
      <c r="C17" s="44">
        <f t="shared" si="0"/>
        <v>0</v>
      </c>
      <c r="D17" s="48"/>
      <c r="E17" s="48"/>
      <c r="F17" s="49"/>
    </row>
    <row r="18" spans="1:6" s="50" customFormat="1" ht="12" customHeight="1" x14ac:dyDescent="0.2">
      <c r="A18" s="42" t="s">
        <v>38</v>
      </c>
      <c r="B18" s="43" t="s">
        <v>39</v>
      </c>
      <c r="C18" s="44">
        <f t="shared" si="0"/>
        <v>0</v>
      </c>
      <c r="D18" s="45"/>
      <c r="E18" s="45"/>
      <c r="F18" s="46"/>
    </row>
    <row r="19" spans="1:6" s="50" customFormat="1" ht="12" customHeight="1" x14ac:dyDescent="0.2">
      <c r="A19" s="42" t="s">
        <v>40</v>
      </c>
      <c r="B19" s="43" t="s">
        <v>41</v>
      </c>
      <c r="C19" s="44">
        <f t="shared" si="0"/>
        <v>0</v>
      </c>
      <c r="D19" s="44"/>
      <c r="E19" s="44"/>
      <c r="F19" s="51"/>
    </row>
    <row r="20" spans="1:6" s="50" customFormat="1" ht="12" customHeight="1" thickBot="1" x14ac:dyDescent="0.25">
      <c r="A20" s="42" t="s">
        <v>42</v>
      </c>
      <c r="B20" s="47" t="s">
        <v>43</v>
      </c>
      <c r="C20" s="44">
        <f t="shared" si="0"/>
        <v>0</v>
      </c>
      <c r="D20" s="48"/>
      <c r="E20" s="48"/>
      <c r="F20" s="51"/>
    </row>
    <row r="21" spans="1:6" s="35" customFormat="1" ht="24.75" customHeight="1" thickBot="1" x14ac:dyDescent="0.25">
      <c r="A21" s="24" t="s">
        <v>44</v>
      </c>
      <c r="B21" s="32" t="s">
        <v>45</v>
      </c>
      <c r="C21" s="34">
        <f>SUM(C22:C24)</f>
        <v>0</v>
      </c>
      <c r="D21" s="34">
        <f>SUM(D22:D24)</f>
        <v>0</v>
      </c>
      <c r="E21" s="34">
        <f>SUM(E22:E24)</f>
        <v>0</v>
      </c>
      <c r="F21" s="34">
        <f>SUM(F22:F24)</f>
        <v>0</v>
      </c>
    </row>
    <row r="22" spans="1:6" s="50" customFormat="1" ht="12" customHeight="1" x14ac:dyDescent="0.2">
      <c r="A22" s="42" t="s">
        <v>46</v>
      </c>
      <c r="B22" s="52" t="s">
        <v>47</v>
      </c>
      <c r="C22" s="53">
        <f>+D22+F22+E22</f>
        <v>0</v>
      </c>
      <c r="D22" s="53"/>
      <c r="E22" s="53"/>
      <c r="F22" s="46"/>
    </row>
    <row r="23" spans="1:6" s="50" customFormat="1" ht="12" customHeight="1" x14ac:dyDescent="0.2">
      <c r="A23" s="42" t="s">
        <v>48</v>
      </c>
      <c r="B23" s="43" t="s">
        <v>49</v>
      </c>
      <c r="C23" s="53">
        <f>+D23+F23+E23</f>
        <v>0</v>
      </c>
      <c r="D23" s="53"/>
      <c r="E23" s="53"/>
      <c r="F23" s="46"/>
    </row>
    <row r="24" spans="1:6" s="50" customFormat="1" ht="12" customHeight="1" x14ac:dyDescent="0.2">
      <c r="A24" s="42" t="s">
        <v>50</v>
      </c>
      <c r="B24" s="43" t="s">
        <v>51</v>
      </c>
      <c r="C24" s="53">
        <f>+D24+F24+E24</f>
        <v>0</v>
      </c>
      <c r="D24" s="45"/>
      <c r="E24" s="45"/>
      <c r="F24" s="46"/>
    </row>
    <row r="25" spans="1:6" s="50" customFormat="1" ht="12" customHeight="1" thickBot="1" x14ac:dyDescent="0.25">
      <c r="A25" s="42" t="s">
        <v>52</v>
      </c>
      <c r="B25" s="43" t="s">
        <v>53</v>
      </c>
      <c r="C25" s="53">
        <f>+D25+F25+E25</f>
        <v>0</v>
      </c>
      <c r="D25" s="45"/>
      <c r="E25" s="45"/>
      <c r="F25" s="46"/>
    </row>
    <row r="26" spans="1:6" s="50" customFormat="1" ht="12" customHeight="1" thickBot="1" x14ac:dyDescent="0.25">
      <c r="A26" s="54" t="s">
        <v>54</v>
      </c>
      <c r="B26" s="55" t="s">
        <v>55</v>
      </c>
      <c r="C26" s="56">
        <f>+D26+E26+F26</f>
        <v>70</v>
      </c>
      <c r="D26" s="56"/>
      <c r="E26" s="56"/>
      <c r="F26" s="57">
        <v>70</v>
      </c>
    </row>
    <row r="27" spans="1:6" s="50" customFormat="1" ht="23.25" customHeight="1" thickBot="1" x14ac:dyDescent="0.25">
      <c r="A27" s="54" t="s">
        <v>56</v>
      </c>
      <c r="B27" s="55" t="s">
        <v>57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0" customFormat="1" ht="12" customHeight="1" x14ac:dyDescent="0.2">
      <c r="A28" s="58" t="s">
        <v>58</v>
      </c>
      <c r="B28" s="59" t="s">
        <v>49</v>
      </c>
      <c r="C28" s="60"/>
      <c r="D28" s="60"/>
      <c r="E28" s="60"/>
      <c r="F28" s="61"/>
    </row>
    <row r="29" spans="1:6" s="50" customFormat="1" ht="12" customHeight="1" x14ac:dyDescent="0.2">
      <c r="A29" s="58" t="s">
        <v>59</v>
      </c>
      <c r="B29" s="62" t="s">
        <v>60</v>
      </c>
      <c r="C29" s="63"/>
      <c r="D29" s="63"/>
      <c r="E29" s="63"/>
      <c r="F29" s="64"/>
    </row>
    <row r="30" spans="1:6" s="50" customFormat="1" ht="12" customHeight="1" thickBot="1" x14ac:dyDescent="0.25">
      <c r="A30" s="42" t="s">
        <v>61</v>
      </c>
      <c r="B30" s="65" t="s">
        <v>62</v>
      </c>
      <c r="C30" s="66"/>
      <c r="D30" s="66"/>
      <c r="E30" s="67"/>
      <c r="F30" s="68"/>
    </row>
    <row r="31" spans="1:6" s="50" customFormat="1" ht="12" customHeight="1" thickBot="1" x14ac:dyDescent="0.25">
      <c r="A31" s="54" t="s">
        <v>63</v>
      </c>
      <c r="B31" s="55" t="s">
        <v>64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0" customFormat="1" ht="12" customHeight="1" x14ac:dyDescent="0.2">
      <c r="A32" s="58" t="s">
        <v>65</v>
      </c>
      <c r="B32" s="59" t="s">
        <v>66</v>
      </c>
      <c r="C32" s="60"/>
      <c r="D32" s="60"/>
      <c r="E32" s="60"/>
      <c r="F32" s="61"/>
    </row>
    <row r="33" spans="1:11" s="50" customFormat="1" ht="12" customHeight="1" x14ac:dyDescent="0.2">
      <c r="A33" s="58" t="s">
        <v>67</v>
      </c>
      <c r="B33" s="62" t="s">
        <v>68</v>
      </c>
      <c r="C33" s="69"/>
      <c r="D33" s="69"/>
      <c r="E33" s="69"/>
      <c r="F33" s="64"/>
    </row>
    <row r="34" spans="1:11" s="50" customFormat="1" ht="12" customHeight="1" thickBot="1" x14ac:dyDescent="0.25">
      <c r="A34" s="42" t="s">
        <v>69</v>
      </c>
      <c r="B34" s="70" t="s">
        <v>70</v>
      </c>
      <c r="C34" s="71">
        <f>+D34</f>
        <v>0</v>
      </c>
      <c r="D34" s="71"/>
      <c r="E34" s="71"/>
      <c r="F34" s="68"/>
    </row>
    <row r="35" spans="1:11" s="35" customFormat="1" ht="12" customHeight="1" thickBot="1" x14ac:dyDescent="0.25">
      <c r="A35" s="54" t="s">
        <v>71</v>
      </c>
      <c r="B35" s="55" t="s">
        <v>72</v>
      </c>
      <c r="C35" s="56"/>
      <c r="D35" s="56"/>
      <c r="E35" s="56"/>
      <c r="F35" s="57"/>
    </row>
    <row r="36" spans="1:11" s="35" customFormat="1" ht="12" customHeight="1" thickBot="1" x14ac:dyDescent="0.25">
      <c r="A36" s="54" t="s">
        <v>73</v>
      </c>
      <c r="B36" s="55" t="s">
        <v>74</v>
      </c>
      <c r="C36" s="72"/>
      <c r="D36" s="73"/>
      <c r="E36" s="74"/>
      <c r="F36" s="75"/>
    </row>
    <row r="37" spans="1:11" s="35" customFormat="1" ht="12" customHeight="1" thickBot="1" x14ac:dyDescent="0.25">
      <c r="A37" s="24" t="s">
        <v>75</v>
      </c>
      <c r="B37" s="55" t="s">
        <v>76</v>
      </c>
      <c r="C37" s="72">
        <f>C9+C21+C26+C27+C31+C35+C36</f>
        <v>70664</v>
      </c>
      <c r="D37" s="73">
        <f>D9+D21+D26+D27+D31+D35+D36</f>
        <v>58972</v>
      </c>
      <c r="E37" s="73">
        <f>E9+E21+E26+E27+E31+E35+E36</f>
        <v>11622</v>
      </c>
      <c r="F37" s="76">
        <f>+F9+F21+F26+F27+F31+F35+F36</f>
        <v>70</v>
      </c>
      <c r="G37" s="77"/>
    </row>
    <row r="38" spans="1:11" s="35" customFormat="1" ht="12" customHeight="1" thickBot="1" x14ac:dyDescent="0.25">
      <c r="A38" s="78" t="s">
        <v>77</v>
      </c>
      <c r="B38" s="79" t="s">
        <v>78</v>
      </c>
      <c r="C38" s="73">
        <f>SUM(C39:C41)</f>
        <v>276933</v>
      </c>
      <c r="D38" s="73">
        <f>SUM(D39:D41)</f>
        <v>243698</v>
      </c>
      <c r="E38" s="73">
        <f>SUM(E39:E41)</f>
        <v>2972</v>
      </c>
      <c r="F38" s="80">
        <f>+F39+F40+F41</f>
        <v>30263</v>
      </c>
    </row>
    <row r="39" spans="1:11" s="35" customFormat="1" ht="12" customHeight="1" x14ac:dyDescent="0.2">
      <c r="A39" s="58" t="s">
        <v>79</v>
      </c>
      <c r="B39" s="59" t="s">
        <v>80</v>
      </c>
      <c r="C39" s="63">
        <f>+D39+F39</f>
        <v>1801</v>
      </c>
      <c r="D39" s="60">
        <v>1801</v>
      </c>
      <c r="E39" s="60"/>
      <c r="F39" s="61"/>
    </row>
    <row r="40" spans="1:11" s="35" customFormat="1" ht="12" customHeight="1" x14ac:dyDescent="0.2">
      <c r="A40" s="58" t="s">
        <v>81</v>
      </c>
      <c r="B40" s="62" t="s">
        <v>82</v>
      </c>
      <c r="C40" s="69">
        <f>+D40+F40</f>
        <v>0</v>
      </c>
      <c r="D40" s="69"/>
      <c r="E40" s="69"/>
      <c r="F40" s="64"/>
    </row>
    <row r="41" spans="1:11" s="50" customFormat="1" ht="12" customHeight="1" thickBot="1" x14ac:dyDescent="0.25">
      <c r="A41" s="42" t="s">
        <v>83</v>
      </c>
      <c r="B41" s="70" t="s">
        <v>84</v>
      </c>
      <c r="C41" s="71">
        <f>+D41+F41+E41</f>
        <v>275132</v>
      </c>
      <c r="D41" s="71">
        <f>242343-1801+748+404+203</f>
        <v>241897</v>
      </c>
      <c r="E41" s="71">
        <v>2972</v>
      </c>
      <c r="F41" s="68">
        <v>30263</v>
      </c>
      <c r="I41" s="81"/>
      <c r="K41" s="81"/>
    </row>
    <row r="42" spans="1:11" s="50" customFormat="1" ht="15" customHeight="1" thickBot="1" x14ac:dyDescent="0.25">
      <c r="A42" s="78" t="s">
        <v>85</v>
      </c>
      <c r="B42" s="82" t="s">
        <v>86</v>
      </c>
      <c r="C42" s="83">
        <f>C37+C38</f>
        <v>347597</v>
      </c>
      <c r="D42" s="83">
        <f>D37+D38</f>
        <v>302670</v>
      </c>
      <c r="E42" s="83">
        <f>E37+E41</f>
        <v>14594</v>
      </c>
      <c r="F42" s="84">
        <f>+F37+F38</f>
        <v>30333</v>
      </c>
    </row>
    <row r="43" spans="1:11" s="50" customFormat="1" ht="15" customHeight="1" x14ac:dyDescent="0.2">
      <c r="A43" s="85"/>
      <c r="B43" s="86"/>
      <c r="C43" s="87"/>
      <c r="D43" s="87"/>
      <c r="E43" s="87"/>
      <c r="F43" s="87"/>
    </row>
    <row r="44" spans="1:11" ht="13.5" thickBot="1" x14ac:dyDescent="0.25">
      <c r="A44" s="88"/>
      <c r="B44" s="89"/>
      <c r="C44" s="90"/>
      <c r="D44" s="90"/>
      <c r="E44" s="90"/>
      <c r="F44" s="90"/>
    </row>
    <row r="45" spans="1:11" s="28" customFormat="1" ht="16.5" customHeight="1" thickBot="1" x14ac:dyDescent="0.25">
      <c r="A45" s="20"/>
      <c r="B45" s="91" t="s">
        <v>87</v>
      </c>
      <c r="C45" s="92"/>
      <c r="D45" s="92"/>
      <c r="E45" s="92"/>
      <c r="F45" s="84"/>
      <c r="H45" s="93"/>
      <c r="I45" s="93"/>
      <c r="J45" s="93"/>
    </row>
    <row r="46" spans="1:11" s="94" customFormat="1" ht="12" customHeight="1" thickBot="1" x14ac:dyDescent="0.25">
      <c r="A46" s="54" t="s">
        <v>20</v>
      </c>
      <c r="B46" s="55" t="s">
        <v>88</v>
      </c>
      <c r="C46" s="56">
        <f>SUM(C47:C51)</f>
        <v>345697</v>
      </c>
      <c r="D46" s="56">
        <f>SUM(D47:D51)</f>
        <v>300770</v>
      </c>
      <c r="E46" s="56">
        <f>SUM(E47:E51)</f>
        <v>14594</v>
      </c>
      <c r="F46" s="34">
        <f>SUM(F47:F51)</f>
        <v>30333</v>
      </c>
      <c r="H46" s="95"/>
      <c r="I46" s="95"/>
      <c r="J46" s="95"/>
    </row>
    <row r="47" spans="1:11" ht="12" customHeight="1" x14ac:dyDescent="0.2">
      <c r="A47" s="42" t="s">
        <v>22</v>
      </c>
      <c r="B47" s="52" t="s">
        <v>89</v>
      </c>
      <c r="C47" s="53">
        <f>+D47+F47+E47</f>
        <v>161494</v>
      </c>
      <c r="D47" s="53">
        <f>160390-3992-18785+613+331+160</f>
        <v>138717</v>
      </c>
      <c r="E47" s="53">
        <v>3992</v>
      </c>
      <c r="F47" s="61">
        <v>18785</v>
      </c>
      <c r="G47" s="96"/>
      <c r="H47" s="97"/>
      <c r="I47" s="98"/>
      <c r="J47" s="97"/>
    </row>
    <row r="48" spans="1:11" ht="12" customHeight="1" x14ac:dyDescent="0.2">
      <c r="A48" s="42" t="s">
        <v>24</v>
      </c>
      <c r="B48" s="43" t="s">
        <v>90</v>
      </c>
      <c r="C48" s="53">
        <f>+D48+F48+E48</f>
        <v>40398</v>
      </c>
      <c r="D48" s="45">
        <f>40147-927-5507+135+73+43</f>
        <v>33964</v>
      </c>
      <c r="E48" s="45">
        <v>927</v>
      </c>
      <c r="F48" s="99">
        <v>5507</v>
      </c>
      <c r="G48" s="96"/>
      <c r="H48" s="97"/>
      <c r="I48" s="98"/>
      <c r="J48" s="97"/>
    </row>
    <row r="49" spans="1:10" ht="12" customHeight="1" x14ac:dyDescent="0.2">
      <c r="A49" s="42" t="s">
        <v>26</v>
      </c>
      <c r="B49" s="43" t="s">
        <v>91</v>
      </c>
      <c r="C49" s="53">
        <f>+D49+F49+E49</f>
        <v>143805</v>
      </c>
      <c r="D49" s="45">
        <f>143805-9675-6041</f>
        <v>128089</v>
      </c>
      <c r="E49" s="45">
        <v>9675</v>
      </c>
      <c r="F49" s="99">
        <v>6041</v>
      </c>
      <c r="G49" s="96"/>
      <c r="H49" s="97"/>
      <c r="I49" s="98"/>
      <c r="J49" s="97"/>
    </row>
    <row r="50" spans="1:10" ht="12" customHeight="1" x14ac:dyDescent="0.2">
      <c r="A50" s="42" t="s">
        <v>28</v>
      </c>
      <c r="B50" s="43" t="s">
        <v>92</v>
      </c>
      <c r="C50" s="53">
        <f>+D50+F50+E50</f>
        <v>0</v>
      </c>
      <c r="D50" s="45"/>
      <c r="E50" s="45"/>
      <c r="F50" s="99"/>
      <c r="G50" s="96"/>
      <c r="H50" s="100"/>
      <c r="I50" s="100"/>
      <c r="J50" s="100"/>
    </row>
    <row r="51" spans="1:10" ht="12" customHeight="1" thickBot="1" x14ac:dyDescent="0.25">
      <c r="A51" s="42" t="s">
        <v>30</v>
      </c>
      <c r="B51" s="43" t="s">
        <v>93</v>
      </c>
      <c r="C51" s="53">
        <f>+D51+F51+E51</f>
        <v>0</v>
      </c>
      <c r="D51" s="45"/>
      <c r="E51" s="45"/>
      <c r="F51" s="99"/>
      <c r="G51" s="96"/>
      <c r="H51" s="100"/>
      <c r="I51" s="100"/>
      <c r="J51" s="100"/>
    </row>
    <row r="52" spans="1:10" ht="12" customHeight="1" thickBot="1" x14ac:dyDescent="0.25">
      <c r="A52" s="54" t="s">
        <v>44</v>
      </c>
      <c r="B52" s="55" t="s">
        <v>94</v>
      </c>
      <c r="C52" s="56">
        <f>SUM(C53:C55)</f>
        <v>1900</v>
      </c>
      <c r="D52" s="56">
        <f>SUM(D53:D56)</f>
        <v>1900</v>
      </c>
      <c r="E52" s="56">
        <f>SUM(E53:E56)</f>
        <v>0</v>
      </c>
      <c r="F52" s="34">
        <f>SUM(F53:F55)</f>
        <v>0</v>
      </c>
      <c r="H52" s="100"/>
      <c r="I52" s="100"/>
      <c r="J52" s="100"/>
    </row>
    <row r="53" spans="1:10" s="94" customFormat="1" ht="12" customHeight="1" x14ac:dyDescent="0.2">
      <c r="A53" s="42" t="s">
        <v>46</v>
      </c>
      <c r="B53" s="52" t="s">
        <v>95</v>
      </c>
      <c r="C53" s="53">
        <f>+D53+E53+F53</f>
        <v>1900</v>
      </c>
      <c r="D53" s="53">
        <v>1900</v>
      </c>
      <c r="E53" s="53"/>
      <c r="F53" s="61"/>
      <c r="H53" s="95"/>
      <c r="I53" s="95"/>
      <c r="J53" s="95"/>
    </row>
    <row r="54" spans="1:10" ht="12" customHeight="1" x14ac:dyDescent="0.2">
      <c r="A54" s="42" t="s">
        <v>48</v>
      </c>
      <c r="B54" s="43" t="s">
        <v>96</v>
      </c>
      <c r="C54" s="53">
        <f>+D54+F54+E54</f>
        <v>0</v>
      </c>
      <c r="D54" s="45"/>
      <c r="E54" s="45"/>
      <c r="F54" s="99"/>
    </row>
    <row r="55" spans="1:10" ht="12" customHeight="1" x14ac:dyDescent="0.2">
      <c r="A55" s="42" t="s">
        <v>50</v>
      </c>
      <c r="B55" s="43" t="s">
        <v>97</v>
      </c>
      <c r="C55" s="53">
        <f>+D55+F55+E55</f>
        <v>0</v>
      </c>
      <c r="D55" s="45"/>
      <c r="E55" s="45"/>
      <c r="F55" s="99"/>
    </row>
    <row r="56" spans="1:10" ht="12" customHeight="1" thickBot="1" x14ac:dyDescent="0.25">
      <c r="A56" s="42" t="s">
        <v>52</v>
      </c>
      <c r="B56" s="43" t="s">
        <v>98</v>
      </c>
      <c r="C56" s="53">
        <f>+D56+F56+E56</f>
        <v>0</v>
      </c>
      <c r="D56" s="45"/>
      <c r="E56" s="45"/>
      <c r="F56" s="99"/>
    </row>
    <row r="57" spans="1:10" ht="15" customHeight="1" thickBot="1" x14ac:dyDescent="0.25">
      <c r="A57" s="54" t="s">
        <v>54</v>
      </c>
      <c r="B57" s="101" t="s">
        <v>99</v>
      </c>
      <c r="C57" s="102">
        <f>C52+C46</f>
        <v>347597</v>
      </c>
      <c r="D57" s="102">
        <f>D46+D52</f>
        <v>302670</v>
      </c>
      <c r="E57" s="102">
        <f>E46+E52</f>
        <v>14594</v>
      </c>
      <c r="F57" s="103">
        <f>+F46+F52</f>
        <v>30333</v>
      </c>
      <c r="G57" s="2" t="s">
        <v>100</v>
      </c>
    </row>
    <row r="58" spans="1:10" x14ac:dyDescent="0.2">
      <c r="A58" s="104"/>
      <c r="B58" s="105"/>
      <c r="C58" s="105"/>
      <c r="D58" s="105"/>
      <c r="E58" s="105"/>
      <c r="F58" s="106"/>
    </row>
    <row r="61" spans="1:10" x14ac:dyDescent="0.2">
      <c r="C61" s="96"/>
    </row>
    <row r="63" spans="1:10" x14ac:dyDescent="0.2">
      <c r="D63" s="96"/>
    </row>
    <row r="65" spans="4:4" x14ac:dyDescent="0.2">
      <c r="D65" s="9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2017-09-27T05:35:05Z</dcterms:created>
  <dcterms:modified xsi:type="dcterms:W3CDTF">2017-09-27T05:53:05Z</dcterms:modified>
</cp:coreProperties>
</file>