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5. melléklet" sheetId="10" r:id="rId1"/>
  </sheets>
  <calcPr calcId="125725"/>
</workbook>
</file>

<file path=xl/calcChain.xml><?xml version="1.0" encoding="utf-8"?>
<calcChain xmlns="http://schemas.openxmlformats.org/spreadsheetml/2006/main">
  <c r="D13" i="10"/>
  <c r="E13"/>
  <c r="F11"/>
  <c r="F12"/>
  <c r="F13"/>
  <c r="F14"/>
  <c r="F15"/>
  <c r="F16"/>
  <c r="F17"/>
  <c r="F18"/>
  <c r="F20"/>
  <c r="F21"/>
  <c r="F22"/>
  <c r="F23"/>
  <c r="E22"/>
  <c r="C22"/>
  <c r="E19"/>
  <c r="E10" s="1"/>
  <c r="F10" s="1"/>
  <c r="C13"/>
  <c r="C10"/>
  <c r="C24" s="1"/>
  <c r="C26" s="1"/>
  <c r="F19" l="1"/>
  <c r="E24"/>
  <c r="E26" l="1"/>
  <c r="F26" s="1"/>
  <c r="F24"/>
</calcChain>
</file>

<file path=xl/sharedStrings.xml><?xml version="1.0" encoding="utf-8"?>
<sst xmlns="http://schemas.openxmlformats.org/spreadsheetml/2006/main" count="46" uniqueCount="43">
  <si>
    <t>adatok ezer Ft-ban</t>
  </si>
  <si>
    <t>Megnevezés</t>
  </si>
  <si>
    <t>1.</t>
  </si>
  <si>
    <t xml:space="preserve">felhalmozási kiadásai </t>
  </si>
  <si>
    <t>BERUHÁZÁS MINDÖSSZESEN:</t>
  </si>
  <si>
    <t>FELHALMOZÁSI KIADÁSOK MINDÖSSZESEN:</t>
  </si>
  <si>
    <t>BERUHÁZÁS (Veszprém Megyei Önkormányzat)</t>
  </si>
  <si>
    <t>A</t>
  </si>
  <si>
    <t>B</t>
  </si>
  <si>
    <t>C</t>
  </si>
  <si>
    <t>3.</t>
  </si>
  <si>
    <t>Informatikai eszközbeszerzés</t>
  </si>
  <si>
    <t>1.1</t>
  </si>
  <si>
    <t>1.2</t>
  </si>
  <si>
    <t>1.3</t>
  </si>
  <si>
    <t>D</t>
  </si>
  <si>
    <t>E</t>
  </si>
  <si>
    <t>1.4</t>
  </si>
  <si>
    <t>Egyéb gép, berendezés beszerzés</t>
  </si>
  <si>
    <t>1.6.</t>
  </si>
  <si>
    <t xml:space="preserve">A Veszprém Megyei Önkormányzat  2015. évi költségvetésének </t>
  </si>
  <si>
    <t>2015. évi eredeti előirányzat</t>
  </si>
  <si>
    <t>2015. évi módosított előirányzat</t>
  </si>
  <si>
    <t>2015. évi tény</t>
  </si>
  <si>
    <t>2015. évi teljesítés a módosított előirányzat    %-ában</t>
  </si>
  <si>
    <t>Megyei önkormányzati tartalékból nyújtott támogatás felhasználása</t>
  </si>
  <si>
    <t>a</t>
  </si>
  <si>
    <t>Személygépkocsi beszerzés</t>
  </si>
  <si>
    <t>b</t>
  </si>
  <si>
    <t>Bútor beszerzés</t>
  </si>
  <si>
    <t>Lasztovicza Jenő síremlékének felállítása</t>
  </si>
  <si>
    <t>1.5</t>
  </si>
  <si>
    <t>Kitüntetések adományozásához aranyérmék vásárlása</t>
  </si>
  <si>
    <t>25. éves Veszprém Megyei Önkormányzat jubileumi emlékérem (200 db)</t>
  </si>
  <si>
    <t>I.7.</t>
  </si>
  <si>
    <t>Megyei önkormányzatok 2015. évi rendkívüli támogatása terhére</t>
  </si>
  <si>
    <t>Kórház utcai parkoló sorompó csere</t>
  </si>
  <si>
    <t>Szerver beszerzés</t>
  </si>
  <si>
    <t>2</t>
  </si>
  <si>
    <t>BERUHÁZÁS (Veszprém Megyei Önkormányzati Hivatal)</t>
  </si>
  <si>
    <t>2.1</t>
  </si>
  <si>
    <t>4.</t>
  </si>
  <si>
    <t>5. melléklet a 9/2016. (IV.28.)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</si>
</sst>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.00\ _F_t_-;\-* #,##0.00\ _F_t_-;_-* \-??\ _F_t_-;_-@_-"/>
    <numFmt numFmtId="165" formatCode="_-* #,##0\ _F_t_-;\-* #,##0\ _F_t_-;_-* \-??\ _F_t_-;_-@_-"/>
  </numFmts>
  <fonts count="8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Border="1" applyAlignment="1">
      <alignment vertical="center"/>
    </xf>
    <xf numFmtId="165" fontId="1" fillId="0" borderId="0" xfId="1" applyNumberFormat="1" applyFont="1" applyFill="1" applyBorder="1" applyAlignment="1" applyProtection="1"/>
    <xf numFmtId="165" fontId="1" fillId="0" borderId="1" xfId="1" applyNumberFormat="1" applyFont="1" applyFill="1" applyBorder="1" applyAlignment="1" applyProtection="1">
      <alignment horizontal="right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3" xfId="1" applyNumberFormat="1" applyFont="1" applyFill="1" applyBorder="1" applyAlignment="1" applyProtection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5" fontId="1" fillId="0" borderId="0" xfId="1" applyNumberFormat="1" applyFont="1" applyFill="1" applyBorder="1" applyAlignment="1" applyProtection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Fill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164" fontId="1" fillId="0" borderId="0" xfId="1" applyNumberFormat="1" applyFont="1" applyFill="1" applyBorder="1" applyAlignment="1" applyProtection="1">
      <alignment vertical="top"/>
    </xf>
    <xf numFmtId="164" fontId="2" fillId="0" borderId="3" xfId="1" applyNumberFormat="1" applyFont="1" applyFill="1" applyBorder="1" applyAlignment="1" applyProtection="1">
      <alignment vertical="center"/>
    </xf>
    <xf numFmtId="0" fontId="1" fillId="0" borderId="5" xfId="0" applyFont="1" applyBorder="1" applyAlignment="1">
      <alignment horizontal="center"/>
    </xf>
    <xf numFmtId="165" fontId="2" fillId="0" borderId="0" xfId="1" applyNumberFormat="1" applyFont="1" applyFill="1" applyBorder="1" applyAlignment="1" applyProtection="1">
      <alignment vertical="top"/>
    </xf>
    <xf numFmtId="49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 wrapText="1"/>
    </xf>
    <xf numFmtId="165" fontId="7" fillId="0" borderId="0" xfId="1" applyNumberFormat="1" applyFont="1" applyFill="1" applyBorder="1" applyAlignment="1" applyProtection="1">
      <alignment vertical="top"/>
    </xf>
    <xf numFmtId="165" fontId="1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top"/>
    </xf>
    <xf numFmtId="164" fontId="7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9"/>
  <sheetViews>
    <sheetView tabSelected="1" workbookViewId="0"/>
  </sheetViews>
  <sheetFormatPr defaultRowHeight="15.75"/>
  <cols>
    <col min="1" max="1" width="5.7109375" style="1" customWidth="1"/>
    <col min="2" max="2" width="68" style="1" customWidth="1"/>
    <col min="3" max="4" width="14.28515625" style="6" customWidth="1"/>
    <col min="5" max="6" width="14.28515625" style="3" customWidth="1"/>
    <col min="7" max="14" width="9.140625" style="3"/>
    <col min="15" max="16384" width="9.140625" style="1"/>
  </cols>
  <sheetData>
    <row r="1" spans="1:14">
      <c r="F1" s="23" t="s">
        <v>42</v>
      </c>
    </row>
    <row r="3" spans="1:14">
      <c r="A3" s="42" t="s">
        <v>20</v>
      </c>
      <c r="B3" s="42"/>
      <c r="C3" s="42"/>
      <c r="D3" s="42"/>
      <c r="E3" s="42"/>
      <c r="F3" s="42"/>
      <c r="J3" s="1"/>
      <c r="K3" s="1"/>
      <c r="L3" s="1"/>
      <c r="M3" s="1"/>
      <c r="N3" s="1"/>
    </row>
    <row r="4" spans="1:14">
      <c r="A4" s="43" t="s">
        <v>3</v>
      </c>
      <c r="B4" s="43"/>
      <c r="C4" s="43"/>
      <c r="D4" s="43"/>
      <c r="E4" s="43"/>
      <c r="F4" s="43"/>
    </row>
    <row r="5" spans="1:14">
      <c r="A5" s="2"/>
      <c r="B5" s="2"/>
      <c r="C5" s="2"/>
      <c r="D5" s="2"/>
    </row>
    <row r="7" spans="1:14">
      <c r="F7" s="7" t="s">
        <v>0</v>
      </c>
    </row>
    <row r="8" spans="1:14" s="17" customFormat="1" ht="79.5" customHeight="1">
      <c r="A8" s="15"/>
      <c r="B8" s="15" t="s">
        <v>1</v>
      </c>
      <c r="C8" s="16" t="s">
        <v>21</v>
      </c>
      <c r="D8" s="16" t="s">
        <v>22</v>
      </c>
      <c r="E8" s="16" t="s">
        <v>23</v>
      </c>
      <c r="F8" s="16" t="s">
        <v>24</v>
      </c>
    </row>
    <row r="9" spans="1:14" s="17" customFormat="1">
      <c r="A9" s="33"/>
      <c r="B9" s="18" t="s">
        <v>7</v>
      </c>
      <c r="C9" s="18" t="s">
        <v>8</v>
      </c>
      <c r="D9" s="19" t="s">
        <v>9</v>
      </c>
      <c r="E9" s="19" t="s">
        <v>15</v>
      </c>
      <c r="F9" s="19" t="s">
        <v>16</v>
      </c>
    </row>
    <row r="10" spans="1:14">
      <c r="A10" s="24" t="s">
        <v>2</v>
      </c>
      <c r="B10" s="4" t="s">
        <v>6</v>
      </c>
      <c r="C10" s="34">
        <f>SUM(C11:C13,C16)</f>
        <v>17455</v>
      </c>
      <c r="D10" s="34">
        <v>32473</v>
      </c>
      <c r="E10" s="34">
        <f>SUM(E11:E13,E16:E18,E19)</f>
        <v>27825</v>
      </c>
      <c r="F10" s="39">
        <f>E10/D10*100</f>
        <v>85.686570381547739</v>
      </c>
    </row>
    <row r="11" spans="1:14">
      <c r="A11" s="25" t="s">
        <v>12</v>
      </c>
      <c r="B11" s="8" t="s">
        <v>18</v>
      </c>
      <c r="C11" s="20">
        <v>1000</v>
      </c>
      <c r="D11" s="20">
        <v>2272</v>
      </c>
      <c r="E11" s="20">
        <v>1905</v>
      </c>
      <c r="F11" s="31">
        <f t="shared" ref="F11:F26" si="0">E11/D11*100</f>
        <v>83.846830985915489</v>
      </c>
    </row>
    <row r="12" spans="1:14" s="22" customFormat="1">
      <c r="A12" s="25" t="s">
        <v>13</v>
      </c>
      <c r="B12" s="8" t="s">
        <v>11</v>
      </c>
      <c r="C12" s="20">
        <v>500</v>
      </c>
      <c r="D12" s="20">
        <v>5704</v>
      </c>
      <c r="E12" s="20">
        <v>5017</v>
      </c>
      <c r="F12" s="31">
        <f t="shared" si="0"/>
        <v>87.955820476858349</v>
      </c>
      <c r="G12" s="21"/>
      <c r="H12" s="21"/>
      <c r="I12" s="21"/>
      <c r="J12" s="21"/>
      <c r="K12" s="21"/>
      <c r="L12" s="21"/>
      <c r="M12" s="21"/>
      <c r="N12" s="21"/>
    </row>
    <row r="13" spans="1:14" s="22" customFormat="1">
      <c r="A13" s="25" t="s">
        <v>14</v>
      </c>
      <c r="B13" s="8" t="s">
        <v>25</v>
      </c>
      <c r="C13" s="20">
        <f>SUM(C14:C15)</f>
        <v>15955</v>
      </c>
      <c r="D13" s="20">
        <f t="shared" ref="D13:E13" si="1">SUM(D14:D15)</f>
        <v>15820</v>
      </c>
      <c r="E13" s="20">
        <f t="shared" si="1"/>
        <v>15820</v>
      </c>
      <c r="F13" s="31">
        <f t="shared" si="0"/>
        <v>100</v>
      </c>
      <c r="G13" s="21"/>
      <c r="H13" s="21"/>
      <c r="I13" s="21"/>
      <c r="J13" s="21"/>
      <c r="K13" s="21"/>
      <c r="L13" s="21"/>
      <c r="M13" s="21"/>
    </row>
    <row r="14" spans="1:14" s="22" customFormat="1">
      <c r="A14" s="35" t="s">
        <v>26</v>
      </c>
      <c r="B14" s="36" t="s">
        <v>27</v>
      </c>
      <c r="C14" s="37">
        <v>8545</v>
      </c>
      <c r="D14" s="37">
        <v>8410</v>
      </c>
      <c r="E14" s="37">
        <v>8410</v>
      </c>
      <c r="F14" s="40">
        <f t="shared" si="0"/>
        <v>100</v>
      </c>
      <c r="G14" s="21"/>
      <c r="H14" s="21"/>
      <c r="I14" s="21"/>
      <c r="J14" s="21"/>
      <c r="K14" s="21"/>
      <c r="L14" s="21"/>
      <c r="M14" s="21"/>
    </row>
    <row r="15" spans="1:14" s="22" customFormat="1">
      <c r="A15" s="35" t="s">
        <v>28</v>
      </c>
      <c r="B15" s="36" t="s">
        <v>29</v>
      </c>
      <c r="C15" s="37">
        <v>7410</v>
      </c>
      <c r="D15" s="37">
        <v>7410</v>
      </c>
      <c r="E15" s="37">
        <v>7410</v>
      </c>
      <c r="F15" s="40">
        <f t="shared" si="0"/>
        <v>100</v>
      </c>
      <c r="G15" s="21"/>
      <c r="H15" s="21"/>
      <c r="I15" s="21"/>
      <c r="J15" s="21"/>
      <c r="K15" s="21"/>
      <c r="L15" s="21"/>
      <c r="M15" s="21"/>
    </row>
    <row r="16" spans="1:14" s="22" customFormat="1">
      <c r="A16" s="25" t="s">
        <v>17</v>
      </c>
      <c r="B16" s="8" t="s">
        <v>30</v>
      </c>
      <c r="C16" s="20"/>
      <c r="D16" s="20">
        <v>3048</v>
      </c>
      <c r="E16" s="20">
        <v>3048</v>
      </c>
      <c r="F16" s="31">
        <f t="shared" si="0"/>
        <v>100</v>
      </c>
      <c r="G16" s="21"/>
      <c r="H16" s="21"/>
      <c r="I16" s="21"/>
      <c r="J16" s="21"/>
      <c r="K16" s="21"/>
      <c r="L16" s="21"/>
      <c r="M16" s="21"/>
    </row>
    <row r="17" spans="1:14" s="22" customFormat="1">
      <c r="A17" s="25" t="s">
        <v>31</v>
      </c>
      <c r="B17" s="8" t="s">
        <v>32</v>
      </c>
      <c r="C17" s="20"/>
      <c r="D17" s="20">
        <v>841</v>
      </c>
      <c r="E17" s="20">
        <v>743</v>
      </c>
      <c r="F17" s="31">
        <f t="shared" si="0"/>
        <v>88.347205707491085</v>
      </c>
      <c r="G17" s="21"/>
      <c r="H17" s="21"/>
      <c r="I17" s="21"/>
      <c r="J17" s="21"/>
      <c r="K17" s="21"/>
      <c r="L17" s="21"/>
      <c r="M17" s="21"/>
    </row>
    <row r="18" spans="1:14" s="22" customFormat="1">
      <c r="A18" s="25" t="s">
        <v>19</v>
      </c>
      <c r="B18" s="8" t="s">
        <v>33</v>
      </c>
      <c r="C18" s="20"/>
      <c r="D18" s="20">
        <v>1046</v>
      </c>
      <c r="E18" s="20">
        <v>1023</v>
      </c>
      <c r="F18" s="31">
        <f t="shared" si="0"/>
        <v>97.801147227533463</v>
      </c>
      <c r="G18" s="21"/>
      <c r="H18" s="21"/>
      <c r="I18" s="21"/>
      <c r="J18" s="21"/>
      <c r="K18" s="21"/>
      <c r="L18" s="21"/>
      <c r="M18" s="21"/>
    </row>
    <row r="19" spans="1:14" s="5" customFormat="1">
      <c r="A19" s="25" t="s">
        <v>34</v>
      </c>
      <c r="B19" s="8" t="s">
        <v>35</v>
      </c>
      <c r="C19" s="20"/>
      <c r="D19" s="20">
        <v>3742</v>
      </c>
      <c r="E19" s="20">
        <f>SUM(E20:E21)</f>
        <v>269</v>
      </c>
      <c r="F19" s="31">
        <f t="shared" si="0"/>
        <v>7.1886691608765361</v>
      </c>
      <c r="G19" s="10"/>
      <c r="H19" s="10"/>
      <c r="I19" s="10"/>
      <c r="J19" s="10"/>
      <c r="K19" s="10"/>
      <c r="L19" s="10"/>
      <c r="M19" s="10"/>
      <c r="N19" s="10"/>
    </row>
    <row r="20" spans="1:14" s="5" customFormat="1">
      <c r="A20" s="35" t="s">
        <v>26</v>
      </c>
      <c r="B20" s="36" t="s">
        <v>36</v>
      </c>
      <c r="C20" s="20"/>
      <c r="D20" s="20">
        <v>975</v>
      </c>
      <c r="E20" s="37">
        <v>0</v>
      </c>
      <c r="F20" s="31">
        <f t="shared" si="0"/>
        <v>0</v>
      </c>
      <c r="G20" s="10"/>
      <c r="H20" s="10"/>
      <c r="I20" s="10"/>
      <c r="J20" s="10"/>
      <c r="K20" s="10"/>
      <c r="L20" s="10"/>
      <c r="M20" s="10"/>
      <c r="N20" s="10"/>
    </row>
    <row r="21" spans="1:14" s="27" customFormat="1">
      <c r="A21" s="35" t="s">
        <v>28</v>
      </c>
      <c r="B21" s="36" t="s">
        <v>37</v>
      </c>
      <c r="C21" s="20"/>
      <c r="D21" s="20">
        <v>2767</v>
      </c>
      <c r="E21" s="37">
        <v>269</v>
      </c>
      <c r="F21" s="31">
        <f t="shared" si="0"/>
        <v>9.721720274665703</v>
      </c>
      <c r="G21" s="28"/>
      <c r="H21" s="28"/>
      <c r="I21" s="28"/>
      <c r="J21" s="28"/>
      <c r="K21" s="28"/>
      <c r="L21" s="28"/>
      <c r="M21" s="28"/>
      <c r="N21" s="28"/>
    </row>
    <row r="22" spans="1:14">
      <c r="A22" s="24" t="s">
        <v>38</v>
      </c>
      <c r="B22" s="4" t="s">
        <v>39</v>
      </c>
      <c r="C22" s="34">
        <f>SUM(C23)</f>
        <v>0</v>
      </c>
      <c r="D22" s="34">
        <v>600</v>
      </c>
      <c r="E22" s="34">
        <f>SUM(E23)</f>
        <v>588</v>
      </c>
      <c r="F22" s="39">
        <f t="shared" si="0"/>
        <v>98</v>
      </c>
    </row>
    <row r="23" spans="1:14">
      <c r="A23" s="25" t="s">
        <v>40</v>
      </c>
      <c r="B23" s="8" t="s">
        <v>18</v>
      </c>
      <c r="C23" s="20"/>
      <c r="D23" s="20">
        <v>600</v>
      </c>
      <c r="E23" s="20">
        <v>588</v>
      </c>
      <c r="F23" s="31">
        <f t="shared" si="0"/>
        <v>98</v>
      </c>
    </row>
    <row r="24" spans="1:14">
      <c r="A24" s="29" t="s">
        <v>10</v>
      </c>
      <c r="B24" s="9" t="s">
        <v>4</v>
      </c>
      <c r="C24" s="14">
        <f>SUM(C10,C22)</f>
        <v>17455</v>
      </c>
      <c r="D24" s="14">
        <v>33073</v>
      </c>
      <c r="E24" s="14">
        <f>SUM(E10,E22)</f>
        <v>28413</v>
      </c>
      <c r="F24" s="32">
        <f t="shared" si="0"/>
        <v>85.909956762313669</v>
      </c>
    </row>
    <row r="25" spans="1:14">
      <c r="A25" s="12"/>
      <c r="B25" s="13"/>
      <c r="C25" s="38"/>
      <c r="D25" s="38">
        <v>0</v>
      </c>
      <c r="E25" s="38"/>
      <c r="F25" s="41"/>
    </row>
    <row r="26" spans="1:14">
      <c r="A26" s="30" t="s">
        <v>41</v>
      </c>
      <c r="B26" s="26" t="s">
        <v>5</v>
      </c>
      <c r="C26" s="14">
        <f>C24</f>
        <v>17455</v>
      </c>
      <c r="D26" s="14">
        <v>33073</v>
      </c>
      <c r="E26" s="14">
        <f>E24</f>
        <v>28413</v>
      </c>
      <c r="F26" s="32">
        <f t="shared" si="0"/>
        <v>85.909956762313669</v>
      </c>
    </row>
    <row r="40" spans="1:1">
      <c r="A40" s="11"/>
    </row>
    <row r="41" spans="1:1">
      <c r="A41" s="11"/>
    </row>
    <row r="42" spans="1:1">
      <c r="A42" s="11"/>
    </row>
    <row r="43" spans="1:1">
      <c r="A43" s="11"/>
    </row>
    <row r="44" spans="1:1">
      <c r="A44" s="11"/>
    </row>
    <row r="45" spans="1:1">
      <c r="A45" s="11"/>
    </row>
    <row r="46" spans="1:1">
      <c r="A46" s="11"/>
    </row>
    <row r="47" spans="1:1">
      <c r="A47" s="11"/>
    </row>
    <row r="48" spans="1:1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</sheetData>
  <mergeCells count="2">
    <mergeCell ref="A3:F3"/>
    <mergeCell ref="A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2014-04-08T08:56:03Z</cp:lastPrinted>
  <dcterms:created xsi:type="dcterms:W3CDTF">2011-12-22T14:16:41Z</dcterms:created>
  <dcterms:modified xsi:type="dcterms:W3CDTF">2016-05-02T08:43:05Z</dcterms:modified>
</cp:coreProperties>
</file>