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 módosítása\Módosítás I\"/>
    </mc:Choice>
  </mc:AlternateContent>
  <xr:revisionPtr revIDLastSave="0" documentId="8_{F2B2F185-4944-4FA5-95FB-DF57ED2518E8}" xr6:coauthVersionLast="31" xr6:coauthVersionMax="31" xr10:uidLastSave="{00000000-0000-0000-0000-000000000000}"/>
  <bookViews>
    <workbookView xWindow="0" yWindow="0" windowWidth="19200" windowHeight="11385" xr2:uid="{3FBD2ECE-8BA6-4A5B-8092-C794FD92963E}"/>
  </bookViews>
  <sheets>
    <sheet name="7" sheetId="1" r:id="rId1"/>
  </sheets>
  <definedNames>
    <definedName name="_xlnm.Print_Titles" localSheetId="0">'7'!$9:$13</definedName>
    <definedName name="_xlnm.Print_Area" localSheetId="0">'7'!$A$1:$S$230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K149" i="1"/>
  <c r="K164" i="1"/>
  <c r="K179" i="1"/>
  <c r="K14" i="1"/>
  <c r="L17" i="1"/>
  <c r="L149" i="1"/>
  <c r="L164" i="1"/>
  <c r="L179" i="1"/>
  <c r="L14" i="1"/>
  <c r="M17" i="1"/>
  <c r="M149" i="1"/>
  <c r="M164" i="1"/>
  <c r="M179" i="1"/>
  <c r="M14" i="1"/>
  <c r="N17" i="1"/>
  <c r="N149" i="1"/>
  <c r="N164" i="1"/>
  <c r="N179" i="1"/>
  <c r="N14" i="1"/>
  <c r="O17" i="1"/>
  <c r="O149" i="1"/>
  <c r="O164" i="1"/>
  <c r="O179" i="1"/>
  <c r="O14" i="1"/>
  <c r="P20" i="1"/>
  <c r="P23" i="1"/>
  <c r="P26" i="1"/>
  <c r="P110" i="1"/>
  <c r="P35" i="1"/>
  <c r="P29" i="1"/>
  <c r="P32" i="1"/>
  <c r="P38" i="1"/>
  <c r="P113" i="1"/>
  <c r="P41" i="1"/>
  <c r="P44" i="1"/>
  <c r="P47" i="1"/>
  <c r="P50" i="1"/>
  <c r="P116" i="1"/>
  <c r="P140" i="1"/>
  <c r="P53" i="1"/>
  <c r="P56" i="1"/>
  <c r="P59" i="1"/>
  <c r="P62" i="1"/>
  <c r="P65" i="1"/>
  <c r="P68" i="1"/>
  <c r="P119" i="1"/>
  <c r="P122" i="1"/>
  <c r="P71" i="1"/>
  <c r="P74" i="1"/>
  <c r="P77" i="1"/>
  <c r="P80" i="1"/>
  <c r="P83" i="1"/>
  <c r="P86" i="1"/>
  <c r="P125" i="1"/>
  <c r="P89" i="1"/>
  <c r="P92" i="1"/>
  <c r="P128" i="1"/>
  <c r="P143" i="1"/>
  <c r="P95" i="1"/>
  <c r="P131" i="1"/>
  <c r="P98" i="1"/>
  <c r="P134" i="1"/>
  <c r="P137" i="1"/>
  <c r="P101" i="1"/>
  <c r="P104" i="1"/>
  <c r="P146" i="1"/>
  <c r="P107" i="1"/>
  <c r="P17" i="1"/>
  <c r="P152" i="1"/>
  <c r="P155" i="1"/>
  <c r="P158" i="1"/>
  <c r="P161" i="1"/>
  <c r="P149" i="1"/>
  <c r="P167" i="1"/>
  <c r="P170" i="1"/>
  <c r="P173" i="1"/>
  <c r="P176" i="1"/>
  <c r="P164" i="1"/>
  <c r="P182" i="1"/>
  <c r="P185" i="1"/>
  <c r="P188" i="1"/>
  <c r="P194" i="1"/>
  <c r="P197" i="1"/>
  <c r="P200" i="1"/>
  <c r="P203" i="1"/>
  <c r="P206" i="1"/>
  <c r="P218" i="1"/>
  <c r="P221" i="1"/>
  <c r="P209" i="1"/>
  <c r="P224" i="1"/>
  <c r="P212" i="1"/>
  <c r="P215" i="1"/>
  <c r="P191" i="1"/>
  <c r="P179" i="1"/>
  <c r="P14" i="1"/>
  <c r="Q20" i="1"/>
  <c r="Q23" i="1"/>
  <c r="Q26" i="1"/>
  <c r="Q110" i="1"/>
  <c r="Q35" i="1"/>
  <c r="Q29" i="1"/>
  <c r="Q32" i="1"/>
  <c r="Q38" i="1"/>
  <c r="Q113" i="1"/>
  <c r="Q41" i="1"/>
  <c r="Q44" i="1"/>
  <c r="Q47" i="1"/>
  <c r="Q50" i="1"/>
  <c r="Q116" i="1"/>
  <c r="Q140" i="1"/>
  <c r="Q53" i="1"/>
  <c r="Q56" i="1"/>
  <c r="Q59" i="1"/>
  <c r="Q62" i="1"/>
  <c r="Q65" i="1"/>
  <c r="Q68" i="1"/>
  <c r="Q119" i="1"/>
  <c r="Q122" i="1"/>
  <c r="Q71" i="1"/>
  <c r="Q74" i="1"/>
  <c r="Q77" i="1"/>
  <c r="Q80" i="1"/>
  <c r="Q83" i="1"/>
  <c r="Q86" i="1"/>
  <c r="Q125" i="1"/>
  <c r="Q89" i="1"/>
  <c r="Q92" i="1"/>
  <c r="Q128" i="1"/>
  <c r="Q143" i="1"/>
  <c r="Q95" i="1"/>
  <c r="Q131" i="1"/>
  <c r="Q98" i="1"/>
  <c r="Q134" i="1"/>
  <c r="Q137" i="1"/>
  <c r="Q101" i="1"/>
  <c r="Q104" i="1"/>
  <c r="Q146" i="1"/>
  <c r="Q107" i="1"/>
  <c r="Q17" i="1"/>
  <c r="Q152" i="1"/>
  <c r="Q155" i="1"/>
  <c r="Q158" i="1"/>
  <c r="Q161" i="1"/>
  <c r="Q149" i="1"/>
  <c r="Q167" i="1"/>
  <c r="Q170" i="1"/>
  <c r="Q173" i="1"/>
  <c r="Q176" i="1"/>
  <c r="Q164" i="1"/>
  <c r="Q182" i="1"/>
  <c r="Q185" i="1"/>
  <c r="Q188" i="1"/>
  <c r="Q194" i="1"/>
  <c r="Q197" i="1"/>
  <c r="Q200" i="1"/>
  <c r="Q203" i="1"/>
  <c r="Q206" i="1"/>
  <c r="Q218" i="1"/>
  <c r="Q221" i="1"/>
  <c r="Q209" i="1"/>
  <c r="Q224" i="1"/>
  <c r="Q212" i="1"/>
  <c r="Q215" i="1"/>
  <c r="Q191" i="1"/>
  <c r="Q179" i="1"/>
  <c r="Q14" i="1"/>
  <c r="R17" i="1"/>
  <c r="R149" i="1"/>
  <c r="R164" i="1"/>
  <c r="R179" i="1"/>
  <c r="R14" i="1"/>
  <c r="S17" i="1"/>
  <c r="S149" i="1"/>
  <c r="S164" i="1"/>
  <c r="S179" i="1"/>
  <c r="S14" i="1"/>
  <c r="K39" i="1"/>
  <c r="K42" i="1"/>
  <c r="K18" i="1"/>
  <c r="K150" i="1"/>
  <c r="K165" i="1"/>
  <c r="K180" i="1"/>
  <c r="K15" i="1"/>
  <c r="L18" i="1"/>
  <c r="L150" i="1"/>
  <c r="L165" i="1"/>
  <c r="L180" i="1"/>
  <c r="L15" i="1"/>
  <c r="M21" i="1"/>
  <c r="M18" i="1"/>
  <c r="M150" i="1"/>
  <c r="M165" i="1"/>
  <c r="M186" i="1"/>
  <c r="M180" i="1"/>
  <c r="M15" i="1"/>
  <c r="N18" i="1"/>
  <c r="N150" i="1"/>
  <c r="N165" i="1"/>
  <c r="N180" i="1"/>
  <c r="N15" i="1"/>
  <c r="O30" i="1"/>
  <c r="O18" i="1"/>
  <c r="O150" i="1"/>
  <c r="O165" i="1"/>
  <c r="O180" i="1"/>
  <c r="O15" i="1"/>
  <c r="P21" i="1"/>
  <c r="P24" i="1"/>
  <c r="P27" i="1"/>
  <c r="P111" i="1"/>
  <c r="P36" i="1"/>
  <c r="P30" i="1"/>
  <c r="P33" i="1"/>
  <c r="P39" i="1"/>
  <c r="P114" i="1"/>
  <c r="P42" i="1"/>
  <c r="P45" i="1"/>
  <c r="P48" i="1"/>
  <c r="P51" i="1"/>
  <c r="P117" i="1"/>
  <c r="P141" i="1"/>
  <c r="P54" i="1"/>
  <c r="P57" i="1"/>
  <c r="P60" i="1"/>
  <c r="P63" i="1"/>
  <c r="P66" i="1"/>
  <c r="P69" i="1"/>
  <c r="P120" i="1"/>
  <c r="P123" i="1"/>
  <c r="P72" i="1"/>
  <c r="P75" i="1"/>
  <c r="P78" i="1"/>
  <c r="P81" i="1"/>
  <c r="P84" i="1"/>
  <c r="P87" i="1"/>
  <c r="P126" i="1"/>
  <c r="P90" i="1"/>
  <c r="P93" i="1"/>
  <c r="P129" i="1"/>
  <c r="P144" i="1"/>
  <c r="P96" i="1"/>
  <c r="P132" i="1"/>
  <c r="P99" i="1"/>
  <c r="P135" i="1"/>
  <c r="P138" i="1"/>
  <c r="P102" i="1"/>
  <c r="P105" i="1"/>
  <c r="P147" i="1"/>
  <c r="P108" i="1"/>
  <c r="P18" i="1"/>
  <c r="P153" i="1"/>
  <c r="P156" i="1"/>
  <c r="P159" i="1"/>
  <c r="P162" i="1"/>
  <c r="P150" i="1"/>
  <c r="P168" i="1"/>
  <c r="P171" i="1"/>
  <c r="P174" i="1"/>
  <c r="P177" i="1"/>
  <c r="P165" i="1"/>
  <c r="P183" i="1"/>
  <c r="P186" i="1"/>
  <c r="P189" i="1"/>
  <c r="P195" i="1"/>
  <c r="P198" i="1"/>
  <c r="P201" i="1"/>
  <c r="P204" i="1"/>
  <c r="P207" i="1"/>
  <c r="P219" i="1"/>
  <c r="P222" i="1"/>
  <c r="P210" i="1"/>
  <c r="P225" i="1"/>
  <c r="P213" i="1"/>
  <c r="P216" i="1"/>
  <c r="P192" i="1"/>
  <c r="P180" i="1"/>
  <c r="P15" i="1"/>
  <c r="Q21" i="1"/>
  <c r="Q24" i="1"/>
  <c r="Q27" i="1"/>
  <c r="Q111" i="1"/>
  <c r="Q36" i="1"/>
  <c r="Q30" i="1"/>
  <c r="Q33" i="1"/>
  <c r="Q39" i="1"/>
  <c r="Q114" i="1"/>
  <c r="Q42" i="1"/>
  <c r="Q45" i="1"/>
  <c r="Q48" i="1"/>
  <c r="Q51" i="1"/>
  <c r="Q117" i="1"/>
  <c r="Q141" i="1"/>
  <c r="Q54" i="1"/>
  <c r="Q57" i="1"/>
  <c r="Q60" i="1"/>
  <c r="Q63" i="1"/>
  <c r="Q66" i="1"/>
  <c r="Q69" i="1"/>
  <c r="Q120" i="1"/>
  <c r="Q123" i="1"/>
  <c r="Q72" i="1"/>
  <c r="Q75" i="1"/>
  <c r="Q78" i="1"/>
  <c r="Q81" i="1"/>
  <c r="Q84" i="1"/>
  <c r="Q87" i="1"/>
  <c r="Q126" i="1"/>
  <c r="Q90" i="1"/>
  <c r="Q93" i="1"/>
  <c r="Q129" i="1"/>
  <c r="Q144" i="1"/>
  <c r="Q96" i="1"/>
  <c r="Q132" i="1"/>
  <c r="Q99" i="1"/>
  <c r="Q135" i="1"/>
  <c r="Q138" i="1"/>
  <c r="Q102" i="1"/>
  <c r="Q105" i="1"/>
  <c r="Q147" i="1"/>
  <c r="Q108" i="1"/>
  <c r="Q18" i="1"/>
  <c r="Q153" i="1"/>
  <c r="Q156" i="1"/>
  <c r="Q159" i="1"/>
  <c r="Q162" i="1"/>
  <c r="Q150" i="1"/>
  <c r="Q168" i="1"/>
  <c r="Q171" i="1"/>
  <c r="Q174" i="1"/>
  <c r="Q177" i="1"/>
  <c r="Q165" i="1"/>
  <c r="Q183" i="1"/>
  <c r="Q186" i="1"/>
  <c r="Q189" i="1"/>
  <c r="Q195" i="1"/>
  <c r="Q198" i="1"/>
  <c r="Q201" i="1"/>
  <c r="Q204" i="1"/>
  <c r="Q207" i="1"/>
  <c r="Q219" i="1"/>
  <c r="Q222" i="1"/>
  <c r="Q210" i="1"/>
  <c r="Q225" i="1"/>
  <c r="Q213" i="1"/>
  <c r="Q216" i="1"/>
  <c r="Q192" i="1"/>
  <c r="Q180" i="1"/>
  <c r="Q15" i="1"/>
  <c r="R18" i="1"/>
  <c r="R150" i="1"/>
  <c r="R165" i="1"/>
  <c r="R180" i="1"/>
  <c r="R15" i="1"/>
  <c r="S18" i="1"/>
  <c r="S150" i="1"/>
  <c r="S165" i="1"/>
  <c r="S180" i="1"/>
  <c r="S15" i="1"/>
  <c r="K19" i="1"/>
  <c r="K151" i="1"/>
  <c r="K181" i="1"/>
  <c r="K16" i="1"/>
  <c r="L19" i="1"/>
  <c r="L151" i="1"/>
  <c r="L166" i="1"/>
  <c r="L181" i="1"/>
  <c r="L16" i="1"/>
  <c r="M19" i="1"/>
  <c r="M151" i="1"/>
  <c r="M166" i="1"/>
  <c r="M181" i="1"/>
  <c r="M16" i="1"/>
  <c r="N19" i="1"/>
  <c r="N151" i="1"/>
  <c r="N166" i="1"/>
  <c r="N181" i="1"/>
  <c r="N16" i="1"/>
  <c r="O19" i="1"/>
  <c r="O151" i="1"/>
  <c r="O166" i="1"/>
  <c r="O181" i="1"/>
  <c r="O16" i="1"/>
  <c r="P22" i="1"/>
  <c r="P25" i="1"/>
  <c r="P28" i="1"/>
  <c r="P112" i="1"/>
  <c r="P37" i="1"/>
  <c r="P31" i="1"/>
  <c r="P34" i="1"/>
  <c r="P40" i="1"/>
  <c r="P115" i="1"/>
  <c r="P43" i="1"/>
  <c r="P46" i="1"/>
  <c r="P49" i="1"/>
  <c r="P52" i="1"/>
  <c r="P118" i="1"/>
  <c r="P142" i="1"/>
  <c r="P55" i="1"/>
  <c r="P58" i="1"/>
  <c r="P61" i="1"/>
  <c r="P64" i="1"/>
  <c r="P67" i="1"/>
  <c r="P70" i="1"/>
  <c r="P121" i="1"/>
  <c r="P124" i="1"/>
  <c r="P73" i="1"/>
  <c r="P76" i="1"/>
  <c r="P79" i="1"/>
  <c r="P82" i="1"/>
  <c r="P85" i="1"/>
  <c r="P88" i="1"/>
  <c r="P127" i="1"/>
  <c r="P91" i="1"/>
  <c r="P94" i="1"/>
  <c r="P130" i="1"/>
  <c r="P145" i="1"/>
  <c r="P97" i="1"/>
  <c r="P133" i="1"/>
  <c r="P100" i="1"/>
  <c r="P136" i="1"/>
  <c r="P139" i="1"/>
  <c r="P103" i="1"/>
  <c r="P106" i="1"/>
  <c r="P148" i="1"/>
  <c r="P109" i="1"/>
  <c r="P19" i="1"/>
  <c r="P151" i="1"/>
  <c r="P169" i="1"/>
  <c r="P166" i="1"/>
  <c r="P184" i="1"/>
  <c r="P187" i="1"/>
  <c r="P190" i="1"/>
  <c r="P196" i="1"/>
  <c r="P199" i="1"/>
  <c r="P202" i="1"/>
  <c r="P205" i="1"/>
  <c r="P226" i="1"/>
  <c r="P217" i="1"/>
  <c r="P193" i="1"/>
  <c r="P181" i="1"/>
  <c r="P16" i="1"/>
  <c r="Q22" i="1"/>
  <c r="Q25" i="1"/>
  <c r="Q28" i="1"/>
  <c r="Q112" i="1"/>
  <c r="Q37" i="1"/>
  <c r="Q31" i="1"/>
  <c r="Q34" i="1"/>
  <c r="Q40" i="1"/>
  <c r="Q115" i="1"/>
  <c r="Q43" i="1"/>
  <c r="Q46" i="1"/>
  <c r="Q49" i="1"/>
  <c r="Q52" i="1"/>
  <c r="Q118" i="1"/>
  <c r="Q142" i="1"/>
  <c r="Q55" i="1"/>
  <c r="Q58" i="1"/>
  <c r="Q61" i="1"/>
  <c r="Q64" i="1"/>
  <c r="Q67" i="1"/>
  <c r="Q70" i="1"/>
  <c r="Q121" i="1"/>
  <c r="Q124" i="1"/>
  <c r="Q73" i="1"/>
  <c r="Q76" i="1"/>
  <c r="Q79" i="1"/>
  <c r="Q82" i="1"/>
  <c r="Q85" i="1"/>
  <c r="Q88" i="1"/>
  <c r="Q127" i="1"/>
  <c r="Q91" i="1"/>
  <c r="Q94" i="1"/>
  <c r="Q130" i="1"/>
  <c r="Q145" i="1"/>
  <c r="Q97" i="1"/>
  <c r="Q133" i="1"/>
  <c r="Q100" i="1"/>
  <c r="Q136" i="1"/>
  <c r="Q139" i="1"/>
  <c r="Q103" i="1"/>
  <c r="Q106" i="1"/>
  <c r="Q148" i="1"/>
  <c r="Q109" i="1"/>
  <c r="Q19" i="1"/>
  <c r="Q151" i="1"/>
  <c r="Q169" i="1"/>
  <c r="Q166" i="1"/>
  <c r="Q184" i="1"/>
  <c r="Q187" i="1"/>
  <c r="Q190" i="1"/>
  <c r="Q196" i="1"/>
  <c r="Q199" i="1"/>
  <c r="Q202" i="1"/>
  <c r="Q205" i="1"/>
  <c r="Q226" i="1"/>
  <c r="Q217" i="1"/>
  <c r="Q193" i="1"/>
  <c r="Q181" i="1"/>
  <c r="Q16" i="1"/>
  <c r="R19" i="1"/>
  <c r="R151" i="1"/>
  <c r="R166" i="1"/>
  <c r="R181" i="1"/>
  <c r="R16" i="1"/>
  <c r="S19" i="1"/>
  <c r="S151" i="1"/>
  <c r="S166" i="1"/>
  <c r="S181" i="1"/>
  <c r="S16" i="1"/>
  <c r="P227" i="1"/>
  <c r="Q227" i="1"/>
  <c r="P228" i="1"/>
  <c r="Q228" i="1"/>
  <c r="P229" i="1"/>
  <c r="Q229" i="1"/>
</calcChain>
</file>

<file path=xl/sharedStrings.xml><?xml version="1.0" encoding="utf-8"?>
<sst xmlns="http://schemas.openxmlformats.org/spreadsheetml/2006/main" count="381" uniqueCount="150">
  <si>
    <t>T</t>
  </si>
  <si>
    <t>M</t>
  </si>
  <si>
    <t>E</t>
  </si>
  <si>
    <t>Köztemető fenntart., fel.</t>
  </si>
  <si>
    <t>Lakóingatlan szociális célú bérbeadása, üzemeltetése</t>
  </si>
  <si>
    <t>106010</t>
  </si>
  <si>
    <t>Gyermekétkeztetés bölcsődében, fogyatékosok nappali intézményében</t>
  </si>
  <si>
    <t>104035</t>
  </si>
  <si>
    <t xml:space="preserve">Gyermekétkeztetés köznevelési intézményben </t>
  </si>
  <si>
    <t>096015</t>
  </si>
  <si>
    <t>Zöldterület kezelés</t>
  </si>
  <si>
    <t>066010</t>
  </si>
  <si>
    <t>Ár- és belvízvédelemmel összefüggő tevékenységek</t>
  </si>
  <si>
    <t>047410</t>
  </si>
  <si>
    <t>Közutak, hidak, alagutak üzemeltetése</t>
  </si>
  <si>
    <t>045160</t>
  </si>
  <si>
    <t>Erdőgazdálkodás</t>
  </si>
  <si>
    <t>042220</t>
  </si>
  <si>
    <t>Hosszabb időtartamú közfoglalkoztatás</t>
  </si>
  <si>
    <t>041233</t>
  </si>
  <si>
    <t>Egyéb kiegészítő szolgáltatások</t>
  </si>
  <si>
    <t>013390</t>
  </si>
  <si>
    <t>Más szerv részére végzett pénzügyi-gazdálkodási özemtetési egyéb szolgáltatás</t>
  </si>
  <si>
    <t>013360</t>
  </si>
  <si>
    <t>Az önkormányzati vagyonnal való gazdálkodással kapcsolatos feladatok</t>
  </si>
  <si>
    <t>013350</t>
  </si>
  <si>
    <t>Köztemető-fenntartás és működtetés</t>
  </si>
  <si>
    <t>013320</t>
  </si>
  <si>
    <t>4 KÖZSZER</t>
  </si>
  <si>
    <t>közfoglalkoztatása</t>
  </si>
  <si>
    <t>jogosultak hosszabb időtartamú</t>
  </si>
  <si>
    <t>Gyermekek bölcsödei ellátása</t>
  </si>
  <si>
    <t>104031</t>
  </si>
  <si>
    <t>Óvodai nevelés, ellátás működtetési feladatai</t>
  </si>
  <si>
    <t>091140</t>
  </si>
  <si>
    <t>Óvodai nevelés, ellátás szakmai feladatai</t>
  </si>
  <si>
    <t>091110</t>
  </si>
  <si>
    <t>3 Mese-domb Óvoda és Bölcsőde</t>
  </si>
  <si>
    <t>Országos és helyi népszavazással kapcsolatos tevékenység</t>
  </si>
  <si>
    <t>016020</t>
  </si>
  <si>
    <t>Adó-, vám- és jövedéki igazgatás</t>
  </si>
  <si>
    <t>011220</t>
  </si>
  <si>
    <t>Önkormányzatok és önkormányzati hivatalok jogalkotói és általános igazgatási tevékenysége</t>
  </si>
  <si>
    <t>011130</t>
  </si>
  <si>
    <t>2 Csabrendeki Közös Önkormányzati Hivatal</t>
  </si>
  <si>
    <t>Önkormányzatok funkcióra nem sorolható bevételei államháztartáson kívülről</t>
  </si>
  <si>
    <t>Család és gyermekjóléti szolgáltatások</t>
  </si>
  <si>
    <t>42</t>
  </si>
  <si>
    <t>Házi segítségnyújtás</t>
  </si>
  <si>
    <t>47</t>
  </si>
  <si>
    <t>Szociális étkeztetés</t>
  </si>
  <si>
    <t>46</t>
  </si>
  <si>
    <t>Lakásfenntartással, lakhatással összefüggő ellátások</t>
  </si>
  <si>
    <t>45</t>
  </si>
  <si>
    <t>Munkanélküli aktívkorúak ellátásai</t>
  </si>
  <si>
    <t>Betegséggel kapcsolatos pénzbeli támogatások</t>
  </si>
  <si>
    <t>39</t>
  </si>
  <si>
    <t>34</t>
  </si>
  <si>
    <t>Járóbetegek gyógyító szakellátása</t>
  </si>
  <si>
    <t>27</t>
  </si>
  <si>
    <t>Háziorvosi ügyeleti ellátás</t>
  </si>
  <si>
    <t>26</t>
  </si>
  <si>
    <t>Lakáshoz jutást segítő támogatás</t>
  </si>
  <si>
    <t>20</t>
  </si>
  <si>
    <t>Mezőgazdasági támogatások</t>
  </si>
  <si>
    <t>Önkormányzatok elszámolásai a központi költségvetéssel</t>
  </si>
  <si>
    <t>Forgatási és befektetési célú finanszírozási művelet</t>
  </si>
  <si>
    <t>900060</t>
  </si>
  <si>
    <t>Egyéb szociális pénzbeli ellátások,támogatások</t>
  </si>
  <si>
    <t>107060</t>
  </si>
  <si>
    <t>Falugondnoki, tanyagondnoki szolgáltatás</t>
  </si>
  <si>
    <t>107055</t>
  </si>
  <si>
    <t>Lakóingatlan szociális célú bérbeadása, üzemelt.</t>
  </si>
  <si>
    <t>Gyermekvédelmi pénzbeli és természetbeni ellátások</t>
  </si>
  <si>
    <t>104051</t>
  </si>
  <si>
    <t>Hallgatói és oktatói ösztöndíjak, egyéb juttatások</t>
  </si>
  <si>
    <t>094260</t>
  </si>
  <si>
    <t>Köznevelési intézmény 5-8.évfolyamán tanulók nevelésével, oktatásával összefüggő működtetési feladatok</t>
  </si>
  <si>
    <t>092120</t>
  </si>
  <si>
    <t>Civil szervezetek működési támogatása</t>
  </si>
  <si>
    <t>084031</t>
  </si>
  <si>
    <t xml:space="preserve">Közművelődés-közösségi és társadalmi részvétel fejlesztése </t>
  </si>
  <si>
    <t>082091</t>
  </si>
  <si>
    <t>Könyvtári szolgáltatások</t>
  </si>
  <si>
    <t>082044</t>
  </si>
  <si>
    <t>Üdülői, szálláshely-szolgáltatás és étkeztetés</t>
  </si>
  <si>
    <t>081071</t>
  </si>
  <si>
    <t>Soportlétesítmények, edzőtáborok működtetése és fejlesztése</t>
  </si>
  <si>
    <t>081030</t>
  </si>
  <si>
    <t>Család-és nővédelmi egészségügyi gondozás</t>
  </si>
  <si>
    <t>074031</t>
  </si>
  <si>
    <t>Háziorvosi alapellátás</t>
  </si>
  <si>
    <t>072111</t>
  </si>
  <si>
    <t>Város-, községgazdálkodási egyéb szolgáltatások</t>
  </si>
  <si>
    <t>066020</t>
  </si>
  <si>
    <t>Zöldterület-kezelés</t>
  </si>
  <si>
    <t>Közvilágítás</t>
  </si>
  <si>
    <t>064010</t>
  </si>
  <si>
    <t>Víztermelés, -kezelés, -ellátás</t>
  </si>
  <si>
    <t>063020</t>
  </si>
  <si>
    <t>Szennyvíz gyűtése,tisztítása, elhelyezése</t>
  </si>
  <si>
    <t>052020</t>
  </si>
  <si>
    <t>Állat-egészségügy</t>
  </si>
  <si>
    <t>042180</t>
  </si>
  <si>
    <t>Növénytermesztés, állattenyésztés és kapcsolódó szolgáltatások</t>
  </si>
  <si>
    <t>042130</t>
  </si>
  <si>
    <t>Közfoglalkoztatási mintaprogram</t>
  </si>
  <si>
    <t>041237</t>
  </si>
  <si>
    <t>Tűz- és katasztrófavédelmi tevékenység</t>
  </si>
  <si>
    <t>032020</t>
  </si>
  <si>
    <t>Támogatási célú finanszírozási műveletek</t>
  </si>
  <si>
    <t>018010</t>
  </si>
  <si>
    <t>Önkormányzatok és önkormányzati hivatalok jogalkotó és általános igazgatási tevékenysége</t>
  </si>
  <si>
    <t>1 Csabrendek Nagyközség Önkormányzata</t>
  </si>
  <si>
    <t>1 ÖNKORMÁNYZAT ÖSSZESEN</t>
  </si>
  <si>
    <t xml:space="preserve">Létszám </t>
  </si>
  <si>
    <t xml:space="preserve">Önként vállalt </t>
  </si>
  <si>
    <t>Kötelező kiadások</t>
  </si>
  <si>
    <t>Működési kiadások összesen</t>
  </si>
  <si>
    <t>Egyéb működési célú kiadás</t>
  </si>
  <si>
    <t>Ellátottak pénzbeli juttatásai</t>
  </si>
  <si>
    <t>Dologi kiadások</t>
  </si>
  <si>
    <t>Munkaadót terhelő járulék és szociális hozzájárulási adó</t>
  </si>
  <si>
    <t>Személyi juttatás</t>
  </si>
  <si>
    <t>Kormányzati funkció név és szám</t>
  </si>
  <si>
    <t>Alcím név és szám</t>
  </si>
  <si>
    <t xml:space="preserve">Cím név és szám </t>
  </si>
  <si>
    <t>L</t>
  </si>
  <si>
    <t>K</t>
  </si>
  <si>
    <t>J</t>
  </si>
  <si>
    <t>I</t>
  </si>
  <si>
    <t>H</t>
  </si>
  <si>
    <t>G</t>
  </si>
  <si>
    <t>F</t>
  </si>
  <si>
    <t>D</t>
  </si>
  <si>
    <t>C</t>
  </si>
  <si>
    <t>B</t>
  </si>
  <si>
    <t>A</t>
  </si>
  <si>
    <t>Teljesítés</t>
  </si>
  <si>
    <t>T:</t>
  </si>
  <si>
    <t>Módosított előírányzat</t>
  </si>
  <si>
    <t>M:</t>
  </si>
  <si>
    <t>adatok ezer forintban</t>
  </si>
  <si>
    <t>Eredeti előirányzat</t>
  </si>
  <si>
    <t>E:</t>
  </si>
  <si>
    <t>Működési kiadás előirányzat-csoport jogcímentkénti részletezése</t>
  </si>
  <si>
    <t>Csabrendek Nagyközség Önkormányzata Képviselő-testületének 2/2017. (II. 16.) rendeletéhez"</t>
  </si>
  <si>
    <t xml:space="preserve">"7.  melléklet </t>
  </si>
  <si>
    <t>Csabrendek Nagyközség Önkormányzata Képviselő-testületének 15/2017. (VI.19.)  rendeletéhez</t>
  </si>
  <si>
    <t xml:space="preserve">5. 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</si>
</sst>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\ _F_t_-;\-* #,##0\ _F_t_-;_-* &quot;-&quot;\ _F_t_-;_-@_-"/>
    <numFmt numFmtId="164" formatCode="_-* #,##0.00\ _._-_F_t_-;\-* #,##0.00\ _._-_F_t_-;_-* &quot;-&quot;??\ _._-_F_t_-;_-@_-"/>
    <numFmt numFmtId="165" formatCode="_-* #,##0\ _._-_F_t_-;\-* #,##0\ _._-_F_t_-;_-* &quot;-&quot;??\ _._-_F_t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sz val="12"/>
      <color indexed="10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0"/>
      <name val="Times New Roman"/>
      <family val="1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" fillId="0" borderId="0"/>
  </cellStyleXfs>
  <cellXfs count="10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/>
    <xf numFmtId="0" fontId="4" fillId="0" borderId="0" xfId="0" applyFont="1" applyBorder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0" fontId="4" fillId="0" borderId="1" xfId="0" applyFont="1" applyBorder="1" applyAlignment="1">
      <alignment horizontal="center" vertical="top"/>
    </xf>
    <xf numFmtId="165" fontId="4" fillId="0" borderId="2" xfId="1" applyNumberFormat="1" applyFont="1" applyBorder="1" applyAlignment="1">
      <alignment horizontal="right" vertical="top"/>
    </xf>
    <xf numFmtId="165" fontId="2" fillId="0" borderId="2" xfId="1" applyNumberFormat="1" applyFont="1" applyBorder="1" applyAlignment="1">
      <alignment horizontal="right" vertical="top"/>
    </xf>
    <xf numFmtId="165" fontId="3" fillId="0" borderId="2" xfId="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/>
    </xf>
    <xf numFmtId="49" fontId="4" fillId="0" borderId="3" xfId="2" applyNumberFormat="1" applyFont="1" applyBorder="1" applyAlignment="1">
      <alignment horizontal="center" vertical="top"/>
    </xf>
    <xf numFmtId="49" fontId="4" fillId="0" borderId="4" xfId="2" applyNumberFormat="1" applyFont="1" applyBorder="1" applyAlignment="1">
      <alignment horizontal="center" vertical="top"/>
    </xf>
    <xf numFmtId="49" fontId="4" fillId="0" borderId="5" xfId="2" applyNumberFormat="1" applyFont="1" applyBorder="1" applyAlignment="1">
      <alignment horizontal="center" vertical="top"/>
    </xf>
    <xf numFmtId="41" fontId="2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4" fillId="0" borderId="6" xfId="2" applyFont="1" applyBorder="1" applyAlignment="1">
      <alignment horizontal="left" vertical="top" wrapText="1"/>
    </xf>
    <xf numFmtId="0" fontId="4" fillId="0" borderId="7" xfId="2" applyFont="1" applyBorder="1" applyAlignment="1">
      <alignment horizontal="left" vertical="top" wrapText="1"/>
    </xf>
    <xf numFmtId="0" fontId="4" fillId="0" borderId="8" xfId="2" applyFont="1" applyBorder="1" applyAlignment="1">
      <alignment horizontal="left" vertical="top" wrapText="1"/>
    </xf>
    <xf numFmtId="0" fontId="2" fillId="0" borderId="2" xfId="2" applyFont="1" applyBorder="1" applyAlignment="1">
      <alignment horizontal="center" vertical="top" wrapText="1"/>
    </xf>
    <xf numFmtId="0" fontId="4" fillId="0" borderId="9" xfId="2" applyFont="1" applyBorder="1" applyAlignment="1">
      <alignment horizontal="left" vertical="top" wrapText="1"/>
    </xf>
    <xf numFmtId="0" fontId="4" fillId="0" borderId="0" xfId="2" applyFont="1" applyBorder="1" applyAlignment="1">
      <alignment horizontal="left" vertical="top" wrapText="1"/>
    </xf>
    <xf numFmtId="0" fontId="4" fillId="0" borderId="10" xfId="2" applyFont="1" applyBorder="1" applyAlignment="1">
      <alignment horizontal="left" vertical="top" wrapText="1"/>
    </xf>
    <xf numFmtId="0" fontId="4" fillId="0" borderId="1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4" fillId="0" borderId="12" xfId="2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165" fontId="2" fillId="0" borderId="2" xfId="1" applyNumberFormat="1" applyFont="1" applyFill="1" applyBorder="1" applyAlignment="1">
      <alignment horizontal="right" vertical="top"/>
    </xf>
    <xf numFmtId="0" fontId="2" fillId="0" borderId="2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center" vertical="top" wrapText="1"/>
    </xf>
    <xf numFmtId="0" fontId="4" fillId="0" borderId="0" xfId="0" applyFont="1"/>
    <xf numFmtId="0" fontId="6" fillId="0" borderId="0" xfId="0" applyFont="1"/>
    <xf numFmtId="165" fontId="6" fillId="0" borderId="2" xfId="1" applyNumberFormat="1" applyFont="1" applyBorder="1" applyAlignment="1">
      <alignment horizontal="right" vertical="top"/>
    </xf>
    <xf numFmtId="165" fontId="7" fillId="0" borderId="2" xfId="1" applyNumberFormat="1" applyFont="1" applyBorder="1" applyAlignment="1">
      <alignment horizontal="right" vertical="top"/>
    </xf>
    <xf numFmtId="0" fontId="7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3" fillId="0" borderId="2" xfId="3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3" applyFont="1" applyBorder="1" applyAlignment="1">
      <alignment horizontal="center"/>
    </xf>
    <xf numFmtId="0" fontId="3" fillId="0" borderId="14" xfId="3" applyFont="1" applyBorder="1" applyAlignment="1">
      <alignment horizontal="center"/>
    </xf>
    <xf numFmtId="0" fontId="3" fillId="0" borderId="15" xfId="3" applyFont="1" applyBorder="1" applyAlignment="1">
      <alignment horizontal="center"/>
    </xf>
    <xf numFmtId="0" fontId="2" fillId="0" borderId="5" xfId="3" applyFont="1" applyBorder="1" applyAlignment="1">
      <alignment horizontal="center" vertical="top"/>
    </xf>
    <xf numFmtId="0" fontId="4" fillId="0" borderId="0" xfId="3" applyFont="1" applyAlignment="1"/>
    <xf numFmtId="0" fontId="2" fillId="0" borderId="0" xfId="3" applyFont="1" applyBorder="1" applyAlignment="1">
      <alignment vertical="top"/>
    </xf>
    <xf numFmtId="0" fontId="8" fillId="0" borderId="0" xfId="3" applyFont="1" applyAlignment="1">
      <alignment horizontal="center"/>
    </xf>
    <xf numFmtId="49" fontId="10" fillId="0" borderId="0" xfId="4" applyNumberFormat="1" applyFont="1" applyBorder="1"/>
    <xf numFmtId="0" fontId="11" fillId="0" borderId="0" xfId="5" applyFont="1" applyAlignment="1">
      <alignment horizontal="left"/>
    </xf>
    <xf numFmtId="0" fontId="11" fillId="0" borderId="0" xfId="5" applyFont="1" applyAlignment="1">
      <alignment horizontal="center"/>
    </xf>
    <xf numFmtId="0" fontId="3" fillId="0" borderId="0" xfId="3" applyFont="1" applyAlignment="1"/>
    <xf numFmtId="49" fontId="2" fillId="0" borderId="0" xfId="4" applyNumberFormat="1" applyFont="1"/>
    <xf numFmtId="0" fontId="2" fillId="0" borderId="0" xfId="4" applyFont="1" applyBorder="1" applyAlignment="1">
      <alignment horizontal="right"/>
    </xf>
    <xf numFmtId="0" fontId="12" fillId="0" borderId="0" xfId="4" applyFont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6">
    <cellStyle name="Ezres" xfId="1" builtinId="3"/>
    <cellStyle name="Normál" xfId="0" builtinId="0"/>
    <cellStyle name="Normál 2" xfId="2" xr:uid="{D2CD6511-B931-435B-9CD5-6295D1CC1EAE}"/>
    <cellStyle name="Normál_2010. 04. 20." xfId="3" xr:uid="{8BE144DC-0138-46DB-A461-D5B7A59F013A}"/>
    <cellStyle name="Normál_2010. 04. 20. 2" xfId="5" xr:uid="{54E086CE-BED6-49A6-9A9D-79A956453E9C}"/>
    <cellStyle name="Normál_Z.szegv.táblák2010" xfId="4" xr:uid="{BE9F3646-8803-4019-BA13-BD9A01268F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CAC70-1516-4D57-8210-BCF1880B5A3A}">
  <sheetPr>
    <tabColor indexed="32"/>
  </sheetPr>
  <dimension ref="A1:U233"/>
  <sheetViews>
    <sheetView tabSelected="1" view="pageBreakPreview" zoomScale="85" zoomScaleNormal="100" zoomScaleSheetLayoutView="85" workbookViewId="0">
      <selection activeCell="A2" sqref="A2:S2"/>
    </sheetView>
  </sheetViews>
  <sheetFormatPr defaultRowHeight="33" customHeight="1" x14ac:dyDescent="0.25"/>
  <cols>
    <col min="1" max="1" width="4.7109375" style="3" customWidth="1"/>
    <col min="2" max="2" width="7.5703125" style="1" customWidth="1"/>
    <col min="3" max="3" width="7.85546875" style="3" customWidth="1"/>
    <col min="4" max="4" width="10.28515625" style="3" customWidth="1"/>
    <col min="5" max="5" width="5.85546875" style="3" customWidth="1"/>
    <col min="6" max="7" width="9.140625" style="3"/>
    <col min="8" max="8" width="11" style="3" customWidth="1"/>
    <col min="9" max="9" width="21.7109375" style="3" customWidth="1"/>
    <col min="10" max="10" width="7.42578125" style="3" customWidth="1"/>
    <col min="11" max="11" width="14.85546875" style="1" customWidth="1"/>
    <col min="12" max="12" width="18.42578125" style="1" customWidth="1"/>
    <col min="13" max="13" width="14.7109375" style="1" customWidth="1"/>
    <col min="14" max="15" width="13.85546875" style="1" customWidth="1"/>
    <col min="16" max="16" width="15.140625" style="1" customWidth="1"/>
    <col min="17" max="17" width="14.85546875" style="1" customWidth="1"/>
    <col min="18" max="18" width="13.85546875" style="2" customWidth="1"/>
    <col min="19" max="19" width="13.85546875" style="1" customWidth="1"/>
    <col min="20" max="16384" width="9.140625" style="1"/>
  </cols>
  <sheetData>
    <row r="1" spans="1:21" ht="15.75" x14ac:dyDescent="0.25">
      <c r="A1" s="99" t="s">
        <v>149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61"/>
      <c r="U1" s="100"/>
    </row>
    <row r="2" spans="1:21" ht="15.75" x14ac:dyDescent="0.25">
      <c r="A2" s="99" t="s">
        <v>148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U2" s="61"/>
    </row>
    <row r="3" spans="1:21" ht="15.75" x14ac:dyDescent="0.25">
      <c r="A3" s="99" t="s">
        <v>147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61"/>
      <c r="U3" s="100"/>
    </row>
    <row r="4" spans="1:21" ht="15.75" x14ac:dyDescent="0.25">
      <c r="A4" s="99" t="s">
        <v>146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U4" s="61"/>
    </row>
    <row r="5" spans="1:21" ht="15.75" x14ac:dyDescent="0.25">
      <c r="A5" s="98" t="s">
        <v>145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</row>
    <row r="6" spans="1:21" ht="15.75" x14ac:dyDescent="0.25">
      <c r="A6" s="93" t="s">
        <v>144</v>
      </c>
      <c r="B6" s="92" t="s">
        <v>143</v>
      </c>
      <c r="C6" s="97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Q6" s="81"/>
      <c r="R6" s="81"/>
      <c r="S6" s="96" t="s">
        <v>142</v>
      </c>
      <c r="U6" s="94"/>
    </row>
    <row r="7" spans="1:21" ht="15.75" x14ac:dyDescent="0.25">
      <c r="A7" s="93" t="s">
        <v>141</v>
      </c>
      <c r="B7" s="92" t="s">
        <v>140</v>
      </c>
      <c r="C7" s="95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T7" s="94"/>
      <c r="U7" s="94"/>
    </row>
    <row r="8" spans="1:21" ht="15.75" hidden="1" x14ac:dyDescent="0.25">
      <c r="A8" s="93" t="s">
        <v>139</v>
      </c>
      <c r="B8" s="92" t="s">
        <v>138</v>
      </c>
      <c r="C8" s="9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90"/>
      <c r="T8" s="81"/>
      <c r="U8" s="81"/>
    </row>
    <row r="9" spans="1:21" ht="15.75" x14ac:dyDescent="0.25">
      <c r="A9" s="89"/>
      <c r="B9" s="88"/>
      <c r="C9" s="88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</row>
    <row r="10" spans="1:21" ht="33" customHeight="1" x14ac:dyDescent="0.25">
      <c r="A10" s="87"/>
      <c r="B10" s="82" t="s">
        <v>137</v>
      </c>
      <c r="C10" s="82" t="s">
        <v>136</v>
      </c>
      <c r="D10" s="86" t="s">
        <v>135</v>
      </c>
      <c r="E10" s="85"/>
      <c r="F10" s="85"/>
      <c r="G10" s="85"/>
      <c r="H10" s="85"/>
      <c r="I10" s="84"/>
      <c r="J10" s="82" t="s">
        <v>134</v>
      </c>
      <c r="K10" s="82" t="s">
        <v>2</v>
      </c>
      <c r="L10" s="82" t="s">
        <v>133</v>
      </c>
      <c r="M10" s="82" t="s">
        <v>132</v>
      </c>
      <c r="N10" s="82" t="s">
        <v>131</v>
      </c>
      <c r="O10" s="82" t="s">
        <v>130</v>
      </c>
      <c r="P10" s="82" t="s">
        <v>129</v>
      </c>
      <c r="Q10" s="83" t="s">
        <v>128</v>
      </c>
      <c r="R10" s="83" t="s">
        <v>127</v>
      </c>
      <c r="S10" s="82" t="s">
        <v>1</v>
      </c>
      <c r="T10" s="81"/>
      <c r="U10" s="81"/>
    </row>
    <row r="11" spans="1:21" s="5" customFormat="1" ht="33" customHeight="1" x14ac:dyDescent="0.25">
      <c r="A11" s="77"/>
      <c r="B11" s="68" t="s">
        <v>126</v>
      </c>
      <c r="C11" s="68" t="s">
        <v>125</v>
      </c>
      <c r="D11" s="80" t="s">
        <v>124</v>
      </c>
      <c r="E11" s="79"/>
      <c r="F11" s="79"/>
      <c r="G11" s="79"/>
      <c r="H11" s="79"/>
      <c r="I11" s="78"/>
      <c r="J11" s="69"/>
      <c r="K11" s="68" t="s">
        <v>123</v>
      </c>
      <c r="L11" s="68" t="s">
        <v>122</v>
      </c>
      <c r="M11" s="68" t="s">
        <v>121</v>
      </c>
      <c r="N11" s="68" t="s">
        <v>120</v>
      </c>
      <c r="O11" s="68" t="s">
        <v>119</v>
      </c>
      <c r="P11" s="68" t="s">
        <v>118</v>
      </c>
      <c r="Q11" s="68" t="s">
        <v>117</v>
      </c>
      <c r="R11" s="68" t="s">
        <v>116</v>
      </c>
      <c r="S11" s="68" t="s">
        <v>115</v>
      </c>
    </row>
    <row r="12" spans="1:21" s="5" customFormat="1" ht="33" customHeight="1" x14ac:dyDescent="0.25">
      <c r="A12" s="77"/>
      <c r="B12" s="68"/>
      <c r="C12" s="68"/>
      <c r="D12" s="76"/>
      <c r="E12" s="75"/>
      <c r="F12" s="75"/>
      <c r="G12" s="75"/>
      <c r="H12" s="75"/>
      <c r="I12" s="74"/>
      <c r="J12" s="69"/>
      <c r="K12" s="68"/>
      <c r="L12" s="68"/>
      <c r="M12" s="68"/>
      <c r="N12" s="68"/>
      <c r="O12" s="68"/>
      <c r="P12" s="68"/>
      <c r="Q12" s="68"/>
      <c r="R12" s="68"/>
      <c r="S12" s="68"/>
    </row>
    <row r="13" spans="1:21" s="5" customFormat="1" ht="33" customHeight="1" x14ac:dyDescent="0.25">
      <c r="A13" s="73"/>
      <c r="B13" s="68"/>
      <c r="C13" s="68"/>
      <c r="D13" s="72"/>
      <c r="E13" s="71"/>
      <c r="F13" s="71"/>
      <c r="G13" s="71"/>
      <c r="H13" s="71"/>
      <c r="I13" s="70"/>
      <c r="J13" s="69"/>
      <c r="K13" s="68"/>
      <c r="L13" s="68"/>
      <c r="M13" s="68"/>
      <c r="N13" s="68"/>
      <c r="O13" s="68"/>
      <c r="P13" s="68"/>
      <c r="Q13" s="68"/>
      <c r="R13" s="68"/>
      <c r="S13" s="68"/>
    </row>
    <row r="14" spans="1:21" ht="20.100000000000001" customHeight="1" x14ac:dyDescent="0.25">
      <c r="A14" s="20">
        <v>1</v>
      </c>
      <c r="B14" s="67" t="s">
        <v>114</v>
      </c>
      <c r="C14" s="67"/>
      <c r="D14" s="67"/>
      <c r="E14" s="67"/>
      <c r="F14" s="67"/>
      <c r="G14" s="67"/>
      <c r="H14" s="67"/>
      <c r="I14" s="67"/>
      <c r="J14" s="27" t="s">
        <v>2</v>
      </c>
      <c r="K14" s="15">
        <f>IF(SUM(K17,K149,K164,K179)&gt;0,SUM(K17,K149,K164,K179),0)</f>
        <v>209251</v>
      </c>
      <c r="L14" s="15">
        <f>IF(SUM(L17,L149,L164,L179)&gt;0,SUM(L17,L149,L164,L179),0)</f>
        <v>44135</v>
      </c>
      <c r="M14" s="15">
        <f>IF(SUM(M17,M149,M164,M179)&gt;0,SUM(M17,M149,M164,M179),0)</f>
        <v>141165</v>
      </c>
      <c r="N14" s="15">
        <f>IF(SUM(N17,N149,N164,N179)&gt;0,SUM(N17,N149,N164,N179),0)</f>
        <v>15460</v>
      </c>
      <c r="O14" s="15">
        <f>IF(SUM(O17,O149,O164,O179)&gt;0,SUM(O17,O149,O164,O179),0)</f>
        <v>53461</v>
      </c>
      <c r="P14" s="15">
        <f>IF(SUM(P17,P149,P164,P179)&gt;0,SUM(P17,P149,P164,P179),0)</f>
        <v>463472</v>
      </c>
      <c r="Q14" s="15">
        <f>IF(SUM(Q17,Q149,Q164,Q179)&gt;0,SUM(Q17,Q149,Q164,Q179),0)</f>
        <v>463472</v>
      </c>
      <c r="R14" s="15">
        <f>IF(SUM(R17,R149,R164,R179)&gt;0,SUM(R17,R149,R164,R179),0)</f>
        <v>0</v>
      </c>
      <c r="S14" s="15">
        <f>IF(SUM(S17,S149,S164,S179)&gt;0,SUM(S17,S149,S164,S179),0)</f>
        <v>92</v>
      </c>
    </row>
    <row r="15" spans="1:21" ht="20.100000000000001" customHeight="1" x14ac:dyDescent="0.25">
      <c r="A15" s="20"/>
      <c r="B15" s="67"/>
      <c r="C15" s="67"/>
      <c r="D15" s="67"/>
      <c r="E15" s="67"/>
      <c r="F15" s="67"/>
      <c r="G15" s="67"/>
      <c r="H15" s="67"/>
      <c r="I15" s="67"/>
      <c r="J15" s="27" t="s">
        <v>1</v>
      </c>
      <c r="K15" s="15">
        <f>IF(SUM(K18,K150,K165,K180)&gt;0,SUM(K18,K150,K165,K180),0)</f>
        <v>209501</v>
      </c>
      <c r="L15" s="15">
        <f>IF(SUM(L18,L150,L165,L180)&gt;0,SUM(L18,L150,L165,L180),0)</f>
        <v>44135</v>
      </c>
      <c r="M15" s="15">
        <f>IF(SUM(M18,M150,M165,M180)&gt;0,SUM(M18,M150,M165,M180),0)</f>
        <v>142673</v>
      </c>
      <c r="N15" s="15">
        <f>IF(SUM(N18,N150,N165,N180)&gt;0,SUM(N18,N150,N165,N180),0)</f>
        <v>15460</v>
      </c>
      <c r="O15" s="15">
        <f>IF(SUM(O18,O150,O165,O180)&gt;0,SUM(O18,O150,O165,O180),0)</f>
        <v>53513</v>
      </c>
      <c r="P15" s="15">
        <f>IF(SUM(P18,P150,P165,P180)&gt;0,SUM(P18,P150,P165,P180),0)</f>
        <v>465282</v>
      </c>
      <c r="Q15" s="15">
        <f>IF(SUM(Q18,Q150,Q165,Q180)&gt;0,SUM(Q18,Q150,Q165,Q180),0)</f>
        <v>465282</v>
      </c>
      <c r="R15" s="15">
        <f>IF(SUM(R18,R150,R165,R180)&gt;0,SUM(R18,R150,R165,R180),0)</f>
        <v>0</v>
      </c>
      <c r="S15" s="15">
        <f>IF(SUM(S18,S150,S165,S180)&gt;0,SUM(S18,S150,S165,S180),0)</f>
        <v>92</v>
      </c>
    </row>
    <row r="16" spans="1:21" ht="20.100000000000001" hidden="1" customHeight="1" x14ac:dyDescent="0.25">
      <c r="A16" s="20"/>
      <c r="B16" s="67"/>
      <c r="C16" s="67"/>
      <c r="D16" s="67"/>
      <c r="E16" s="67"/>
      <c r="F16" s="67"/>
      <c r="G16" s="67"/>
      <c r="H16" s="67"/>
      <c r="I16" s="67"/>
      <c r="J16" s="27" t="s">
        <v>0</v>
      </c>
      <c r="K16" s="15">
        <f>IF(SUM(K19,K151,K166,K181)&gt;0,SUM(K19,K151,K166,K181),0)</f>
        <v>0</v>
      </c>
      <c r="L16" s="15">
        <f>IF(SUM(L19,L151,L166,L181)&gt;0,SUM(L19,L151,L166,L181),0)</f>
        <v>0</v>
      </c>
      <c r="M16" s="15">
        <f>IF(SUM(M19,M151,M166,M181)&gt;0,SUM(M19,M151,M166,M181),0)</f>
        <v>0</v>
      </c>
      <c r="N16" s="15">
        <f>IF(SUM(N19,N151,N166,N181)&gt;0,SUM(N19,N151,N166,N181),0)</f>
        <v>0</v>
      </c>
      <c r="O16" s="15">
        <f>IF(SUM(O19,O151,O166,O181)&gt;0,SUM(O19,O151,O166,O181),0)</f>
        <v>0</v>
      </c>
      <c r="P16" s="15">
        <f>IF(SUM(P19,P151,P166,P181)&gt;0,SUM(P19,P151,P166,P181),0)</f>
        <v>0</v>
      </c>
      <c r="Q16" s="15">
        <f>IF(SUM(Q19,Q151,Q166,Q181)&gt;0,SUM(Q19,Q151,Q166,Q181),0)</f>
        <v>0</v>
      </c>
      <c r="R16" s="15">
        <f>IF(SUM(R19,R151,R166,R181)&gt;0,SUM(R19,R151,R166,R181),0)</f>
        <v>0</v>
      </c>
      <c r="S16" s="15">
        <f>IF(SUM(S19,S151,S166,S181)&gt;0,SUM(S19,S151,S166,S181),0)</f>
        <v>0</v>
      </c>
    </row>
    <row r="17" spans="1:19" ht="20.100000000000001" customHeight="1" x14ac:dyDescent="0.25">
      <c r="A17" s="20">
        <v>2</v>
      </c>
      <c r="B17" s="19"/>
      <c r="C17" s="66" t="s">
        <v>113</v>
      </c>
      <c r="D17" s="66"/>
      <c r="E17" s="66"/>
      <c r="F17" s="66"/>
      <c r="G17" s="66"/>
      <c r="H17" s="66"/>
      <c r="I17" s="66"/>
      <c r="J17" s="27" t="s">
        <v>2</v>
      </c>
      <c r="K17" s="15">
        <f>IF(SUM(K20,K23,K26,K110,K35,K29,K32,K38,K113,K41,K44,K47,K50,K116,K140,K53,K56,K59,K62,K65,K68,K119,K122)+SUM(K71,K74,K77,K80,K83,K86,K125,K89,K92,K128,K143,K95,K131,K98,K134,K137,K101,K104,K146,K107)&gt;0,SUM(K20,K23,K26,K110,K35,K29,K32,K38,K113,K41,K44,K47,K50,K116,K140,K53,K56,K59,K62,K65,K68,K119,K122)+SUM(K71,K74,K77,K80,K83,K86,K125,K89,K92,K128,K143,K95,K131,K98,K134,K137,K101,K104,K146,K107),0)</f>
        <v>75206</v>
      </c>
      <c r="L17" s="15">
        <f>IF(SUM(L20,L23,L26,L110,L35,L29,L32,L38,L113,L41,L44,L47,L50,L116,L140,L53,L56,L59,L62,L65,L68,L119,L122)+SUM(L71,L74,L77,L80,L83,L86,L125,L89,L92,L128,L143,L95,L131,L98,L134,L137,L101,L104,L146,L107)&gt;0,SUM(L20,L23,L26,L110,L35,L29,L32,L38,L113,L41,L44,L47,L50,L116,L140,L53,L56,L59,L62,L65,L68,L119,L122)+SUM(L71,L74,L77,L80,L83,L86,L125,L89,L92,L128,L143,L95,L131,L98,L134,L137,L101,L104,L146,L107),0)</f>
        <v>14320</v>
      </c>
      <c r="M17" s="15">
        <f>IF(SUM(M20,M23,M26,M110,M35,M29,M32,M38,M113,M41,M44,M47,M50,M116,M140,M53,M56,M59,M62,M65,M68,M119,M122)+SUM(M71,M74,M77,M80,M83,M86,M125,M89,M92,M128,M143,M95,M131,M98,M134,M137,M101,M104,M146,M107)&gt;0,SUM(M20,M23,M26,M110,M35,M29,M32,M38,M113,M41,M44,M47,M50,M116,M140,M53,M56,M59,M62,M65,M68,M119,M122)+SUM(M71,M74,M77,M80,M83,M86,M125,M89,M92,M128,M143,M95,M131,M98,M134,M137,M101,M104,M146,M107),0)</f>
        <v>91508</v>
      </c>
      <c r="N17" s="15">
        <f>IF(SUM(N20,N23,N26,N110,N35,N29,N32,N38,N113,N41,N44,N47,N50,N116,N140,N53,N56,N59,N62,N65,N68,N119,N122)+SUM(N71,N74,N77,N80,N83,N86,N125,N89,N92,N128,N143,N95,N131,N98,N134,N137,N101,N104,N146,N107)&gt;0,SUM(N20,N23,N26,N110,N35,N29,N32,N38,N113,N41,N44,N47,N50,N116,N140,N53,N56,N59,N62,N65,N68,N119,N122)+SUM(N71,N74,N77,N80,N83,N86,N125,N89,N92,N128,N143,N95,N131,N98,N134,N137,N101,N104,N146,N107),0)</f>
        <v>15460</v>
      </c>
      <c r="O17" s="15">
        <f>IF(SUM(O20,O23,O26,O110,O35,O29,O32,O38,O113,O41,O44,O47,O50,O116,O140,O53,O56,O59,O62,O65,O68,O119,O122)+SUM(O71,O74,O77,O80,O83,O86,O125,O89,O92,O128,O143,O95,O131,O98,O134,O137,O101,O104,O146,O107)&gt;0,SUM(O20,O23,O26,O110,O35,O29,O32,O38,O113,O41,O44,O47,O50,O116,O140,O53,O56,O59,O62,O65,O68,O119,O122)+SUM(O71,O74,O77,O80,O83,O86,O125,O89,O92,O128,O143,O95,O131,O98,O134,O137,O101,O104,O146,O107),0)</f>
        <v>53461</v>
      </c>
      <c r="P17" s="15">
        <f>IF(SUM(P20,P23,P26,P110,P35,P29,P32,P38,P113,P41,P44,P47,P50,P116,P140,P53,P56,P59,P62,P65,P68,P119,P122)+SUM(P71,P74,P77,P80,P83,P86,P125,P89,P92,P128,P143,P95,P131,P98,P134,P137,P101,P104,P146,P107)&gt;0,SUM(P20,P23,P26,P110,P35,P29,P32,P38,P113,P41,P44,P47,P50,P116,P140,P53,P56,P59,P62,P65,P68,P119,P122)+SUM(P71,P74,P77,P80,P83,P86,P125,P89,P92,P128,P143,P95,P131,P98,P134,P137,P101,P104,P146,P107),0)</f>
        <v>249955</v>
      </c>
      <c r="Q17" s="15">
        <f>IF(SUM(Q20,Q23,Q26,Q110,Q35,Q29,Q32,Q38,Q113,Q41,Q44,Q47,Q50,Q116,Q140,Q53,Q56,Q59,Q62,Q65,Q68,Q119,Q122)+SUM(Q71,Q74,Q77,Q80,Q83,Q86,Q125,Q89,Q92,Q128,Q143,Q95,Q131,Q98,Q134,Q137,Q101,Q104,Q146,Q107)&gt;0,SUM(Q20,Q23,Q26,Q110,Q35,Q29,Q32,Q38,Q113,Q41,Q44,Q47,Q50,Q116,Q140,Q53,Q56,Q59,Q62,Q65,Q68,Q119,Q122)+SUM(Q71,Q74,Q77,Q80,Q83,Q86,Q125,Q89,Q92,Q128,Q143,Q95,Q131,Q98,Q134,Q137,Q101,Q104,Q146,Q107),0)</f>
        <v>249955</v>
      </c>
      <c r="R17" s="15">
        <f>IF(SUM(R20,R23,R26,R110,R35,R29,R32,R38,R113,R41,R44,R47,R50,R116,R140,R53,R56,R59,R62,R65,R68,R119,R122)+SUM(R71,R74,R77,R80,R83,R86,R125,R89,R92,R128,R143,R95,R131,R98,R134,R137,R101,R104,R146,R107)&gt;0,SUM(R20,R23,R26,R110,R35,R29,R32,R38,R113,R41,R44,R47,R50,R116,R140,R53,R56,R59,R62,R65,R68,R119,R122)+SUM(R71,R74,R77,R80,R83,R86,R125,R89,R92,R128,R143,R95,R131,R98,R134,R137,R101,R104,R146,R107),0)</f>
        <v>0</v>
      </c>
      <c r="S17" s="15">
        <f>IF(SUM(S20,S23,S26,S110,S35,S29,S32,S38,S113,S41,S44,S47,S50,S116,S140,S53,S56,S59,S62,S65,S68,S119,S122)+SUM(S71,S74,S77,S80,S83,S86,S125,S89,S92,S128,S143,S95,S131,S98,S134,S137,S101,S104,S146,S107)&gt;0,SUM(S20,S23,S26,S110,S35,S29,S32,S38,S113,S41,S44,S47,S50,S116,S140,S53,S56,S59,S62,S65,S68,S119,S122)+SUM(S71,S74,S77,S80,S83,S86,S125,S89,S92,S128,S143,S95,S131,S98,S134,S137,S101,S104,S146,S107),0)</f>
        <v>48</v>
      </c>
    </row>
    <row r="18" spans="1:19" ht="20.100000000000001" customHeight="1" x14ac:dyDescent="0.25">
      <c r="A18" s="20"/>
      <c r="B18" s="19"/>
      <c r="C18" s="66"/>
      <c r="D18" s="66"/>
      <c r="E18" s="66"/>
      <c r="F18" s="66"/>
      <c r="G18" s="66"/>
      <c r="H18" s="66"/>
      <c r="I18" s="66"/>
      <c r="J18" s="27" t="s">
        <v>1</v>
      </c>
      <c r="K18" s="15">
        <f>IF(SUM(K21,K24,K27,K111,K36,K30,K33,K39,K114,K42,K45,K48,K51,K117,K141,K54,K57,K60,K63,K66,K69,K120,K123)+SUM(K72,K75,K78,K81,K84,K87,K126,K90,K93,K129,K144,K96,K132,K99,K135,K138,K102,K105,K147,K108)&gt;0,SUM(K21,K24,K27,K111,K36,K30,K33,K39,K114,K42,K45,K48,K51,K117,K141,K54,K57,K60,K63,K66,K69,K120,K123)+SUM(K72,K75,K78,K81,K84,K87,K126,K90,K93,K129,K144,K96,K132,K99,K135,K138,K102,K105,K147,K108),0)</f>
        <v>75456</v>
      </c>
      <c r="L18" s="15">
        <f>IF(SUM(L21,L24,L27,L111,L36,L30,L33,L39,L114,L42,L45,L48,L51,L117,L141,L54,L57,L60,L63,L66,L69,L120,L123)+SUM(L72,L75,L78,L81,L84,L87,L126,L90,L93,L129,L144,L96,L132,L99,L135,L138,L102,L105,L147,L108)&gt;0,SUM(L21,L24,L27,L111,L36,L30,L33,L39,L114,L42,L45,L48,L51,L117,L141,L54,L57,L60,L63,L66,L69,L120,L123)+SUM(L72,L75,L78,L81,L84,L87,L126,L90,L93,L129,L144,L96,L132,L99,L135,L138,L102,L105,L147,L108),0)</f>
        <v>14320</v>
      </c>
      <c r="M18" s="15">
        <f>IF(SUM(M21,M24,M27,M111,M36,M30,M33,M39,M114,M42,M45,M48,M51,M117,M141,M54,M57,M60,M63,M66,M69,M120,M123)+SUM(M72,M75,M78,M81,M84,M87,M126,M90,M93,M129,M144,M96,M132,M99,M135,M138,M102,M105,M147,M108)&gt;0,SUM(M21,M24,M27,M111,M36,M30,M33,M39,M114,M42,M45,M48,M51,M117,M141,M54,M57,M60,M63,M66,M69,M120,M123)+SUM(M72,M75,M78,M81,M84,M87,M126,M90,M93,M129,M144,M96,M132,M99,M135,M138,M102,M105,M147,M108),0)</f>
        <v>92508</v>
      </c>
      <c r="N18" s="15">
        <f>IF(SUM(N21,N24,N27,N111,N36,N30,N33,N39,N114,N42,N45,N48,N51,N117,N141,N54,N57,N60,N63,N66,N69,N120,N123)+SUM(N72,N75,N78,N81,N84,N87,N126,N90,N93,N129,N144,N96,N132,N99,N135,N138,N102,N105,N147,N108)&gt;0,SUM(N21,N24,N27,N111,N36,N30,N33,N39,N114,N42,N45,N48,N51,N117,N141,N54,N57,N60,N63,N66,N69,N120,N123)+SUM(N72,N75,N78,N81,N84,N87,N126,N90,N93,N129,N144,N96,N132,N99,N135,N138,N102,N105,N147,N108),0)</f>
        <v>15460</v>
      </c>
      <c r="O18" s="15">
        <f>IF(SUM(O21,O24,O27,O111,O36,O30,O33,O39,O114,O42,O45,O48,O51,O117,O141,O54,O57,O60,O63,O66,O69,O120,O123)+SUM(O72,O75,O78,O81,O84,O87,O126,O90,O93,O129,O144,O96,O132,O99,O135,O138,O102,O105,O147,O108)&gt;0,SUM(O21,O24,O27,O111,O36,O30,O33,O39,O114,O42,O45,O48,O51,O117,O141,O54,O57,O60,O63,O66,O69,O120,O123)+SUM(O72,O75,O78,O81,O84,O87,O126,O90,O93,O129,O144,O96,O132,O99,O135,O138,O102,O105,O147,O108),0)</f>
        <v>53513</v>
      </c>
      <c r="P18" s="15">
        <f>IF(SUM(P21,P24,P27,P111,P36,P30,P33,P39,P114,P42,P45,P48,P51,P117,P141,P54,P57,P60,P63,P66,P69,P120,P123)+SUM(P72,P75,P78,P81,P84,P87,P126,P90,P93,P129,P144,P96,P132,P99,P135,P138,P102,P105,P147,P108)&gt;0,SUM(P21,P24,P27,P111,P36,P30,P33,P39,P114,P42,P45,P48,P51,P117,P141,P54,P57,P60,P63,P66,P69,P120,P123)+SUM(P72,P75,P78,P81,P84,P87,P126,P90,P93,P129,P144,P96,P132,P99,P135,P138,P102,P105,P147,P108),0)</f>
        <v>251257</v>
      </c>
      <c r="Q18" s="15">
        <f>IF(SUM(Q21,Q24,Q27,Q111,Q36,Q30,Q33,Q39,Q114,Q42,Q45,Q48,Q51,Q117,Q141,Q54,Q57,Q60,Q63,Q66,Q69,Q120,Q123)+SUM(Q72,Q75,Q78,Q81,Q84,Q87,Q126,Q90,Q93,Q129,Q144,Q96,Q132,Q99,Q135,Q138,Q102,Q105,Q147,Q108)&gt;0,SUM(Q21,Q24,Q27,Q111,Q36,Q30,Q33,Q39,Q114,Q42,Q45,Q48,Q51,Q117,Q141,Q54,Q57,Q60,Q63,Q66,Q69,Q120,Q123)+SUM(Q72,Q75,Q78,Q81,Q84,Q87,Q126,Q90,Q93,Q129,Q144,Q96,Q132,Q99,Q135,Q138,Q102,Q105,Q147,Q108),0)</f>
        <v>251257</v>
      </c>
      <c r="R18" s="15">
        <f>IF(SUM(R21,R24,R27,R111,R36,R30,R33,R39,R114,R42,R45,R48,R51,R117,R141,R54,R57,R60,R63,R66,R69,R120,R123)+SUM(R72,R75,R78,R81,R84,R87,R126,R90,R93,R129,R144,R96,R132,R99,R135,R138,R102,R105,R147,R108)&gt;0,SUM(R21,R24,R27,R111,R36,R30,R33,R39,R114,R42,R45,R48,R51,R117,R141,R54,R57,R60,R63,R66,R69,R120,R123)+SUM(R72,R75,R78,R81,R84,R87,R126,R90,R93,R129,R144,R96,R132,R99,R135,R138,R102,R105,R147,R108),0)</f>
        <v>0</v>
      </c>
      <c r="S18" s="15">
        <f>IF(SUM(S21,S24,S27,S111,S36,S30,S33,S39,S114,S42,S45,S48,S51,S117,S141,S54,S57,S60,S63,S66,S69,S120,S123)+SUM(S72,S75,S78,S81,S84,S87,S126,S90,S93,S129,S144,S96,S132,S99,S135,S138,S102,S105,S147,S108)&gt;0,SUM(S21,S24,S27,S111,S36,S30,S33,S39,S114,S42,S45,S48,S51,S117,S141,S54,S57,S60,S63,S66,S69,S120,S123)+SUM(S72,S75,S78,S81,S84,S87,S126,S90,S93,S129,S144,S96,S132,S99,S135,S138,S102,S105,S147,S108),0)</f>
        <v>48</v>
      </c>
    </row>
    <row r="19" spans="1:19" ht="20.100000000000001" hidden="1" customHeight="1" x14ac:dyDescent="0.25">
      <c r="A19" s="20"/>
      <c r="B19" s="19"/>
      <c r="C19" s="66"/>
      <c r="D19" s="66"/>
      <c r="E19" s="66"/>
      <c r="F19" s="66"/>
      <c r="G19" s="66"/>
      <c r="H19" s="66"/>
      <c r="I19" s="66"/>
      <c r="J19" s="27" t="s">
        <v>0</v>
      </c>
      <c r="K19" s="15">
        <f>IF(SUM(K22,K25,K28,K112,K37,K31,K34,K40,K115,K43,K46,K49,K52,K118,K142,K55,K58,K61,K64,K67,K70,K121,K124)+SUM(K73,K76,K79,K82,K85,K88,K127,K91,K94,K130,K145,K97,K133,K100,K136,K139,K103,K106,K148,K109)&gt;0,SUM(K22,K25,K28,K112,K37,K31,K34,K40,K115,K43,K46,K49,K52,K118,K142,K55,K58,K61,K64,K67,K70,K121,K124)+SUM(K73,K76,K79,K82,K85,K88,K127,K91,K94,K130,K145,K97,K133,K100,K136,K139,K103,K106,K148,K109),0)</f>
        <v>0</v>
      </c>
      <c r="L19" s="15">
        <f>IF(SUM(L22,L25,L28,L112,L37,L31,L34,L40,L115,L43,L46,L49,L52,L118,L142,L55,L58,L61,L64,L67,L70,L121,L124)+SUM(L73,L76,L79,L82,L85,L88,L127,L91,L94,L130,L145,L97,L133,L100,L136,L139,L103,L106,L148,L109)&gt;0,SUM(L22,L25,L28,L112,L37,L31,L34,L40,L115,L43,L46,L49,L52,L118,L142,L55,L58,L61,L64,L67,L70,L121,L124)+SUM(L73,L76,L79,L82,L85,L88,L127,L91,L94,L130,L145,L97,L133,L100,L136,L139,L103,L106,L148,L109),0)</f>
        <v>0</v>
      </c>
      <c r="M19" s="15">
        <f>IF(SUM(M22,M25,M28,M112,M37,M31,M34,M40,M115,M43,M46,M49,M52,M118,M142,M55,M58,M61,M64,M67,M70,M121,M124)+SUM(M73,M76,M79,M82,M85,M88,M127,M91,M94,M130,M145,M97,M133,M100,M136,M139,M103,M106,M148,M109)&gt;0,SUM(M22,M25,M28,M112,M37,M31,M34,M40,M115,M43,M46,M49,M52,M118,M142,M55,M58,M61,M64,M67,M70,M121,M124)+SUM(M73,M76,M79,M82,M85,M88,M127,M91,M94,M130,M145,M97,M133,M100,M136,M139,M103,M106,M148,M109),0)</f>
        <v>0</v>
      </c>
      <c r="N19" s="15">
        <f>IF(SUM(N22,N25,N28,N112,N37,N31,N34,N40,N115,N43,N46,N49,N52,N118,N142,N55,N58,N61,N64,N67,N70,N121,N124)+SUM(N73,N76,N79,N82,N85,N88,N127,N91,N94,N130,N145,N97,N133,N100,N136,N139,N103,N106,N148,N109)&gt;0,SUM(N22,N25,N28,N112,N37,N31,N34,N40,N115,N43,N46,N49,N52,N118,N142,N55,N58,N61,N64,N67,N70,N121,N124)+SUM(N73,N76,N79,N82,N85,N88,N127,N91,N94,N130,N145,N97,N133,N100,N136,N139,N103,N106,N148,N109),0)</f>
        <v>0</v>
      </c>
      <c r="O19" s="15">
        <f>IF(SUM(O22,O25,O28,O112,O37,O31,O34,O40,O115,O43,O46,O49,O52,O118,O142,O55,O58,O61,O64,O67,O70,O121,O124)+SUM(O73,O76,O79,O82,O85,O88,O127,O91,O94,O130,O145,O97,O133,O100,O136,O139,O103,O106,O148,O109)&gt;0,SUM(O22,O25,O28,O112,O37,O31,O34,O40,O115,O43,O46,O49,O52,O118,O142,O55,O58,O61,O64,O67,O70,O121,O124)+SUM(O73,O76,O79,O82,O85,O88,O127,O91,O94,O130,O145,O97,O133,O100,O136,O139,O103,O106,O148,O109),0)</f>
        <v>0</v>
      </c>
      <c r="P19" s="15">
        <f>IF(SUM(P22,P25,P28,P112,P37,P31,P34,P40,P115,P43,P46,P49,P52,P118,P142,P55,P58,P61,P64,P67,P70,P121,P124)+SUM(P73,P76,P79,P82,P85,P88,P127,P91,P94,P130,P145,P97,P133,P100,P136,P139,P103,P106,P148,P109)&gt;0,SUM(P22,P25,P28,P112,P37,P31,P34,P40,P115,P43,P46,P49,P52,P118,P142,P55,P58,P61,P64,P67,P70,P121,P124)+SUM(P73,P76,P79,P82,P85,P88,P127,P91,P94,P130,P145,P97,P133,P100,P136,P139,P103,P106,P148,P109),0)</f>
        <v>0</v>
      </c>
      <c r="Q19" s="15">
        <f>IF(SUM(Q22,Q25,Q28,Q112,Q37,Q31,Q34,Q40,Q115,Q43,Q46,Q49,Q52,Q118,Q142,Q55,Q58,Q61,Q64,Q67,Q70,Q121,Q124)+SUM(Q73,Q76,Q79,Q82,Q85,Q88,Q127,Q91,Q94,Q130,Q145,Q97,Q133,Q100,Q136,Q139,Q103,Q106,Q148,Q109)&gt;0,SUM(Q22,Q25,Q28,Q112,Q37,Q31,Q34,Q40,Q115,Q43,Q46,Q49,Q52,Q118,Q142,Q55,Q58,Q61,Q64,Q67,Q70,Q121,Q124)+SUM(Q73,Q76,Q79,Q82,Q85,Q88,Q127,Q91,Q94,Q130,Q145,Q97,Q133,Q100,Q136,Q139,Q103,Q106,Q148,Q109),0)</f>
        <v>0</v>
      </c>
      <c r="R19" s="15">
        <f>IF(SUM(R22,R25,R28,R112,R37,R31,R34,R40,R115,R43,R46,R49,R52,R118,R142,R55,R58,R61,R64,R67,R70,R121,R124)+SUM(R73,R76,R79,R82,R85,R88,R127,R91,R94,R130,R145,R97,R133,R100,R136,R139,R103,R106,R148,R109)&gt;0,SUM(R22,R25,R28,R112,R37,R31,R34,R40,R115,R43,R46,R49,R52,R118,R142,R55,R58,R61,R64,R67,R70,R121,R124)+SUM(R73,R76,R79,R82,R85,R88,R127,R91,R94,R130,R145,R97,R133,R100,R136,R139,R103,R106,R148,R109),0)</f>
        <v>0</v>
      </c>
      <c r="S19" s="15">
        <f>IF(SUM(S22,S25,S28,S112,S37,S31,S34,S40,S115,S43,S46,S49,S52,S118,S142,S55,S58,S61,S64,S67,S70,S121,S124)+SUM(S73,S76,S79,S82,S85,S88,S127,S91,S94,S130,S145,S97,S133,S100,S136,S139,S103,S106,S148,S109)&gt;0,SUM(S22,S25,S28,S112,S37,S31,S34,S40,S115,S43,S46,S49,S52,S118,S142,S55,S58,S61,S64,S67,S70,S121,S124)+SUM(S73,S76,S79,S82,S85,S88,S127,S91,S94,S130,S145,S97,S133,S100,S136,S139,S103,S106,S148,S109),0)</f>
        <v>0</v>
      </c>
    </row>
    <row r="20" spans="1:19" ht="20.100000000000001" customHeight="1" x14ac:dyDescent="0.25">
      <c r="A20" s="20">
        <v>3</v>
      </c>
      <c r="B20" s="19"/>
      <c r="C20" s="19"/>
      <c r="D20" s="25" t="s">
        <v>43</v>
      </c>
      <c r="E20" s="38" t="s">
        <v>112</v>
      </c>
      <c r="F20" s="37"/>
      <c r="G20" s="37"/>
      <c r="H20" s="37"/>
      <c r="I20" s="36"/>
      <c r="J20" s="16" t="s">
        <v>2</v>
      </c>
      <c r="K20" s="14">
        <v>21520</v>
      </c>
      <c r="L20" s="14">
        <v>5450</v>
      </c>
      <c r="M20" s="14">
        <v>25930</v>
      </c>
      <c r="N20" s="14"/>
      <c r="O20" s="14"/>
      <c r="P20" s="15">
        <f>SUM(K20:O20)</f>
        <v>52900</v>
      </c>
      <c r="Q20" s="14">
        <f>P20-R20</f>
        <v>52900</v>
      </c>
      <c r="R20" s="14"/>
      <c r="S20" s="14">
        <v>2</v>
      </c>
    </row>
    <row r="21" spans="1:19" ht="20.100000000000001" customHeight="1" x14ac:dyDescent="0.25">
      <c r="A21" s="20"/>
      <c r="B21" s="19"/>
      <c r="C21" s="19"/>
      <c r="D21" s="24"/>
      <c r="E21" s="35"/>
      <c r="F21" s="34"/>
      <c r="G21" s="34"/>
      <c r="H21" s="34"/>
      <c r="I21" s="33"/>
      <c r="J21" s="16" t="s">
        <v>1</v>
      </c>
      <c r="K21" s="14">
        <v>21520</v>
      </c>
      <c r="L21" s="14">
        <v>5450</v>
      </c>
      <c r="M21" s="14">
        <f>25930+1000</f>
        <v>26930</v>
      </c>
      <c r="N21" s="14"/>
      <c r="O21" s="14"/>
      <c r="P21" s="15">
        <f>SUM(K21:O21)</f>
        <v>53900</v>
      </c>
      <c r="Q21" s="14">
        <f>P21-R21</f>
        <v>53900</v>
      </c>
      <c r="R21" s="14"/>
      <c r="S21" s="14">
        <v>2</v>
      </c>
    </row>
    <row r="22" spans="1:19" ht="20.100000000000001" hidden="1" customHeight="1" x14ac:dyDescent="0.25">
      <c r="A22" s="20"/>
      <c r="B22" s="19"/>
      <c r="C22" s="19"/>
      <c r="D22" s="23"/>
      <c r="E22" s="31"/>
      <c r="F22" s="30"/>
      <c r="G22" s="30"/>
      <c r="H22" s="30"/>
      <c r="I22" s="29"/>
      <c r="J22" s="16" t="s">
        <v>0</v>
      </c>
      <c r="K22" s="14"/>
      <c r="L22" s="14"/>
      <c r="M22" s="14"/>
      <c r="N22" s="14"/>
      <c r="O22" s="14"/>
      <c r="P22" s="15">
        <f>SUM(K22:O22)</f>
        <v>0</v>
      </c>
      <c r="Q22" s="14">
        <f>P22-R22</f>
        <v>0</v>
      </c>
      <c r="R22" s="14"/>
      <c r="S22" s="14"/>
    </row>
    <row r="23" spans="1:19" ht="20.100000000000001" customHeight="1" x14ac:dyDescent="0.25">
      <c r="A23" s="20">
        <v>4</v>
      </c>
      <c r="B23" s="19"/>
      <c r="C23" s="19"/>
      <c r="D23" s="25" t="s">
        <v>27</v>
      </c>
      <c r="E23" s="58" t="s">
        <v>26</v>
      </c>
      <c r="F23" s="58"/>
      <c r="G23" s="58"/>
      <c r="H23" s="58"/>
      <c r="I23" s="58"/>
      <c r="J23" s="16" t="s">
        <v>2</v>
      </c>
      <c r="K23" s="14"/>
      <c r="L23" s="14"/>
      <c r="M23" s="14">
        <v>340</v>
      </c>
      <c r="N23" s="14"/>
      <c r="O23" s="14"/>
      <c r="P23" s="15">
        <f>SUM(K23:O23)</f>
        <v>340</v>
      </c>
      <c r="Q23" s="14">
        <f>P23-R23</f>
        <v>340</v>
      </c>
      <c r="R23" s="14"/>
      <c r="S23" s="14"/>
    </row>
    <row r="24" spans="1:19" ht="20.100000000000001" customHeight="1" x14ac:dyDescent="0.25">
      <c r="A24" s="20"/>
      <c r="B24" s="19"/>
      <c r="C24" s="19"/>
      <c r="D24" s="24"/>
      <c r="E24" s="58"/>
      <c r="F24" s="58"/>
      <c r="G24" s="58"/>
      <c r="H24" s="58"/>
      <c r="I24" s="58"/>
      <c r="J24" s="16" t="s">
        <v>1</v>
      </c>
      <c r="K24" s="14"/>
      <c r="L24" s="14"/>
      <c r="M24" s="14">
        <v>340</v>
      </c>
      <c r="N24" s="14"/>
      <c r="O24" s="14"/>
      <c r="P24" s="15">
        <f>SUM(K24:O24)</f>
        <v>340</v>
      </c>
      <c r="Q24" s="14">
        <f>P24-R24</f>
        <v>340</v>
      </c>
      <c r="R24" s="14"/>
      <c r="S24" s="14"/>
    </row>
    <row r="25" spans="1:19" ht="20.100000000000001" hidden="1" customHeight="1" x14ac:dyDescent="0.25">
      <c r="A25" s="20"/>
      <c r="B25" s="19"/>
      <c r="C25" s="19"/>
      <c r="D25" s="23"/>
      <c r="E25" s="58"/>
      <c r="F25" s="58"/>
      <c r="G25" s="58"/>
      <c r="H25" s="58"/>
      <c r="I25" s="58"/>
      <c r="J25" s="16" t="s">
        <v>0</v>
      </c>
      <c r="K25" s="14"/>
      <c r="L25" s="14"/>
      <c r="M25" s="14"/>
      <c r="N25" s="14"/>
      <c r="O25" s="14"/>
      <c r="P25" s="15">
        <f>SUM(K25:O25)</f>
        <v>0</v>
      </c>
      <c r="Q25" s="14">
        <f>P25-R25</f>
        <v>0</v>
      </c>
      <c r="R25" s="14"/>
      <c r="S25" s="14"/>
    </row>
    <row r="26" spans="1:19" ht="20.100000000000001" customHeight="1" x14ac:dyDescent="0.25">
      <c r="A26" s="20">
        <v>5</v>
      </c>
      <c r="B26" s="19"/>
      <c r="C26" s="19"/>
      <c r="D26" s="25" t="s">
        <v>25</v>
      </c>
      <c r="E26" s="58" t="s">
        <v>24</v>
      </c>
      <c r="F26" s="58"/>
      <c r="G26" s="58"/>
      <c r="H26" s="58"/>
      <c r="I26" s="58"/>
      <c r="J26" s="16" t="s">
        <v>2</v>
      </c>
      <c r="K26" s="14"/>
      <c r="L26" s="14"/>
      <c r="M26" s="14">
        <v>1605</v>
      </c>
      <c r="N26" s="14"/>
      <c r="O26" s="14"/>
      <c r="P26" s="15">
        <f>SUM(K26:O26)</f>
        <v>1605</v>
      </c>
      <c r="Q26" s="14">
        <f>P26-R26</f>
        <v>1605</v>
      </c>
      <c r="R26" s="14"/>
      <c r="S26" s="14"/>
    </row>
    <row r="27" spans="1:19" ht="20.100000000000001" customHeight="1" x14ac:dyDescent="0.25">
      <c r="A27" s="20"/>
      <c r="B27" s="19"/>
      <c r="C27" s="19"/>
      <c r="D27" s="24"/>
      <c r="E27" s="58"/>
      <c r="F27" s="58"/>
      <c r="G27" s="58"/>
      <c r="H27" s="58"/>
      <c r="I27" s="58"/>
      <c r="J27" s="16" t="s">
        <v>1</v>
      </c>
      <c r="K27" s="14"/>
      <c r="L27" s="14"/>
      <c r="M27" s="14">
        <v>1605</v>
      </c>
      <c r="N27" s="14"/>
      <c r="O27" s="14"/>
      <c r="P27" s="15">
        <f>SUM(K27:O27)</f>
        <v>1605</v>
      </c>
      <c r="Q27" s="14">
        <f>P27-R27</f>
        <v>1605</v>
      </c>
      <c r="R27" s="14"/>
      <c r="S27" s="14"/>
    </row>
    <row r="28" spans="1:19" ht="20.100000000000001" hidden="1" customHeight="1" x14ac:dyDescent="0.25">
      <c r="A28" s="20"/>
      <c r="B28" s="19"/>
      <c r="C28" s="19"/>
      <c r="D28" s="23"/>
      <c r="E28" s="58"/>
      <c r="F28" s="58"/>
      <c r="G28" s="58"/>
      <c r="H28" s="58"/>
      <c r="I28" s="58"/>
      <c r="J28" s="16" t="s">
        <v>0</v>
      </c>
      <c r="K28" s="14"/>
      <c r="L28" s="14"/>
      <c r="M28" s="14"/>
      <c r="N28" s="14"/>
      <c r="O28" s="14"/>
      <c r="P28" s="15">
        <f>SUM(K28:O28)</f>
        <v>0</v>
      </c>
      <c r="Q28" s="14">
        <f>P28-R28</f>
        <v>0</v>
      </c>
      <c r="R28" s="14"/>
      <c r="S28" s="14"/>
    </row>
    <row r="29" spans="1:19" ht="20.100000000000001" customHeight="1" x14ac:dyDescent="0.25">
      <c r="A29" s="20">
        <v>6</v>
      </c>
      <c r="B29" s="19"/>
      <c r="C29" s="19"/>
      <c r="D29" s="25" t="s">
        <v>111</v>
      </c>
      <c r="E29" s="38" t="s">
        <v>110</v>
      </c>
      <c r="F29" s="37"/>
      <c r="G29" s="37"/>
      <c r="H29" s="37"/>
      <c r="I29" s="36"/>
      <c r="J29" s="16" t="s">
        <v>2</v>
      </c>
      <c r="K29" s="14"/>
      <c r="L29" s="14"/>
      <c r="M29" s="14"/>
      <c r="N29" s="14"/>
      <c r="O29" s="14">
        <v>40658</v>
      </c>
      <c r="P29" s="15">
        <f>SUM(K29:O29)</f>
        <v>40658</v>
      </c>
      <c r="Q29" s="14">
        <f>P29-R29</f>
        <v>40658</v>
      </c>
      <c r="R29" s="14"/>
      <c r="S29" s="14"/>
    </row>
    <row r="30" spans="1:19" ht="20.100000000000001" customHeight="1" x14ac:dyDescent="0.25">
      <c r="A30" s="20"/>
      <c r="B30" s="19"/>
      <c r="C30" s="19"/>
      <c r="D30" s="24"/>
      <c r="E30" s="35"/>
      <c r="F30" s="34"/>
      <c r="G30" s="34"/>
      <c r="H30" s="34"/>
      <c r="I30" s="33"/>
      <c r="J30" s="16" t="s">
        <v>1</v>
      </c>
      <c r="K30" s="14"/>
      <c r="L30" s="14"/>
      <c r="M30" s="14"/>
      <c r="N30" s="14"/>
      <c r="O30" s="14">
        <f>40658+52</f>
        <v>40710</v>
      </c>
      <c r="P30" s="15">
        <f>SUM(K30:O30)</f>
        <v>40710</v>
      </c>
      <c r="Q30" s="14">
        <f>P30-R30</f>
        <v>40710</v>
      </c>
      <c r="R30" s="14"/>
      <c r="S30" s="14"/>
    </row>
    <row r="31" spans="1:19" ht="20.100000000000001" hidden="1" customHeight="1" x14ac:dyDescent="0.25">
      <c r="A31" s="20"/>
      <c r="B31" s="19"/>
      <c r="C31" s="19"/>
      <c r="D31" s="23"/>
      <c r="E31" s="31"/>
      <c r="F31" s="30"/>
      <c r="G31" s="30"/>
      <c r="H31" s="30"/>
      <c r="I31" s="29"/>
      <c r="J31" s="16" t="s">
        <v>0</v>
      </c>
      <c r="K31" s="14"/>
      <c r="L31" s="14"/>
      <c r="M31" s="14"/>
      <c r="N31" s="14"/>
      <c r="O31" s="14"/>
      <c r="P31" s="15">
        <f>SUM(K31:O31)</f>
        <v>0</v>
      </c>
      <c r="Q31" s="14">
        <f>P31-R31</f>
        <v>0</v>
      </c>
      <c r="R31" s="14"/>
      <c r="S31" s="14"/>
    </row>
    <row r="32" spans="1:19" ht="20.100000000000001" customHeight="1" x14ac:dyDescent="0.25">
      <c r="A32" s="20">
        <v>7</v>
      </c>
      <c r="B32" s="19"/>
      <c r="C32" s="19"/>
      <c r="D32" s="25" t="s">
        <v>109</v>
      </c>
      <c r="E32" s="17" t="s">
        <v>108</v>
      </c>
      <c r="F32" s="17"/>
      <c r="G32" s="17"/>
      <c r="H32" s="17"/>
      <c r="I32" s="17"/>
      <c r="J32" s="16" t="s">
        <v>2</v>
      </c>
      <c r="K32" s="14"/>
      <c r="L32" s="14"/>
      <c r="M32" s="14">
        <v>668</v>
      </c>
      <c r="N32" s="14"/>
      <c r="O32" s="14"/>
      <c r="P32" s="15">
        <f>SUM(K32:N32)</f>
        <v>668</v>
      </c>
      <c r="Q32" s="14">
        <f>P32-R32</f>
        <v>668</v>
      </c>
      <c r="R32" s="14"/>
      <c r="S32" s="14"/>
    </row>
    <row r="33" spans="1:19" ht="20.100000000000001" customHeight="1" x14ac:dyDescent="0.25">
      <c r="A33" s="20"/>
      <c r="B33" s="19"/>
      <c r="C33" s="19"/>
      <c r="D33" s="24"/>
      <c r="E33" s="17"/>
      <c r="F33" s="17"/>
      <c r="G33" s="17"/>
      <c r="H33" s="17"/>
      <c r="I33" s="17"/>
      <c r="J33" s="16" t="s">
        <v>1</v>
      </c>
      <c r="K33" s="14"/>
      <c r="L33" s="14"/>
      <c r="M33" s="14">
        <v>668</v>
      </c>
      <c r="N33" s="14"/>
      <c r="O33" s="14"/>
      <c r="P33" s="15">
        <f>SUM(K33:N33)</f>
        <v>668</v>
      </c>
      <c r="Q33" s="14">
        <f>P33-R33</f>
        <v>668</v>
      </c>
      <c r="R33" s="14"/>
      <c r="S33" s="14"/>
    </row>
    <row r="34" spans="1:19" ht="20.100000000000001" hidden="1" customHeight="1" x14ac:dyDescent="0.25">
      <c r="A34" s="20"/>
      <c r="B34" s="19"/>
      <c r="C34" s="19"/>
      <c r="D34" s="23"/>
      <c r="E34" s="17"/>
      <c r="F34" s="17"/>
      <c r="G34" s="17"/>
      <c r="H34" s="17"/>
      <c r="I34" s="17"/>
      <c r="J34" s="16" t="s">
        <v>0</v>
      </c>
      <c r="K34" s="14"/>
      <c r="L34" s="14"/>
      <c r="M34" s="14"/>
      <c r="N34" s="14"/>
      <c r="O34" s="14"/>
      <c r="P34" s="15">
        <f>SUM(K34:N34)</f>
        <v>0</v>
      </c>
      <c r="Q34" s="14">
        <f>P34-R34</f>
        <v>0</v>
      </c>
      <c r="R34" s="14"/>
      <c r="S34" s="14"/>
    </row>
    <row r="35" spans="1:19" ht="20.100000000000001" customHeight="1" x14ac:dyDescent="0.25">
      <c r="A35" s="20">
        <v>8</v>
      </c>
      <c r="B35" s="19"/>
      <c r="C35" s="19"/>
      <c r="D35" s="25" t="s">
        <v>19</v>
      </c>
      <c r="E35" s="38" t="s">
        <v>18</v>
      </c>
      <c r="F35" s="37"/>
      <c r="G35" s="37"/>
      <c r="H35" s="37"/>
      <c r="I35" s="36"/>
      <c r="J35" s="16" t="s">
        <v>2</v>
      </c>
      <c r="K35" s="14">
        <v>7260</v>
      </c>
      <c r="L35" s="14">
        <v>810</v>
      </c>
      <c r="M35" s="14">
        <v>570</v>
      </c>
      <c r="N35" s="14"/>
      <c r="O35" s="14"/>
      <c r="P35" s="15">
        <f>SUM(K35:O35)</f>
        <v>8640</v>
      </c>
      <c r="Q35" s="14">
        <f>P35-R35</f>
        <v>8640</v>
      </c>
      <c r="R35" s="14"/>
      <c r="S35" s="14">
        <v>8</v>
      </c>
    </row>
    <row r="36" spans="1:19" ht="20.100000000000001" customHeight="1" x14ac:dyDescent="0.25">
      <c r="A36" s="20"/>
      <c r="B36" s="19"/>
      <c r="C36" s="19"/>
      <c r="D36" s="24"/>
      <c r="E36" s="35"/>
      <c r="F36" s="34"/>
      <c r="G36" s="34"/>
      <c r="H36" s="34"/>
      <c r="I36" s="33"/>
      <c r="J36" s="16" t="s">
        <v>1</v>
      </c>
      <c r="K36" s="14">
        <v>7260</v>
      </c>
      <c r="L36" s="14">
        <v>810</v>
      </c>
      <c r="M36" s="14">
        <v>570</v>
      </c>
      <c r="N36" s="14"/>
      <c r="O36" s="14"/>
      <c r="P36" s="15">
        <f>SUM(K36:O36)</f>
        <v>8640</v>
      </c>
      <c r="Q36" s="14">
        <f>P36-R36</f>
        <v>8640</v>
      </c>
      <c r="R36" s="14"/>
      <c r="S36" s="14">
        <v>8</v>
      </c>
    </row>
    <row r="37" spans="1:19" ht="20.100000000000001" hidden="1" customHeight="1" x14ac:dyDescent="0.25">
      <c r="A37" s="20"/>
      <c r="B37" s="19"/>
      <c r="C37" s="19"/>
      <c r="D37" s="23"/>
      <c r="E37" s="31"/>
      <c r="F37" s="30"/>
      <c r="G37" s="30"/>
      <c r="H37" s="30"/>
      <c r="I37" s="29"/>
      <c r="J37" s="16" t="s">
        <v>0</v>
      </c>
      <c r="K37" s="14"/>
      <c r="L37" s="14"/>
      <c r="M37" s="14"/>
      <c r="N37" s="14"/>
      <c r="O37" s="14"/>
      <c r="P37" s="15">
        <f>SUM(K37:O37)</f>
        <v>0</v>
      </c>
      <c r="Q37" s="14">
        <f>P37-R37</f>
        <v>0</v>
      </c>
      <c r="R37" s="14"/>
      <c r="S37" s="14"/>
    </row>
    <row r="38" spans="1:19" ht="20.100000000000001" customHeight="1" x14ac:dyDescent="0.25">
      <c r="A38" s="20">
        <v>9</v>
      </c>
      <c r="B38" s="19"/>
      <c r="C38" s="19"/>
      <c r="D38" s="25" t="s">
        <v>107</v>
      </c>
      <c r="E38" s="38" t="s">
        <v>106</v>
      </c>
      <c r="F38" s="37"/>
      <c r="G38" s="37"/>
      <c r="H38" s="37"/>
      <c r="I38" s="36"/>
      <c r="J38" s="16" t="s">
        <v>2</v>
      </c>
      <c r="K38" s="14">
        <v>27377</v>
      </c>
      <c r="L38" s="14">
        <v>4165</v>
      </c>
      <c r="M38" s="14">
        <v>13461</v>
      </c>
      <c r="N38" s="14"/>
      <c r="O38" s="14"/>
      <c r="P38" s="15">
        <f>SUM(K38:O38)</f>
        <v>45003</v>
      </c>
      <c r="Q38" s="14">
        <f>P38-R38</f>
        <v>45003</v>
      </c>
      <c r="R38" s="14"/>
      <c r="S38" s="14">
        <v>30</v>
      </c>
    </row>
    <row r="39" spans="1:19" ht="20.100000000000001" customHeight="1" x14ac:dyDescent="0.25">
      <c r="A39" s="20"/>
      <c r="B39" s="19"/>
      <c r="C39" s="19"/>
      <c r="D39" s="24"/>
      <c r="E39" s="35"/>
      <c r="F39" s="34"/>
      <c r="G39" s="34"/>
      <c r="H39" s="34"/>
      <c r="I39" s="33"/>
      <c r="J39" s="16" t="s">
        <v>1</v>
      </c>
      <c r="K39" s="14">
        <f>27377+100</f>
        <v>27477</v>
      </c>
      <c r="L39" s="14">
        <v>4165</v>
      </c>
      <c r="M39" s="14">
        <v>13461</v>
      </c>
      <c r="N39" s="14"/>
      <c r="O39" s="14"/>
      <c r="P39" s="15">
        <f>SUM(K39:O39)</f>
        <v>45103</v>
      </c>
      <c r="Q39" s="14">
        <f>P39-R39</f>
        <v>45103</v>
      </c>
      <c r="R39" s="14"/>
      <c r="S39" s="14">
        <v>30</v>
      </c>
    </row>
    <row r="40" spans="1:19" ht="20.100000000000001" hidden="1" customHeight="1" x14ac:dyDescent="0.25">
      <c r="A40" s="20"/>
      <c r="B40" s="19"/>
      <c r="C40" s="19"/>
      <c r="D40" s="23"/>
      <c r="E40" s="31"/>
      <c r="F40" s="30"/>
      <c r="G40" s="30"/>
      <c r="H40" s="30"/>
      <c r="I40" s="29"/>
      <c r="J40" s="16" t="s">
        <v>0</v>
      </c>
      <c r="K40" s="14"/>
      <c r="L40" s="14"/>
      <c r="M40" s="14"/>
      <c r="N40" s="14"/>
      <c r="O40" s="14"/>
      <c r="P40" s="15">
        <f>SUM(K40:O40)</f>
        <v>0</v>
      </c>
      <c r="Q40" s="14">
        <f>P40-R40</f>
        <v>0</v>
      </c>
      <c r="R40" s="14"/>
      <c r="S40" s="14"/>
    </row>
    <row r="41" spans="1:19" ht="20.100000000000001" customHeight="1" x14ac:dyDescent="0.25">
      <c r="A41" s="20">
        <v>10</v>
      </c>
      <c r="B41" s="19"/>
      <c r="C41" s="19"/>
      <c r="D41" s="25" t="s">
        <v>105</v>
      </c>
      <c r="E41" s="38" t="s">
        <v>104</v>
      </c>
      <c r="F41" s="37"/>
      <c r="G41" s="37"/>
      <c r="H41" s="37"/>
      <c r="I41" s="36"/>
      <c r="J41" s="16" t="s">
        <v>2</v>
      </c>
      <c r="K41" s="14">
        <v>5730</v>
      </c>
      <c r="L41" s="14">
        <v>1276</v>
      </c>
      <c r="M41" s="14">
        <v>14160</v>
      </c>
      <c r="N41" s="14"/>
      <c r="O41" s="14">
        <v>3380</v>
      </c>
      <c r="P41" s="15">
        <f>SUM(K41:O41)</f>
        <v>24546</v>
      </c>
      <c r="Q41" s="14">
        <f>P41-R41</f>
        <v>24546</v>
      </c>
      <c r="R41" s="14"/>
      <c r="S41" s="14">
        <v>3</v>
      </c>
    </row>
    <row r="42" spans="1:19" ht="20.100000000000001" customHeight="1" x14ac:dyDescent="0.25">
      <c r="A42" s="20"/>
      <c r="B42" s="19"/>
      <c r="C42" s="19"/>
      <c r="D42" s="24"/>
      <c r="E42" s="35"/>
      <c r="F42" s="34"/>
      <c r="G42" s="34"/>
      <c r="H42" s="34"/>
      <c r="I42" s="33"/>
      <c r="J42" s="16" t="s">
        <v>1</v>
      </c>
      <c r="K42" s="14">
        <f>5730+150</f>
        <v>5880</v>
      </c>
      <c r="L42" s="14">
        <v>1276</v>
      </c>
      <c r="M42" s="14">
        <v>14160</v>
      </c>
      <c r="N42" s="14"/>
      <c r="O42" s="14">
        <v>3380</v>
      </c>
      <c r="P42" s="15">
        <f>SUM(K42:O42)</f>
        <v>24696</v>
      </c>
      <c r="Q42" s="14">
        <f>P42-R42</f>
        <v>24696</v>
      </c>
      <c r="R42" s="14"/>
      <c r="S42" s="14">
        <v>3</v>
      </c>
    </row>
    <row r="43" spans="1:19" ht="20.100000000000001" hidden="1" customHeight="1" x14ac:dyDescent="0.25">
      <c r="A43" s="20"/>
      <c r="B43" s="19"/>
      <c r="C43" s="19"/>
      <c r="D43" s="23"/>
      <c r="E43" s="31"/>
      <c r="F43" s="30"/>
      <c r="G43" s="30"/>
      <c r="H43" s="30"/>
      <c r="I43" s="29"/>
      <c r="J43" s="16" t="s">
        <v>0</v>
      </c>
      <c r="K43" s="14"/>
      <c r="L43" s="14"/>
      <c r="M43" s="14"/>
      <c r="N43" s="14"/>
      <c r="O43" s="14"/>
      <c r="P43" s="15">
        <f>SUM(K43:O43)</f>
        <v>0</v>
      </c>
      <c r="Q43" s="14">
        <f>P43-R43</f>
        <v>0</v>
      </c>
      <c r="R43" s="14"/>
      <c r="S43" s="14"/>
    </row>
    <row r="44" spans="1:19" ht="20.100000000000001" customHeight="1" x14ac:dyDescent="0.25">
      <c r="A44" s="20">
        <v>11</v>
      </c>
      <c r="B44" s="19"/>
      <c r="C44" s="19"/>
      <c r="D44" s="25" t="s">
        <v>103</v>
      </c>
      <c r="E44" s="38" t="s">
        <v>102</v>
      </c>
      <c r="F44" s="37"/>
      <c r="G44" s="37"/>
      <c r="H44" s="37"/>
      <c r="I44" s="36"/>
      <c r="J44" s="16" t="s">
        <v>2</v>
      </c>
      <c r="K44" s="14"/>
      <c r="L44" s="14"/>
      <c r="M44" s="14">
        <v>150</v>
      </c>
      <c r="N44" s="14"/>
      <c r="O44" s="14"/>
      <c r="P44" s="15">
        <f>SUM(K44:O44)</f>
        <v>150</v>
      </c>
      <c r="Q44" s="14">
        <f>P44-R44</f>
        <v>150</v>
      </c>
      <c r="R44" s="14"/>
      <c r="S44" s="14"/>
    </row>
    <row r="45" spans="1:19" ht="20.100000000000001" customHeight="1" x14ac:dyDescent="0.25">
      <c r="A45" s="20"/>
      <c r="B45" s="19"/>
      <c r="C45" s="19"/>
      <c r="D45" s="24"/>
      <c r="E45" s="35"/>
      <c r="F45" s="34"/>
      <c r="G45" s="34"/>
      <c r="H45" s="34"/>
      <c r="I45" s="33"/>
      <c r="J45" s="16" t="s">
        <v>1</v>
      </c>
      <c r="K45" s="14"/>
      <c r="L45" s="14"/>
      <c r="M45" s="14">
        <v>150</v>
      </c>
      <c r="N45" s="14"/>
      <c r="O45" s="14"/>
      <c r="P45" s="15">
        <f>SUM(K45:O45)</f>
        <v>150</v>
      </c>
      <c r="Q45" s="14">
        <f>P45-R45</f>
        <v>150</v>
      </c>
      <c r="R45" s="14"/>
      <c r="S45" s="14"/>
    </row>
    <row r="46" spans="1:19" ht="20.100000000000001" hidden="1" customHeight="1" x14ac:dyDescent="0.25">
      <c r="A46" s="20"/>
      <c r="B46" s="19"/>
      <c r="C46" s="19"/>
      <c r="D46" s="23"/>
      <c r="E46" s="31"/>
      <c r="F46" s="30"/>
      <c r="G46" s="30"/>
      <c r="H46" s="30"/>
      <c r="I46" s="29"/>
      <c r="J46" s="16" t="s">
        <v>0</v>
      </c>
      <c r="K46" s="14"/>
      <c r="L46" s="14"/>
      <c r="M46" s="14"/>
      <c r="N46" s="14"/>
      <c r="O46" s="14"/>
      <c r="P46" s="15">
        <f>SUM(K46:O46)</f>
        <v>0</v>
      </c>
      <c r="Q46" s="14">
        <f>P46-R46</f>
        <v>0</v>
      </c>
      <c r="R46" s="14"/>
      <c r="S46" s="14"/>
    </row>
    <row r="47" spans="1:19" ht="20.100000000000001" customHeight="1" x14ac:dyDescent="0.25">
      <c r="A47" s="20">
        <v>12</v>
      </c>
      <c r="B47" s="19"/>
      <c r="C47" s="19"/>
      <c r="D47" s="25" t="s">
        <v>17</v>
      </c>
      <c r="E47" s="38" t="s">
        <v>16</v>
      </c>
      <c r="F47" s="37"/>
      <c r="G47" s="37"/>
      <c r="H47" s="37"/>
      <c r="I47" s="36"/>
      <c r="J47" s="16" t="s">
        <v>2</v>
      </c>
      <c r="K47" s="14"/>
      <c r="L47" s="14"/>
      <c r="M47" s="14">
        <v>1775</v>
      </c>
      <c r="N47" s="14"/>
      <c r="O47" s="14"/>
      <c r="P47" s="15">
        <f>SUM(K47:O47)</f>
        <v>1775</v>
      </c>
      <c r="Q47" s="14">
        <f>P47-R47</f>
        <v>1775</v>
      </c>
      <c r="R47" s="14"/>
      <c r="S47" s="14"/>
    </row>
    <row r="48" spans="1:19" ht="20.100000000000001" customHeight="1" x14ac:dyDescent="0.25">
      <c r="A48" s="20"/>
      <c r="B48" s="19"/>
      <c r="C48" s="19"/>
      <c r="D48" s="24"/>
      <c r="E48" s="35"/>
      <c r="F48" s="34"/>
      <c r="G48" s="34"/>
      <c r="H48" s="34"/>
      <c r="I48" s="33"/>
      <c r="J48" s="16" t="s">
        <v>1</v>
      </c>
      <c r="K48" s="14"/>
      <c r="L48" s="14"/>
      <c r="M48" s="14">
        <v>1775</v>
      </c>
      <c r="N48" s="14"/>
      <c r="O48" s="14"/>
      <c r="P48" s="15">
        <f>SUM(K48:O48)</f>
        <v>1775</v>
      </c>
      <c r="Q48" s="14">
        <f>P48-R48</f>
        <v>1775</v>
      </c>
      <c r="R48" s="14"/>
      <c r="S48" s="14"/>
    </row>
    <row r="49" spans="1:19" ht="20.100000000000001" hidden="1" customHeight="1" x14ac:dyDescent="0.25">
      <c r="A49" s="20"/>
      <c r="B49" s="19"/>
      <c r="C49" s="19"/>
      <c r="D49" s="23"/>
      <c r="E49" s="31"/>
      <c r="F49" s="30"/>
      <c r="G49" s="30"/>
      <c r="H49" s="30"/>
      <c r="I49" s="29"/>
      <c r="J49" s="16" t="s">
        <v>0</v>
      </c>
      <c r="K49" s="14"/>
      <c r="L49" s="14"/>
      <c r="M49" s="14"/>
      <c r="N49" s="14"/>
      <c r="O49" s="14"/>
      <c r="P49" s="15">
        <f>SUM(K49:O49)</f>
        <v>0</v>
      </c>
      <c r="Q49" s="14">
        <f>P49-R49</f>
        <v>0</v>
      </c>
      <c r="R49" s="14"/>
      <c r="S49" s="14"/>
    </row>
    <row r="50" spans="1:19" ht="20.100000000000001" customHeight="1" x14ac:dyDescent="0.25">
      <c r="A50" s="20">
        <v>13</v>
      </c>
      <c r="B50" s="19"/>
      <c r="C50" s="19"/>
      <c r="D50" s="25" t="s">
        <v>13</v>
      </c>
      <c r="E50" s="38" t="s">
        <v>12</v>
      </c>
      <c r="F50" s="37"/>
      <c r="G50" s="37"/>
      <c r="H50" s="37"/>
      <c r="I50" s="36"/>
      <c r="J50" s="16" t="s">
        <v>2</v>
      </c>
      <c r="K50" s="14"/>
      <c r="L50" s="14"/>
      <c r="M50" s="14">
        <v>65</v>
      </c>
      <c r="N50" s="14"/>
      <c r="O50" s="14"/>
      <c r="P50" s="15">
        <f>SUM(K50:O50)</f>
        <v>65</v>
      </c>
      <c r="Q50" s="14">
        <f>P50-R50</f>
        <v>65</v>
      </c>
      <c r="R50" s="14"/>
      <c r="S50" s="14"/>
    </row>
    <row r="51" spans="1:19" ht="20.100000000000001" customHeight="1" x14ac:dyDescent="0.25">
      <c r="A51" s="20"/>
      <c r="B51" s="19"/>
      <c r="C51" s="19"/>
      <c r="D51" s="24"/>
      <c r="E51" s="35"/>
      <c r="F51" s="34"/>
      <c r="G51" s="34"/>
      <c r="H51" s="34"/>
      <c r="I51" s="33"/>
      <c r="J51" s="16" t="s">
        <v>1</v>
      </c>
      <c r="K51" s="14"/>
      <c r="L51" s="14"/>
      <c r="M51" s="14">
        <v>65</v>
      </c>
      <c r="N51" s="14"/>
      <c r="O51" s="14"/>
      <c r="P51" s="15">
        <f>SUM(K51:O51)</f>
        <v>65</v>
      </c>
      <c r="Q51" s="14">
        <f>P51-R51</f>
        <v>65</v>
      </c>
      <c r="R51" s="14"/>
      <c r="S51" s="14"/>
    </row>
    <row r="52" spans="1:19" ht="20.100000000000001" hidden="1" customHeight="1" x14ac:dyDescent="0.25">
      <c r="A52" s="20"/>
      <c r="B52" s="19"/>
      <c r="C52" s="19"/>
      <c r="D52" s="23"/>
      <c r="E52" s="31"/>
      <c r="F52" s="30"/>
      <c r="G52" s="30"/>
      <c r="H52" s="30"/>
      <c r="I52" s="29"/>
      <c r="J52" s="16" t="s">
        <v>0</v>
      </c>
      <c r="K52" s="14"/>
      <c r="L52" s="14"/>
      <c r="M52" s="14"/>
      <c r="N52" s="14"/>
      <c r="O52" s="14"/>
      <c r="P52" s="15">
        <f>SUM(K52:O52)</f>
        <v>0</v>
      </c>
      <c r="Q52" s="14">
        <f>P52-R52</f>
        <v>0</v>
      </c>
      <c r="R52" s="14"/>
      <c r="S52" s="14"/>
    </row>
    <row r="53" spans="1:19" ht="20.100000000000001" customHeight="1" x14ac:dyDescent="0.25">
      <c r="A53" s="20">
        <v>14</v>
      </c>
      <c r="B53" s="19"/>
      <c r="C53" s="19"/>
      <c r="D53" s="25" t="s">
        <v>101</v>
      </c>
      <c r="E53" s="38" t="s">
        <v>100</v>
      </c>
      <c r="F53" s="37"/>
      <c r="G53" s="37"/>
      <c r="H53" s="37"/>
      <c r="I53" s="36"/>
      <c r="J53" s="16" t="s">
        <v>2</v>
      </c>
      <c r="K53" s="13"/>
      <c r="L53" s="13"/>
      <c r="M53" s="13">
        <v>3700</v>
      </c>
      <c r="N53" s="13"/>
      <c r="O53" s="13"/>
      <c r="P53" s="15">
        <f>SUM(K53:O53)</f>
        <v>3700</v>
      </c>
      <c r="Q53" s="13">
        <f>P53-R53</f>
        <v>3700</v>
      </c>
      <c r="R53" s="13"/>
      <c r="S53" s="13"/>
    </row>
    <row r="54" spans="1:19" ht="20.100000000000001" customHeight="1" x14ac:dyDescent="0.25">
      <c r="A54" s="20"/>
      <c r="B54" s="19"/>
      <c r="C54" s="19"/>
      <c r="D54" s="24"/>
      <c r="E54" s="35"/>
      <c r="F54" s="34"/>
      <c r="G54" s="34"/>
      <c r="H54" s="34"/>
      <c r="I54" s="33"/>
      <c r="J54" s="16" t="s">
        <v>1</v>
      </c>
      <c r="K54" s="13"/>
      <c r="L54" s="13"/>
      <c r="M54" s="13">
        <v>3700</v>
      </c>
      <c r="N54" s="13"/>
      <c r="O54" s="13"/>
      <c r="P54" s="15">
        <f>SUM(K54:O54)</f>
        <v>3700</v>
      </c>
      <c r="Q54" s="13">
        <f>P54-R54</f>
        <v>3700</v>
      </c>
      <c r="R54" s="13"/>
      <c r="S54" s="13"/>
    </row>
    <row r="55" spans="1:19" ht="20.100000000000001" hidden="1" customHeight="1" x14ac:dyDescent="0.25">
      <c r="A55" s="20"/>
      <c r="B55" s="19"/>
      <c r="C55" s="19"/>
      <c r="D55" s="23"/>
      <c r="E55" s="31"/>
      <c r="F55" s="30"/>
      <c r="G55" s="30"/>
      <c r="H55" s="30"/>
      <c r="I55" s="29"/>
      <c r="J55" s="16" t="s">
        <v>0</v>
      </c>
      <c r="K55" s="14"/>
      <c r="L55" s="14"/>
      <c r="M55" s="14"/>
      <c r="N55" s="14"/>
      <c r="O55" s="14"/>
      <c r="P55" s="15">
        <f>SUM(K55:O55)</f>
        <v>0</v>
      </c>
      <c r="Q55" s="14">
        <f>P55-R55</f>
        <v>0</v>
      </c>
      <c r="R55" s="14"/>
      <c r="S55" s="14"/>
    </row>
    <row r="56" spans="1:19" ht="20.100000000000001" customHeight="1" x14ac:dyDescent="0.25">
      <c r="A56" s="20">
        <v>15</v>
      </c>
      <c r="B56" s="65"/>
      <c r="C56" s="65"/>
      <c r="D56" s="25" t="s">
        <v>99</v>
      </c>
      <c r="E56" s="38" t="s">
        <v>98</v>
      </c>
      <c r="F56" s="37"/>
      <c r="G56" s="37"/>
      <c r="H56" s="37"/>
      <c r="I56" s="36"/>
      <c r="J56" s="16" t="s">
        <v>2</v>
      </c>
      <c r="K56" s="13"/>
      <c r="L56" s="13"/>
      <c r="M56" s="13"/>
      <c r="N56" s="13"/>
      <c r="O56" s="13">
        <v>4023</v>
      </c>
      <c r="P56" s="15">
        <f>SUM(K56:O56)</f>
        <v>4023</v>
      </c>
      <c r="Q56" s="13">
        <f>P56-R56</f>
        <v>4023</v>
      </c>
      <c r="R56" s="13"/>
      <c r="S56" s="13"/>
    </row>
    <row r="57" spans="1:19" ht="20.100000000000001" customHeight="1" x14ac:dyDescent="0.25">
      <c r="A57" s="20"/>
      <c r="B57" s="65"/>
      <c r="C57" s="65"/>
      <c r="D57" s="24"/>
      <c r="E57" s="35"/>
      <c r="F57" s="34"/>
      <c r="G57" s="34"/>
      <c r="H57" s="34"/>
      <c r="I57" s="33"/>
      <c r="J57" s="16" t="s">
        <v>1</v>
      </c>
      <c r="K57" s="13"/>
      <c r="L57" s="13"/>
      <c r="M57" s="13"/>
      <c r="N57" s="13"/>
      <c r="O57" s="13">
        <v>4023</v>
      </c>
      <c r="P57" s="15">
        <f>SUM(K57:O57)</f>
        <v>4023</v>
      </c>
      <c r="Q57" s="13">
        <f>P57-R57</f>
        <v>4023</v>
      </c>
      <c r="R57" s="13"/>
      <c r="S57" s="13"/>
    </row>
    <row r="58" spans="1:19" ht="20.100000000000001" hidden="1" customHeight="1" x14ac:dyDescent="0.25">
      <c r="A58" s="20"/>
      <c r="B58" s="65"/>
      <c r="C58" s="65"/>
      <c r="D58" s="23"/>
      <c r="E58" s="31"/>
      <c r="F58" s="30"/>
      <c r="G58" s="30"/>
      <c r="H58" s="30"/>
      <c r="I58" s="29"/>
      <c r="J58" s="16" t="s">
        <v>0</v>
      </c>
      <c r="K58" s="63"/>
      <c r="L58" s="63"/>
      <c r="M58" s="63"/>
      <c r="N58" s="63"/>
      <c r="O58" s="63"/>
      <c r="P58" s="64">
        <f>SUM(K58:O58)</f>
        <v>0</v>
      </c>
      <c r="Q58" s="63">
        <f>P58-R58</f>
        <v>0</v>
      </c>
      <c r="R58" s="63"/>
      <c r="S58" s="63"/>
    </row>
    <row r="59" spans="1:19" ht="20.100000000000001" customHeight="1" x14ac:dyDescent="0.25">
      <c r="A59" s="20">
        <v>16</v>
      </c>
      <c r="B59" s="19"/>
      <c r="C59" s="19"/>
      <c r="D59" s="25" t="s">
        <v>97</v>
      </c>
      <c r="E59" s="38" t="s">
        <v>96</v>
      </c>
      <c r="F59" s="37"/>
      <c r="G59" s="37"/>
      <c r="H59" s="37"/>
      <c r="I59" s="36"/>
      <c r="J59" s="16" t="s">
        <v>2</v>
      </c>
      <c r="K59" s="14"/>
      <c r="L59" s="14"/>
      <c r="M59" s="14">
        <v>6350</v>
      </c>
      <c r="N59" s="14"/>
      <c r="O59" s="14"/>
      <c r="P59" s="15">
        <f>SUM(K59:O59)</f>
        <v>6350</v>
      </c>
      <c r="Q59" s="14">
        <f>P59-R59</f>
        <v>6350</v>
      </c>
      <c r="R59" s="14"/>
      <c r="S59" s="14"/>
    </row>
    <row r="60" spans="1:19" ht="20.100000000000001" customHeight="1" x14ac:dyDescent="0.25">
      <c r="A60" s="20"/>
      <c r="B60" s="19"/>
      <c r="C60" s="19"/>
      <c r="D60" s="24"/>
      <c r="E60" s="35"/>
      <c r="F60" s="34"/>
      <c r="G60" s="34"/>
      <c r="H60" s="34"/>
      <c r="I60" s="33"/>
      <c r="J60" s="16" t="s">
        <v>1</v>
      </c>
      <c r="K60" s="14"/>
      <c r="L60" s="14"/>
      <c r="M60" s="14">
        <v>6350</v>
      </c>
      <c r="N60" s="14"/>
      <c r="O60" s="14"/>
      <c r="P60" s="15">
        <f>SUM(K60:O60)</f>
        <v>6350</v>
      </c>
      <c r="Q60" s="14">
        <f>P60-R60</f>
        <v>6350</v>
      </c>
      <c r="R60" s="14"/>
      <c r="S60" s="14"/>
    </row>
    <row r="61" spans="1:19" ht="20.100000000000001" hidden="1" customHeight="1" x14ac:dyDescent="0.25">
      <c r="A61" s="20"/>
      <c r="B61" s="19"/>
      <c r="C61" s="19"/>
      <c r="D61" s="23"/>
      <c r="E61" s="31"/>
      <c r="F61" s="30"/>
      <c r="G61" s="30"/>
      <c r="H61" s="30"/>
      <c r="I61" s="29"/>
      <c r="J61" s="16" t="s">
        <v>0</v>
      </c>
      <c r="K61" s="14"/>
      <c r="L61" s="14"/>
      <c r="M61" s="14"/>
      <c r="N61" s="14"/>
      <c r="O61" s="14"/>
      <c r="P61" s="15">
        <f>SUM(K61:O61)</f>
        <v>0</v>
      </c>
      <c r="Q61" s="14">
        <f>P61-R61</f>
        <v>0</v>
      </c>
      <c r="R61" s="14"/>
      <c r="S61" s="14"/>
    </row>
    <row r="62" spans="1:19" s="61" customFormat="1" ht="20.100000000000001" customHeight="1" x14ac:dyDescent="0.25">
      <c r="A62" s="20">
        <v>17</v>
      </c>
      <c r="B62" s="19"/>
      <c r="C62" s="19"/>
      <c r="D62" s="25" t="s">
        <v>11</v>
      </c>
      <c r="E62" s="38" t="s">
        <v>95</v>
      </c>
      <c r="F62" s="37"/>
      <c r="G62" s="37"/>
      <c r="H62" s="37"/>
      <c r="I62" s="36"/>
      <c r="J62" s="16" t="s">
        <v>2</v>
      </c>
      <c r="K62" s="14">
        <v>600</v>
      </c>
      <c r="L62" s="14">
        <v>130</v>
      </c>
      <c r="M62" s="14">
        <v>2600</v>
      </c>
      <c r="N62" s="14"/>
      <c r="O62" s="14"/>
      <c r="P62" s="15">
        <f>SUM(K62:O62)</f>
        <v>3330</v>
      </c>
      <c r="Q62" s="14">
        <f>P62-R62</f>
        <v>3330</v>
      </c>
      <c r="R62" s="14"/>
      <c r="S62" s="14">
        <v>1</v>
      </c>
    </row>
    <row r="63" spans="1:19" s="61" customFormat="1" ht="20.100000000000001" customHeight="1" x14ac:dyDescent="0.25">
      <c r="A63" s="20"/>
      <c r="B63" s="19"/>
      <c r="C63" s="19"/>
      <c r="D63" s="24"/>
      <c r="E63" s="35"/>
      <c r="F63" s="34"/>
      <c r="G63" s="34"/>
      <c r="H63" s="34"/>
      <c r="I63" s="33"/>
      <c r="J63" s="16" t="s">
        <v>1</v>
      </c>
      <c r="K63" s="14">
        <v>600</v>
      </c>
      <c r="L63" s="14">
        <v>130</v>
      </c>
      <c r="M63" s="14">
        <v>2600</v>
      </c>
      <c r="N63" s="14"/>
      <c r="O63" s="14"/>
      <c r="P63" s="15">
        <f>SUM(K63:O63)</f>
        <v>3330</v>
      </c>
      <c r="Q63" s="14">
        <f>P63-R63</f>
        <v>3330</v>
      </c>
      <c r="R63" s="14"/>
      <c r="S63" s="14">
        <v>1</v>
      </c>
    </row>
    <row r="64" spans="1:19" s="62" customFormat="1" ht="20.100000000000001" hidden="1" customHeight="1" x14ac:dyDescent="0.25">
      <c r="A64" s="20"/>
      <c r="B64" s="19"/>
      <c r="C64" s="19"/>
      <c r="D64" s="23"/>
      <c r="E64" s="31"/>
      <c r="F64" s="30"/>
      <c r="G64" s="30"/>
      <c r="H64" s="30"/>
      <c r="I64" s="29"/>
      <c r="J64" s="16" t="s">
        <v>0</v>
      </c>
      <c r="K64" s="14"/>
      <c r="L64" s="14"/>
      <c r="M64" s="14"/>
      <c r="N64" s="14"/>
      <c r="O64" s="14"/>
      <c r="P64" s="15">
        <f>SUM(K64:O64)</f>
        <v>0</v>
      </c>
      <c r="Q64" s="14">
        <f>P64-R64</f>
        <v>0</v>
      </c>
      <c r="R64" s="14"/>
      <c r="S64" s="14"/>
    </row>
    <row r="65" spans="1:19" s="61" customFormat="1" ht="20.100000000000001" customHeight="1" x14ac:dyDescent="0.25">
      <c r="A65" s="20">
        <v>18</v>
      </c>
      <c r="B65" s="19"/>
      <c r="C65" s="19"/>
      <c r="D65" s="25" t="s">
        <v>94</v>
      </c>
      <c r="E65" s="58" t="s">
        <v>93</v>
      </c>
      <c r="F65" s="58"/>
      <c r="G65" s="58"/>
      <c r="H65" s="58"/>
      <c r="I65" s="58"/>
      <c r="J65" s="16" t="s">
        <v>2</v>
      </c>
      <c r="K65" s="14"/>
      <c r="L65" s="14">
        <v>10</v>
      </c>
      <c r="M65" s="14">
        <v>1550</v>
      </c>
      <c r="N65" s="14"/>
      <c r="O65" s="14"/>
      <c r="P65" s="15">
        <f>SUM(K65:O65)</f>
        <v>1560</v>
      </c>
      <c r="Q65" s="14">
        <f>P65-R65</f>
        <v>1560</v>
      </c>
      <c r="R65" s="14"/>
      <c r="S65" s="14"/>
    </row>
    <row r="66" spans="1:19" s="61" customFormat="1" ht="20.100000000000001" customHeight="1" x14ac:dyDescent="0.25">
      <c r="A66" s="20"/>
      <c r="B66" s="19"/>
      <c r="C66" s="19"/>
      <c r="D66" s="24"/>
      <c r="E66" s="58"/>
      <c r="F66" s="58"/>
      <c r="G66" s="58"/>
      <c r="H66" s="58"/>
      <c r="I66" s="58"/>
      <c r="J66" s="16" t="s">
        <v>1</v>
      </c>
      <c r="K66" s="14"/>
      <c r="L66" s="14">
        <v>10</v>
      </c>
      <c r="M66" s="14">
        <v>1550</v>
      </c>
      <c r="N66" s="14"/>
      <c r="O66" s="14"/>
      <c r="P66" s="15">
        <f>SUM(K66:O66)</f>
        <v>1560</v>
      </c>
      <c r="Q66" s="14">
        <f>P66-R66</f>
        <v>1560</v>
      </c>
      <c r="R66" s="14"/>
      <c r="S66" s="14"/>
    </row>
    <row r="67" spans="1:19" ht="20.100000000000001" hidden="1" customHeight="1" x14ac:dyDescent="0.25">
      <c r="A67" s="20"/>
      <c r="B67" s="19"/>
      <c r="C67" s="19"/>
      <c r="D67" s="23"/>
      <c r="E67" s="58"/>
      <c r="F67" s="58"/>
      <c r="G67" s="58"/>
      <c r="H67" s="58"/>
      <c r="I67" s="58"/>
      <c r="J67" s="16" t="s">
        <v>0</v>
      </c>
      <c r="K67" s="14"/>
      <c r="L67" s="14"/>
      <c r="M67" s="14"/>
      <c r="N67" s="14"/>
      <c r="O67" s="14"/>
      <c r="P67" s="15">
        <f>SUM(K67:O67)</f>
        <v>0</v>
      </c>
      <c r="Q67" s="14">
        <f>P67-R67</f>
        <v>0</v>
      </c>
      <c r="R67" s="14"/>
      <c r="S67" s="14"/>
    </row>
    <row r="68" spans="1:19" ht="20.100000000000001" customHeight="1" x14ac:dyDescent="0.25">
      <c r="A68" s="20">
        <v>19</v>
      </c>
      <c r="B68" s="19"/>
      <c r="C68" s="19"/>
      <c r="D68" s="25" t="s">
        <v>92</v>
      </c>
      <c r="E68" s="38" t="s">
        <v>91</v>
      </c>
      <c r="F68" s="37"/>
      <c r="G68" s="37"/>
      <c r="H68" s="37"/>
      <c r="I68" s="36"/>
      <c r="J68" s="16" t="s">
        <v>2</v>
      </c>
      <c r="K68" s="14"/>
      <c r="L68" s="14"/>
      <c r="M68" s="14">
        <v>1295</v>
      </c>
      <c r="N68" s="14"/>
      <c r="O68" s="14"/>
      <c r="P68" s="15">
        <f>SUM(K68:O68)</f>
        <v>1295</v>
      </c>
      <c r="Q68" s="14">
        <f>P68-R68</f>
        <v>1295</v>
      </c>
      <c r="R68" s="14"/>
      <c r="S68" s="14"/>
    </row>
    <row r="69" spans="1:19" ht="20.100000000000001" customHeight="1" x14ac:dyDescent="0.25">
      <c r="A69" s="20"/>
      <c r="B69" s="19"/>
      <c r="C69" s="19"/>
      <c r="D69" s="24"/>
      <c r="E69" s="35"/>
      <c r="F69" s="34"/>
      <c r="G69" s="34"/>
      <c r="H69" s="34"/>
      <c r="I69" s="33"/>
      <c r="J69" s="16" t="s">
        <v>1</v>
      </c>
      <c r="K69" s="14"/>
      <c r="L69" s="14"/>
      <c r="M69" s="14">
        <v>1295</v>
      </c>
      <c r="N69" s="14"/>
      <c r="O69" s="14"/>
      <c r="P69" s="15">
        <f>SUM(K69:O69)</f>
        <v>1295</v>
      </c>
      <c r="Q69" s="14">
        <f>P69-R69</f>
        <v>1295</v>
      </c>
      <c r="R69" s="14"/>
      <c r="S69" s="14"/>
    </row>
    <row r="70" spans="1:19" ht="20.100000000000001" hidden="1" customHeight="1" x14ac:dyDescent="0.25">
      <c r="A70" s="20"/>
      <c r="B70" s="19"/>
      <c r="C70" s="19"/>
      <c r="D70" s="23"/>
      <c r="E70" s="31"/>
      <c r="F70" s="30"/>
      <c r="G70" s="30"/>
      <c r="H70" s="30"/>
      <c r="I70" s="29"/>
      <c r="J70" s="16" t="s">
        <v>0</v>
      </c>
      <c r="K70" s="14"/>
      <c r="L70" s="14"/>
      <c r="M70" s="14"/>
      <c r="N70" s="14"/>
      <c r="O70" s="14"/>
      <c r="P70" s="15">
        <f>SUM(K70:O70)</f>
        <v>0</v>
      </c>
      <c r="Q70" s="14">
        <f>P70-R70</f>
        <v>0</v>
      </c>
      <c r="R70" s="14"/>
      <c r="S70" s="14"/>
    </row>
    <row r="71" spans="1:19" ht="20.100000000000001" customHeight="1" x14ac:dyDescent="0.25">
      <c r="A71" s="20">
        <v>20</v>
      </c>
      <c r="B71" s="19"/>
      <c r="C71" s="19"/>
      <c r="D71" s="25" t="s">
        <v>90</v>
      </c>
      <c r="E71" s="38" t="s">
        <v>89</v>
      </c>
      <c r="F71" s="37"/>
      <c r="G71" s="37"/>
      <c r="H71" s="37"/>
      <c r="I71" s="36"/>
      <c r="J71" s="16" t="s">
        <v>2</v>
      </c>
      <c r="K71" s="14">
        <v>3550</v>
      </c>
      <c r="L71" s="14">
        <v>754</v>
      </c>
      <c r="M71" s="14">
        <v>1108</v>
      </c>
      <c r="N71" s="14"/>
      <c r="O71" s="14"/>
      <c r="P71" s="15">
        <f>SUM(K71:O71)</f>
        <v>5412</v>
      </c>
      <c r="Q71" s="14">
        <f>P71-R71</f>
        <v>5412</v>
      </c>
      <c r="R71" s="14"/>
      <c r="S71" s="14">
        <v>2</v>
      </c>
    </row>
    <row r="72" spans="1:19" ht="20.100000000000001" customHeight="1" x14ac:dyDescent="0.25">
      <c r="A72" s="20"/>
      <c r="B72" s="19"/>
      <c r="C72" s="19"/>
      <c r="D72" s="24"/>
      <c r="E72" s="35"/>
      <c r="F72" s="34"/>
      <c r="G72" s="34"/>
      <c r="H72" s="34"/>
      <c r="I72" s="33"/>
      <c r="J72" s="16" t="s">
        <v>1</v>
      </c>
      <c r="K72" s="14">
        <v>3550</v>
      </c>
      <c r="L72" s="14">
        <v>754</v>
      </c>
      <c r="M72" s="14">
        <v>1108</v>
      </c>
      <c r="N72" s="14"/>
      <c r="O72" s="14"/>
      <c r="P72" s="15">
        <f>SUM(K72:O72)</f>
        <v>5412</v>
      </c>
      <c r="Q72" s="14">
        <f>P72-R72</f>
        <v>5412</v>
      </c>
      <c r="R72" s="14"/>
      <c r="S72" s="14">
        <v>2</v>
      </c>
    </row>
    <row r="73" spans="1:19" ht="20.100000000000001" hidden="1" customHeight="1" x14ac:dyDescent="0.25">
      <c r="A73" s="20"/>
      <c r="B73" s="19"/>
      <c r="C73" s="19"/>
      <c r="D73" s="23"/>
      <c r="E73" s="31"/>
      <c r="F73" s="30"/>
      <c r="G73" s="30"/>
      <c r="H73" s="30"/>
      <c r="I73" s="29"/>
      <c r="J73" s="16" t="s">
        <v>0</v>
      </c>
      <c r="K73" s="14"/>
      <c r="L73" s="14"/>
      <c r="M73" s="14"/>
      <c r="N73" s="14"/>
      <c r="O73" s="14"/>
      <c r="P73" s="15">
        <f>SUM(K73:O73)</f>
        <v>0</v>
      </c>
      <c r="Q73" s="14">
        <f>P73-R73</f>
        <v>0</v>
      </c>
      <c r="R73" s="14"/>
      <c r="S73" s="14"/>
    </row>
    <row r="74" spans="1:19" ht="20.100000000000001" customHeight="1" x14ac:dyDescent="0.25">
      <c r="A74" s="20">
        <v>21</v>
      </c>
      <c r="B74" s="19"/>
      <c r="C74" s="19"/>
      <c r="D74" s="25" t="s">
        <v>88</v>
      </c>
      <c r="E74" s="58" t="s">
        <v>87</v>
      </c>
      <c r="F74" s="58"/>
      <c r="G74" s="58"/>
      <c r="H74" s="58"/>
      <c r="I74" s="58"/>
      <c r="J74" s="16" t="s">
        <v>2</v>
      </c>
      <c r="K74" s="14"/>
      <c r="L74" s="14"/>
      <c r="M74" s="14">
        <v>725</v>
      </c>
      <c r="N74" s="57"/>
      <c r="O74" s="57"/>
      <c r="P74" s="15">
        <f>SUM(K74:O74)</f>
        <v>725</v>
      </c>
      <c r="Q74" s="14">
        <f>P74-R74</f>
        <v>725</v>
      </c>
      <c r="R74" s="14"/>
      <c r="S74" s="14"/>
    </row>
    <row r="75" spans="1:19" ht="20.100000000000001" customHeight="1" x14ac:dyDescent="0.25">
      <c r="A75" s="20"/>
      <c r="B75" s="19"/>
      <c r="C75" s="19"/>
      <c r="D75" s="24"/>
      <c r="E75" s="58"/>
      <c r="F75" s="58"/>
      <c r="G75" s="58"/>
      <c r="H75" s="58"/>
      <c r="I75" s="58"/>
      <c r="J75" s="16" t="s">
        <v>1</v>
      </c>
      <c r="K75" s="14"/>
      <c r="L75" s="14"/>
      <c r="M75" s="14">
        <v>725</v>
      </c>
      <c r="N75" s="57"/>
      <c r="O75" s="57"/>
      <c r="P75" s="15">
        <f>SUM(K75:O75)</f>
        <v>725</v>
      </c>
      <c r="Q75" s="14">
        <f>P75-R75</f>
        <v>725</v>
      </c>
      <c r="R75" s="14"/>
      <c r="S75" s="14"/>
    </row>
    <row r="76" spans="1:19" ht="20.100000000000001" hidden="1" customHeight="1" x14ac:dyDescent="0.25">
      <c r="A76" s="20"/>
      <c r="B76" s="19"/>
      <c r="C76" s="19"/>
      <c r="D76" s="23"/>
      <c r="E76" s="58"/>
      <c r="F76" s="58"/>
      <c r="G76" s="58"/>
      <c r="H76" s="58"/>
      <c r="I76" s="58"/>
      <c r="J76" s="16" t="s">
        <v>0</v>
      </c>
      <c r="K76" s="14"/>
      <c r="L76" s="14"/>
      <c r="M76" s="14"/>
      <c r="N76" s="57"/>
      <c r="O76" s="57"/>
      <c r="P76" s="15">
        <f>SUM(K76:O76)</f>
        <v>0</v>
      </c>
      <c r="Q76" s="14">
        <f>P76-R76</f>
        <v>0</v>
      </c>
      <c r="R76" s="14"/>
      <c r="S76" s="14"/>
    </row>
    <row r="77" spans="1:19" ht="20.100000000000001" customHeight="1" x14ac:dyDescent="0.25">
      <c r="A77" s="20">
        <v>22</v>
      </c>
      <c r="B77" s="19"/>
      <c r="C77" s="19"/>
      <c r="D77" s="25" t="s">
        <v>86</v>
      </c>
      <c r="E77" s="58" t="s">
        <v>85</v>
      </c>
      <c r="F77" s="58"/>
      <c r="G77" s="58"/>
      <c r="H77" s="58"/>
      <c r="I77" s="58"/>
      <c r="J77" s="16" t="s">
        <v>2</v>
      </c>
      <c r="K77" s="14"/>
      <c r="L77" s="14"/>
      <c r="M77" s="14">
        <v>1230</v>
      </c>
      <c r="N77" s="14"/>
      <c r="O77" s="14"/>
      <c r="P77" s="15">
        <f>SUM(K77:O77)</f>
        <v>1230</v>
      </c>
      <c r="Q77" s="14">
        <f>P77-R77</f>
        <v>1230</v>
      </c>
      <c r="R77" s="14"/>
      <c r="S77" s="14"/>
    </row>
    <row r="78" spans="1:19" ht="20.100000000000001" customHeight="1" x14ac:dyDescent="0.25">
      <c r="A78" s="20"/>
      <c r="B78" s="19"/>
      <c r="C78" s="19"/>
      <c r="D78" s="24"/>
      <c r="E78" s="58"/>
      <c r="F78" s="58"/>
      <c r="G78" s="58"/>
      <c r="H78" s="58"/>
      <c r="I78" s="58"/>
      <c r="J78" s="16" t="s">
        <v>1</v>
      </c>
      <c r="K78" s="14"/>
      <c r="L78" s="14"/>
      <c r="M78" s="14">
        <v>1230</v>
      </c>
      <c r="N78" s="14"/>
      <c r="O78" s="14"/>
      <c r="P78" s="15">
        <f>SUM(K78:O78)</f>
        <v>1230</v>
      </c>
      <c r="Q78" s="14">
        <f>P78-R78</f>
        <v>1230</v>
      </c>
      <c r="R78" s="14"/>
      <c r="S78" s="14"/>
    </row>
    <row r="79" spans="1:19" ht="20.100000000000001" hidden="1" customHeight="1" x14ac:dyDescent="0.25">
      <c r="A79" s="20"/>
      <c r="B79" s="19"/>
      <c r="C79" s="19"/>
      <c r="D79" s="23"/>
      <c r="E79" s="58"/>
      <c r="F79" s="58"/>
      <c r="G79" s="58"/>
      <c r="H79" s="58"/>
      <c r="I79" s="58"/>
      <c r="J79" s="16" t="s">
        <v>0</v>
      </c>
      <c r="K79" s="14"/>
      <c r="L79" s="14"/>
      <c r="M79" s="14"/>
      <c r="N79" s="14"/>
      <c r="O79" s="14"/>
      <c r="P79" s="15">
        <f>SUM(K79:O79)</f>
        <v>0</v>
      </c>
      <c r="Q79" s="14">
        <f>P79-R79</f>
        <v>0</v>
      </c>
      <c r="R79" s="14"/>
      <c r="S79" s="14"/>
    </row>
    <row r="80" spans="1:19" ht="20.100000000000001" customHeight="1" x14ac:dyDescent="0.25">
      <c r="A80" s="20">
        <v>23</v>
      </c>
      <c r="B80" s="19"/>
      <c r="C80" s="19"/>
      <c r="D80" s="25" t="s">
        <v>84</v>
      </c>
      <c r="E80" s="38" t="s">
        <v>83</v>
      </c>
      <c r="F80" s="37"/>
      <c r="G80" s="37"/>
      <c r="H80" s="37"/>
      <c r="I80" s="36"/>
      <c r="J80" s="16" t="s">
        <v>2</v>
      </c>
      <c r="K80" s="14">
        <v>345</v>
      </c>
      <c r="L80" s="14">
        <v>90</v>
      </c>
      <c r="M80" s="14">
        <v>1765</v>
      </c>
      <c r="N80" s="14"/>
      <c r="O80" s="14"/>
      <c r="P80" s="15">
        <f>SUM(K80:O80)</f>
        <v>2200</v>
      </c>
      <c r="Q80" s="14">
        <f>P80-R80</f>
        <v>2200</v>
      </c>
      <c r="R80" s="14"/>
      <c r="S80" s="14"/>
    </row>
    <row r="81" spans="1:19" ht="20.100000000000001" customHeight="1" x14ac:dyDescent="0.25">
      <c r="A81" s="20"/>
      <c r="B81" s="19"/>
      <c r="C81" s="19"/>
      <c r="D81" s="24"/>
      <c r="E81" s="35"/>
      <c r="F81" s="34"/>
      <c r="G81" s="34"/>
      <c r="H81" s="34"/>
      <c r="I81" s="33"/>
      <c r="J81" s="16" t="s">
        <v>1</v>
      </c>
      <c r="K81" s="14">
        <v>345</v>
      </c>
      <c r="L81" s="14">
        <v>90</v>
      </c>
      <c r="M81" s="14">
        <v>1765</v>
      </c>
      <c r="N81" s="14"/>
      <c r="O81" s="14"/>
      <c r="P81" s="15">
        <f>SUM(K81:O81)</f>
        <v>2200</v>
      </c>
      <c r="Q81" s="14">
        <f>P81-R81</f>
        <v>2200</v>
      </c>
      <c r="R81" s="14"/>
      <c r="S81" s="14"/>
    </row>
    <row r="82" spans="1:19" ht="20.100000000000001" hidden="1" customHeight="1" x14ac:dyDescent="0.25">
      <c r="A82" s="20"/>
      <c r="B82" s="19"/>
      <c r="C82" s="19"/>
      <c r="D82" s="23"/>
      <c r="E82" s="31"/>
      <c r="F82" s="30"/>
      <c r="G82" s="30"/>
      <c r="H82" s="30"/>
      <c r="I82" s="29"/>
      <c r="J82" s="16" t="s">
        <v>0</v>
      </c>
      <c r="K82" s="14"/>
      <c r="L82" s="14"/>
      <c r="M82" s="14"/>
      <c r="N82" s="14"/>
      <c r="O82" s="14"/>
      <c r="P82" s="15">
        <f>SUM(K82:O82)</f>
        <v>0</v>
      </c>
      <c r="Q82" s="14">
        <f>P82-R82</f>
        <v>0</v>
      </c>
      <c r="R82" s="14"/>
      <c r="S82" s="14"/>
    </row>
    <row r="83" spans="1:19" ht="20.100000000000001" customHeight="1" x14ac:dyDescent="0.25">
      <c r="A83" s="20">
        <v>24</v>
      </c>
      <c r="B83" s="19"/>
      <c r="C83" s="19"/>
      <c r="D83" s="25" t="s">
        <v>82</v>
      </c>
      <c r="E83" s="38" t="s">
        <v>81</v>
      </c>
      <c r="F83" s="37"/>
      <c r="G83" s="37"/>
      <c r="H83" s="37"/>
      <c r="I83" s="36"/>
      <c r="J83" s="16" t="s">
        <v>2</v>
      </c>
      <c r="K83" s="14">
        <v>5770</v>
      </c>
      <c r="L83" s="14">
        <v>900</v>
      </c>
      <c r="M83" s="14">
        <v>8670</v>
      </c>
      <c r="N83" s="14"/>
      <c r="O83" s="14"/>
      <c r="P83" s="15">
        <f>SUM(K83:O83)</f>
        <v>15340</v>
      </c>
      <c r="Q83" s="14">
        <f>P83-R83</f>
        <v>15340</v>
      </c>
      <c r="R83" s="14"/>
      <c r="S83" s="14">
        <v>1</v>
      </c>
    </row>
    <row r="84" spans="1:19" ht="20.100000000000001" customHeight="1" x14ac:dyDescent="0.25">
      <c r="A84" s="20"/>
      <c r="B84" s="19"/>
      <c r="C84" s="19"/>
      <c r="D84" s="24"/>
      <c r="E84" s="35"/>
      <c r="F84" s="34"/>
      <c r="G84" s="34"/>
      <c r="H84" s="34"/>
      <c r="I84" s="33"/>
      <c r="J84" s="16" t="s">
        <v>1</v>
      </c>
      <c r="K84" s="14">
        <v>5770</v>
      </c>
      <c r="L84" s="14">
        <v>900</v>
      </c>
      <c r="M84" s="14">
        <v>8670</v>
      </c>
      <c r="N84" s="14"/>
      <c r="O84" s="14"/>
      <c r="P84" s="15">
        <f>SUM(K84:O84)</f>
        <v>15340</v>
      </c>
      <c r="Q84" s="14">
        <f>P84-R84</f>
        <v>15340</v>
      </c>
      <c r="R84" s="14"/>
      <c r="S84" s="14">
        <v>1</v>
      </c>
    </row>
    <row r="85" spans="1:19" ht="20.100000000000001" hidden="1" customHeight="1" x14ac:dyDescent="0.25">
      <c r="A85" s="20"/>
      <c r="B85" s="19"/>
      <c r="C85" s="19"/>
      <c r="D85" s="23"/>
      <c r="E85" s="31"/>
      <c r="F85" s="30"/>
      <c r="G85" s="30"/>
      <c r="H85" s="30"/>
      <c r="I85" s="29"/>
      <c r="J85" s="16" t="s">
        <v>0</v>
      </c>
      <c r="K85" s="14"/>
      <c r="L85" s="14"/>
      <c r="M85" s="14"/>
      <c r="N85" s="14"/>
      <c r="O85" s="14"/>
      <c r="P85" s="15">
        <f>SUM(K85:O85)</f>
        <v>0</v>
      </c>
      <c r="Q85" s="14">
        <f>P85-R85</f>
        <v>0</v>
      </c>
      <c r="R85" s="14"/>
      <c r="S85" s="14"/>
    </row>
    <row r="86" spans="1:19" ht="20.100000000000001" customHeight="1" x14ac:dyDescent="0.25">
      <c r="A86" s="20">
        <v>25</v>
      </c>
      <c r="B86" s="19"/>
      <c r="C86" s="19"/>
      <c r="D86" s="25" t="s">
        <v>80</v>
      </c>
      <c r="E86" s="38" t="s">
        <v>79</v>
      </c>
      <c r="F86" s="37"/>
      <c r="G86" s="37"/>
      <c r="H86" s="37"/>
      <c r="I86" s="36"/>
      <c r="J86" s="16" t="s">
        <v>2</v>
      </c>
      <c r="K86" s="14"/>
      <c r="L86" s="14"/>
      <c r="M86" s="14"/>
      <c r="N86" s="14"/>
      <c r="O86" s="14">
        <v>5400</v>
      </c>
      <c r="P86" s="15">
        <f>SUM(K86:O86)</f>
        <v>5400</v>
      </c>
      <c r="Q86" s="14">
        <f>P86-R86</f>
        <v>5400</v>
      </c>
      <c r="R86" s="14"/>
      <c r="S86" s="14"/>
    </row>
    <row r="87" spans="1:19" ht="20.100000000000001" customHeight="1" x14ac:dyDescent="0.25">
      <c r="A87" s="20"/>
      <c r="B87" s="19"/>
      <c r="C87" s="19"/>
      <c r="D87" s="24"/>
      <c r="E87" s="35"/>
      <c r="F87" s="34"/>
      <c r="G87" s="34"/>
      <c r="H87" s="34"/>
      <c r="I87" s="33"/>
      <c r="J87" s="16" t="s">
        <v>1</v>
      </c>
      <c r="K87" s="14"/>
      <c r="L87" s="14"/>
      <c r="M87" s="14"/>
      <c r="N87" s="14"/>
      <c r="O87" s="14">
        <v>5400</v>
      </c>
      <c r="P87" s="15">
        <f>SUM(K87:O87)</f>
        <v>5400</v>
      </c>
      <c r="Q87" s="14">
        <f>P87-R87</f>
        <v>5400</v>
      </c>
      <c r="R87" s="14"/>
      <c r="S87" s="14"/>
    </row>
    <row r="88" spans="1:19" ht="20.100000000000001" hidden="1" customHeight="1" x14ac:dyDescent="0.25">
      <c r="A88" s="20"/>
      <c r="B88" s="19"/>
      <c r="C88" s="19"/>
      <c r="D88" s="23"/>
      <c r="E88" s="31"/>
      <c r="F88" s="30"/>
      <c r="G88" s="30"/>
      <c r="H88" s="30"/>
      <c r="I88" s="29"/>
      <c r="J88" s="16" t="s">
        <v>0</v>
      </c>
      <c r="K88" s="14"/>
      <c r="L88" s="14"/>
      <c r="M88" s="14"/>
      <c r="N88" s="14"/>
      <c r="O88" s="14"/>
      <c r="P88" s="15">
        <f>SUM(K88:O88)</f>
        <v>0</v>
      </c>
      <c r="Q88" s="14">
        <f>P88-R88</f>
        <v>0</v>
      </c>
      <c r="R88" s="14"/>
      <c r="S88" s="14"/>
    </row>
    <row r="89" spans="1:19" ht="20.100000000000001" customHeight="1" x14ac:dyDescent="0.25">
      <c r="A89" s="20">
        <v>26</v>
      </c>
      <c r="B89" s="19"/>
      <c r="C89" s="19"/>
      <c r="D89" s="25" t="s">
        <v>78</v>
      </c>
      <c r="E89" s="38" t="s">
        <v>77</v>
      </c>
      <c r="F89" s="37"/>
      <c r="G89" s="37"/>
      <c r="H89" s="37"/>
      <c r="I89" s="36"/>
      <c r="J89" s="16" t="s">
        <v>2</v>
      </c>
      <c r="K89" s="14"/>
      <c r="L89" s="14">
        <v>5</v>
      </c>
      <c r="M89" s="14">
        <v>760</v>
      </c>
      <c r="N89" s="14"/>
      <c r="O89" s="14"/>
      <c r="P89" s="15">
        <f>SUM(K89:O89)</f>
        <v>765</v>
      </c>
      <c r="Q89" s="14">
        <f>P89-R89</f>
        <v>765</v>
      </c>
      <c r="R89" s="14"/>
      <c r="S89" s="14"/>
    </row>
    <row r="90" spans="1:19" ht="20.100000000000001" customHeight="1" x14ac:dyDescent="0.25">
      <c r="A90" s="20"/>
      <c r="B90" s="19"/>
      <c r="C90" s="19"/>
      <c r="D90" s="24"/>
      <c r="E90" s="35"/>
      <c r="F90" s="34"/>
      <c r="G90" s="34"/>
      <c r="H90" s="34"/>
      <c r="I90" s="33"/>
      <c r="J90" s="16" t="s">
        <v>1</v>
      </c>
      <c r="K90" s="14"/>
      <c r="L90" s="14">
        <v>5</v>
      </c>
      <c r="M90" s="14">
        <v>760</v>
      </c>
      <c r="N90" s="14"/>
      <c r="O90" s="14"/>
      <c r="P90" s="15">
        <f>SUM(K90:O90)</f>
        <v>765</v>
      </c>
      <c r="Q90" s="14">
        <f>P90-R90</f>
        <v>765</v>
      </c>
      <c r="R90" s="14"/>
      <c r="S90" s="14"/>
    </row>
    <row r="91" spans="1:19" ht="20.100000000000001" hidden="1" customHeight="1" x14ac:dyDescent="0.25">
      <c r="A91" s="20"/>
      <c r="B91" s="19"/>
      <c r="C91" s="19"/>
      <c r="D91" s="23"/>
      <c r="E91" s="31"/>
      <c r="F91" s="30"/>
      <c r="G91" s="30"/>
      <c r="H91" s="30"/>
      <c r="I91" s="29"/>
      <c r="J91" s="16" t="s">
        <v>0</v>
      </c>
      <c r="K91" s="14"/>
      <c r="L91" s="14"/>
      <c r="M91" s="14"/>
      <c r="N91" s="14"/>
      <c r="O91" s="14"/>
      <c r="P91" s="15">
        <f>SUM(K91:O91)</f>
        <v>0</v>
      </c>
      <c r="Q91" s="14">
        <f>P91-R91</f>
        <v>0</v>
      </c>
      <c r="R91" s="14"/>
      <c r="S91" s="14"/>
    </row>
    <row r="92" spans="1:19" ht="20.100000000000001" customHeight="1" x14ac:dyDescent="0.25">
      <c r="A92" s="20">
        <v>27</v>
      </c>
      <c r="B92" s="19"/>
      <c r="C92" s="19"/>
      <c r="D92" s="25" t="s">
        <v>76</v>
      </c>
      <c r="E92" s="38" t="s">
        <v>75</v>
      </c>
      <c r="F92" s="37"/>
      <c r="G92" s="37"/>
      <c r="H92" s="37"/>
      <c r="I92" s="36"/>
      <c r="J92" s="16" t="s">
        <v>2</v>
      </c>
      <c r="K92" s="14"/>
      <c r="L92" s="14"/>
      <c r="M92" s="14"/>
      <c r="N92" s="14">
        <v>660</v>
      </c>
      <c r="O92" s="14"/>
      <c r="P92" s="15">
        <f>SUM(K92:O92)</f>
        <v>660</v>
      </c>
      <c r="Q92" s="14">
        <f>P92-R92</f>
        <v>660</v>
      </c>
      <c r="R92" s="14"/>
      <c r="S92" s="14"/>
    </row>
    <row r="93" spans="1:19" ht="20.100000000000001" customHeight="1" x14ac:dyDescent="0.25">
      <c r="A93" s="20"/>
      <c r="B93" s="19"/>
      <c r="C93" s="19"/>
      <c r="D93" s="24"/>
      <c r="E93" s="35"/>
      <c r="F93" s="34"/>
      <c r="G93" s="34"/>
      <c r="H93" s="34"/>
      <c r="I93" s="33"/>
      <c r="J93" s="16" t="s">
        <v>1</v>
      </c>
      <c r="K93" s="14"/>
      <c r="L93" s="14"/>
      <c r="M93" s="14"/>
      <c r="N93" s="14">
        <v>660</v>
      </c>
      <c r="O93" s="14"/>
      <c r="P93" s="15">
        <f>SUM(K93:O93)</f>
        <v>660</v>
      </c>
      <c r="Q93" s="14">
        <f>P93-R93</f>
        <v>660</v>
      </c>
      <c r="R93" s="14"/>
      <c r="S93" s="14"/>
    </row>
    <row r="94" spans="1:19" ht="20.100000000000001" hidden="1" customHeight="1" x14ac:dyDescent="0.25">
      <c r="A94" s="20"/>
      <c r="B94" s="19"/>
      <c r="C94" s="19"/>
      <c r="D94" s="23"/>
      <c r="E94" s="31"/>
      <c r="F94" s="30"/>
      <c r="G94" s="30"/>
      <c r="H94" s="30"/>
      <c r="I94" s="29"/>
      <c r="J94" s="16" t="s">
        <v>0</v>
      </c>
      <c r="K94" s="14"/>
      <c r="L94" s="14"/>
      <c r="M94" s="14"/>
      <c r="N94" s="14"/>
      <c r="O94" s="14"/>
      <c r="P94" s="15">
        <f>SUM(K94:O94)</f>
        <v>0</v>
      </c>
      <c r="Q94" s="14">
        <f>P94-R94</f>
        <v>0</v>
      </c>
      <c r="R94" s="14"/>
      <c r="S94" s="14"/>
    </row>
    <row r="95" spans="1:19" ht="20.100000000000001" customHeight="1" x14ac:dyDescent="0.25">
      <c r="A95" s="20">
        <v>28</v>
      </c>
      <c r="B95" s="19"/>
      <c r="C95" s="19"/>
      <c r="D95" s="25" t="s">
        <v>74</v>
      </c>
      <c r="E95" s="38" t="s">
        <v>73</v>
      </c>
      <c r="F95" s="37"/>
      <c r="G95" s="37"/>
      <c r="H95" s="37"/>
      <c r="I95" s="36"/>
      <c r="J95" s="16" t="s">
        <v>2</v>
      </c>
      <c r="K95" s="14"/>
      <c r="L95" s="14"/>
      <c r="M95" s="14"/>
      <c r="N95" s="14">
        <v>1300</v>
      </c>
      <c r="O95" s="14"/>
      <c r="P95" s="15">
        <f>SUM(K95:O95)</f>
        <v>1300</v>
      </c>
      <c r="Q95" s="14">
        <f>P95-R95</f>
        <v>1300</v>
      </c>
      <c r="R95" s="14"/>
      <c r="S95" s="14"/>
    </row>
    <row r="96" spans="1:19" ht="20.100000000000001" customHeight="1" x14ac:dyDescent="0.25">
      <c r="A96" s="20"/>
      <c r="B96" s="19"/>
      <c r="C96" s="19"/>
      <c r="D96" s="24"/>
      <c r="E96" s="35"/>
      <c r="F96" s="34"/>
      <c r="G96" s="34"/>
      <c r="H96" s="34"/>
      <c r="I96" s="33"/>
      <c r="J96" s="16" t="s">
        <v>1</v>
      </c>
      <c r="K96" s="14"/>
      <c r="L96" s="14"/>
      <c r="M96" s="14"/>
      <c r="N96" s="14">
        <v>1300</v>
      </c>
      <c r="O96" s="14"/>
      <c r="P96" s="15">
        <f>SUM(K96:O96)</f>
        <v>1300</v>
      </c>
      <c r="Q96" s="14">
        <f>P96-R96</f>
        <v>1300</v>
      </c>
      <c r="R96" s="14"/>
      <c r="S96" s="14"/>
    </row>
    <row r="97" spans="1:19" ht="20.100000000000001" hidden="1" customHeight="1" x14ac:dyDescent="0.25">
      <c r="A97" s="20"/>
      <c r="B97" s="19"/>
      <c r="C97" s="19"/>
      <c r="D97" s="23"/>
      <c r="E97" s="31"/>
      <c r="F97" s="30"/>
      <c r="G97" s="30"/>
      <c r="H97" s="30"/>
      <c r="I97" s="29"/>
      <c r="J97" s="16" t="s">
        <v>0</v>
      </c>
      <c r="K97" s="14"/>
      <c r="L97" s="14"/>
      <c r="M97" s="14"/>
      <c r="N97" s="14"/>
      <c r="O97" s="14"/>
      <c r="P97" s="15">
        <f>SUM(K97:O97)</f>
        <v>0</v>
      </c>
      <c r="Q97" s="14">
        <f>P97-R97</f>
        <v>0</v>
      </c>
      <c r="R97" s="14"/>
      <c r="S97" s="14"/>
    </row>
    <row r="98" spans="1:19" ht="20.100000000000001" customHeight="1" x14ac:dyDescent="0.25">
      <c r="A98" s="20">
        <v>29</v>
      </c>
      <c r="B98" s="19"/>
      <c r="C98" s="19"/>
      <c r="D98" s="25" t="s">
        <v>5</v>
      </c>
      <c r="E98" s="58" t="s">
        <v>72</v>
      </c>
      <c r="F98" s="58"/>
      <c r="G98" s="58"/>
      <c r="H98" s="58"/>
      <c r="I98" s="58"/>
      <c r="J98" s="16" t="s">
        <v>2</v>
      </c>
      <c r="K98" s="14"/>
      <c r="L98" s="14"/>
      <c r="M98" s="14">
        <v>65</v>
      </c>
      <c r="N98" s="14"/>
      <c r="O98" s="14"/>
      <c r="P98" s="15">
        <f>SUM(K98:O98)</f>
        <v>65</v>
      </c>
      <c r="Q98" s="14">
        <f>P98-R98</f>
        <v>65</v>
      </c>
      <c r="R98" s="14"/>
      <c r="S98" s="14"/>
    </row>
    <row r="99" spans="1:19" ht="20.100000000000001" customHeight="1" x14ac:dyDescent="0.25">
      <c r="A99" s="20"/>
      <c r="B99" s="19"/>
      <c r="C99" s="19"/>
      <c r="D99" s="24"/>
      <c r="E99" s="58"/>
      <c r="F99" s="58"/>
      <c r="G99" s="58"/>
      <c r="H99" s="58"/>
      <c r="I99" s="58"/>
      <c r="J99" s="16" t="s">
        <v>1</v>
      </c>
      <c r="K99" s="14"/>
      <c r="L99" s="14"/>
      <c r="M99" s="14">
        <v>65</v>
      </c>
      <c r="N99" s="14"/>
      <c r="O99" s="14"/>
      <c r="P99" s="15">
        <f>SUM(K99:O99)</f>
        <v>65</v>
      </c>
      <c r="Q99" s="14">
        <f>P99-R99</f>
        <v>65</v>
      </c>
      <c r="R99" s="14"/>
      <c r="S99" s="14"/>
    </row>
    <row r="100" spans="1:19" ht="20.100000000000001" hidden="1" customHeight="1" x14ac:dyDescent="0.25">
      <c r="A100" s="20"/>
      <c r="B100" s="19"/>
      <c r="C100" s="19"/>
      <c r="D100" s="23"/>
      <c r="E100" s="58"/>
      <c r="F100" s="58"/>
      <c r="G100" s="58"/>
      <c r="H100" s="58"/>
      <c r="I100" s="58"/>
      <c r="J100" s="16" t="s">
        <v>0</v>
      </c>
      <c r="K100" s="14"/>
      <c r="L100" s="14"/>
      <c r="M100" s="14"/>
      <c r="N100" s="14"/>
      <c r="O100" s="14"/>
      <c r="P100" s="15">
        <f>SUM(K100:O100)</f>
        <v>0</v>
      </c>
      <c r="Q100" s="14">
        <f>P100-R100</f>
        <v>0</v>
      </c>
      <c r="R100" s="14"/>
      <c r="S100" s="14"/>
    </row>
    <row r="101" spans="1:19" ht="20.100000000000001" customHeight="1" x14ac:dyDescent="0.25">
      <c r="A101" s="20">
        <v>30</v>
      </c>
      <c r="B101" s="19"/>
      <c r="C101" s="19"/>
      <c r="D101" s="25" t="s">
        <v>71</v>
      </c>
      <c r="E101" s="38" t="s">
        <v>70</v>
      </c>
      <c r="F101" s="37"/>
      <c r="G101" s="37"/>
      <c r="H101" s="37"/>
      <c r="I101" s="36"/>
      <c r="J101" s="16" t="s">
        <v>2</v>
      </c>
      <c r="K101" s="14">
        <v>3054</v>
      </c>
      <c r="L101" s="14">
        <v>730</v>
      </c>
      <c r="M101" s="14">
        <v>2666</v>
      </c>
      <c r="N101" s="57"/>
      <c r="O101" s="57"/>
      <c r="P101" s="15">
        <f>SUM(K101:O101)</f>
        <v>6450</v>
      </c>
      <c r="Q101" s="14">
        <f>P101-R101</f>
        <v>6450</v>
      </c>
      <c r="R101" s="14"/>
      <c r="S101" s="14">
        <v>1</v>
      </c>
    </row>
    <row r="102" spans="1:19" ht="20.100000000000001" customHeight="1" x14ac:dyDescent="0.25">
      <c r="A102" s="20"/>
      <c r="B102" s="19"/>
      <c r="C102" s="19"/>
      <c r="D102" s="24"/>
      <c r="E102" s="35"/>
      <c r="F102" s="34"/>
      <c r="G102" s="34"/>
      <c r="H102" s="34"/>
      <c r="I102" s="33"/>
      <c r="J102" s="16" t="s">
        <v>1</v>
      </c>
      <c r="K102" s="14">
        <v>3054</v>
      </c>
      <c r="L102" s="14">
        <v>730</v>
      </c>
      <c r="M102" s="14">
        <v>2666</v>
      </c>
      <c r="N102" s="57"/>
      <c r="O102" s="57"/>
      <c r="P102" s="15">
        <f>SUM(K102:O102)</f>
        <v>6450</v>
      </c>
      <c r="Q102" s="14">
        <f>P102-R102</f>
        <v>6450</v>
      </c>
      <c r="R102" s="14"/>
      <c r="S102" s="14">
        <v>1</v>
      </c>
    </row>
    <row r="103" spans="1:19" ht="20.100000000000001" hidden="1" customHeight="1" x14ac:dyDescent="0.25">
      <c r="A103" s="20"/>
      <c r="B103" s="19"/>
      <c r="C103" s="19"/>
      <c r="D103" s="23"/>
      <c r="E103" s="31"/>
      <c r="F103" s="30"/>
      <c r="G103" s="30"/>
      <c r="H103" s="30"/>
      <c r="I103" s="29"/>
      <c r="J103" s="16" t="s">
        <v>0</v>
      </c>
      <c r="K103" s="14"/>
      <c r="L103" s="14"/>
      <c r="M103" s="14"/>
      <c r="N103" s="57"/>
      <c r="O103" s="57"/>
      <c r="P103" s="15">
        <f>SUM(K103:O103)</f>
        <v>0</v>
      </c>
      <c r="Q103" s="14">
        <f>P103-R103</f>
        <v>0</v>
      </c>
      <c r="R103" s="14"/>
      <c r="S103" s="14"/>
    </row>
    <row r="104" spans="1:19" ht="20.100000000000001" customHeight="1" x14ac:dyDescent="0.25">
      <c r="A104" s="20">
        <v>31</v>
      </c>
      <c r="B104" s="19"/>
      <c r="C104" s="19"/>
      <c r="D104" s="25" t="s">
        <v>69</v>
      </c>
      <c r="E104" s="38" t="s">
        <v>68</v>
      </c>
      <c r="F104" s="37"/>
      <c r="G104" s="37"/>
      <c r="H104" s="37"/>
      <c r="I104" s="36"/>
      <c r="J104" s="16" t="s">
        <v>2</v>
      </c>
      <c r="K104" s="14"/>
      <c r="L104" s="14"/>
      <c r="M104" s="14"/>
      <c r="N104" s="57">
        <v>13500</v>
      </c>
      <c r="O104" s="57"/>
      <c r="P104" s="15">
        <f>SUM(K104:O104)</f>
        <v>13500</v>
      </c>
      <c r="Q104" s="14">
        <f>P104-R104</f>
        <v>13500</v>
      </c>
      <c r="R104" s="14"/>
      <c r="S104" s="14"/>
    </row>
    <row r="105" spans="1:19" ht="20.100000000000001" customHeight="1" x14ac:dyDescent="0.25">
      <c r="A105" s="20"/>
      <c r="B105" s="19"/>
      <c r="C105" s="19"/>
      <c r="D105" s="24"/>
      <c r="E105" s="35"/>
      <c r="F105" s="34"/>
      <c r="G105" s="34"/>
      <c r="H105" s="34"/>
      <c r="I105" s="33"/>
      <c r="J105" s="16" t="s">
        <v>1</v>
      </c>
      <c r="K105" s="14"/>
      <c r="L105" s="14"/>
      <c r="M105" s="14"/>
      <c r="N105" s="57">
        <v>13500</v>
      </c>
      <c r="O105" s="57"/>
      <c r="P105" s="15">
        <f>SUM(K105:O105)</f>
        <v>13500</v>
      </c>
      <c r="Q105" s="14">
        <f>P105-R105</f>
        <v>13500</v>
      </c>
      <c r="R105" s="14"/>
      <c r="S105" s="14"/>
    </row>
    <row r="106" spans="1:19" ht="20.100000000000001" hidden="1" customHeight="1" x14ac:dyDescent="0.25">
      <c r="A106" s="20"/>
      <c r="B106" s="19"/>
      <c r="C106" s="19"/>
      <c r="D106" s="23"/>
      <c r="E106" s="31"/>
      <c r="F106" s="30"/>
      <c r="G106" s="30"/>
      <c r="H106" s="30"/>
      <c r="I106" s="29"/>
      <c r="J106" s="16" t="s">
        <v>0</v>
      </c>
      <c r="K106" s="14"/>
      <c r="L106" s="14"/>
      <c r="M106" s="14"/>
      <c r="N106" s="57"/>
      <c r="O106" s="57"/>
      <c r="P106" s="15">
        <f>SUM(K106:O106)</f>
        <v>0</v>
      </c>
      <c r="Q106" s="14">
        <f>P106-R106</f>
        <v>0</v>
      </c>
      <c r="R106" s="14"/>
      <c r="S106" s="14"/>
    </row>
    <row r="107" spans="1:19" ht="20.100000000000001" customHeight="1" x14ac:dyDescent="0.25">
      <c r="A107" s="20">
        <v>32</v>
      </c>
      <c r="B107" s="19"/>
      <c r="C107" s="19"/>
      <c r="D107" s="25" t="s">
        <v>67</v>
      </c>
      <c r="E107" s="58" t="s">
        <v>66</v>
      </c>
      <c r="F107" s="58"/>
      <c r="G107" s="58"/>
      <c r="H107" s="58"/>
      <c r="I107" s="58"/>
      <c r="J107" s="16" t="s">
        <v>2</v>
      </c>
      <c r="K107" s="14"/>
      <c r="L107" s="14"/>
      <c r="M107" s="14">
        <v>300</v>
      </c>
      <c r="N107" s="14"/>
      <c r="O107" s="14"/>
      <c r="P107" s="15">
        <f>SUM(K107:O107)</f>
        <v>300</v>
      </c>
      <c r="Q107" s="14">
        <f>P107-R107</f>
        <v>300</v>
      </c>
      <c r="R107" s="14"/>
      <c r="S107" s="14"/>
    </row>
    <row r="108" spans="1:19" ht="20.100000000000001" customHeight="1" x14ac:dyDescent="0.25">
      <c r="A108" s="20"/>
      <c r="B108" s="19"/>
      <c r="C108" s="19"/>
      <c r="D108" s="24"/>
      <c r="E108" s="58"/>
      <c r="F108" s="58"/>
      <c r="G108" s="58"/>
      <c r="H108" s="58"/>
      <c r="I108" s="58"/>
      <c r="J108" s="16" t="s">
        <v>1</v>
      </c>
      <c r="K108" s="14"/>
      <c r="L108" s="14"/>
      <c r="M108" s="14">
        <v>300</v>
      </c>
      <c r="N108" s="14"/>
      <c r="O108" s="14"/>
      <c r="P108" s="15">
        <f>SUM(K108:O108)</f>
        <v>300</v>
      </c>
      <c r="Q108" s="14">
        <f>P108-R108</f>
        <v>300</v>
      </c>
      <c r="R108" s="14"/>
      <c r="S108" s="14"/>
    </row>
    <row r="109" spans="1:19" ht="20.100000000000001" hidden="1" customHeight="1" x14ac:dyDescent="0.25">
      <c r="A109" s="20"/>
      <c r="B109" s="19"/>
      <c r="C109" s="19"/>
      <c r="D109" s="23"/>
      <c r="E109" s="58"/>
      <c r="F109" s="58"/>
      <c r="G109" s="58"/>
      <c r="H109" s="58"/>
      <c r="I109" s="58"/>
      <c r="J109" s="16" t="s">
        <v>0</v>
      </c>
      <c r="K109" s="14"/>
      <c r="L109" s="14"/>
      <c r="M109" s="14"/>
      <c r="N109" s="14"/>
      <c r="O109" s="14"/>
      <c r="P109" s="15">
        <f>SUM(K109:O109)</f>
        <v>0</v>
      </c>
      <c r="Q109" s="14">
        <f>P109-R109</f>
        <v>0</v>
      </c>
      <c r="R109" s="14"/>
      <c r="S109" s="14"/>
    </row>
    <row r="110" spans="1:19" ht="20.100000000000001" hidden="1" customHeight="1" x14ac:dyDescent="0.25">
      <c r="A110" s="20">
        <v>33</v>
      </c>
      <c r="B110" s="19"/>
      <c r="C110" s="19"/>
      <c r="D110" s="32"/>
      <c r="E110" s="58" t="s">
        <v>65</v>
      </c>
      <c r="F110" s="58"/>
      <c r="G110" s="58"/>
      <c r="H110" s="58"/>
      <c r="I110" s="58"/>
      <c r="J110" s="16" t="s">
        <v>2</v>
      </c>
      <c r="K110" s="14"/>
      <c r="L110" s="14"/>
      <c r="M110" s="14"/>
      <c r="N110" s="14"/>
      <c r="O110" s="14">
        <v>0</v>
      </c>
      <c r="P110" s="15">
        <f>SUM(K110:O110)</f>
        <v>0</v>
      </c>
      <c r="Q110" s="14">
        <f>P110-R110</f>
        <v>0</v>
      </c>
      <c r="R110" s="14"/>
      <c r="S110" s="14"/>
    </row>
    <row r="111" spans="1:19" ht="20.100000000000001" hidden="1" customHeight="1" x14ac:dyDescent="0.25">
      <c r="A111" s="20"/>
      <c r="B111" s="19"/>
      <c r="C111" s="19"/>
      <c r="D111" s="32"/>
      <c r="E111" s="58"/>
      <c r="F111" s="58"/>
      <c r="G111" s="58"/>
      <c r="H111" s="58"/>
      <c r="I111" s="58"/>
      <c r="J111" s="16" t="s">
        <v>1</v>
      </c>
      <c r="K111" s="14"/>
      <c r="L111" s="14"/>
      <c r="M111" s="14"/>
      <c r="N111" s="14"/>
      <c r="O111" s="14">
        <v>0</v>
      </c>
      <c r="P111" s="15">
        <f>SUM(K111:O111)</f>
        <v>0</v>
      </c>
      <c r="Q111" s="14">
        <f>P111-R111</f>
        <v>0</v>
      </c>
      <c r="R111" s="14"/>
      <c r="S111" s="14"/>
    </row>
    <row r="112" spans="1:19" ht="20.100000000000001" hidden="1" customHeight="1" x14ac:dyDescent="0.25">
      <c r="A112" s="20"/>
      <c r="B112" s="19"/>
      <c r="C112" s="19"/>
      <c r="D112" s="32"/>
      <c r="E112" s="58"/>
      <c r="F112" s="58"/>
      <c r="G112" s="58"/>
      <c r="H112" s="58"/>
      <c r="I112" s="58"/>
      <c r="J112" s="16" t="s">
        <v>0</v>
      </c>
      <c r="K112" s="14"/>
      <c r="L112" s="14"/>
      <c r="M112" s="14"/>
      <c r="N112" s="14"/>
      <c r="O112" s="14"/>
      <c r="P112" s="15">
        <f>SUM(K112:O112)</f>
        <v>0</v>
      </c>
      <c r="Q112" s="14">
        <f>P112-R112</f>
        <v>0</v>
      </c>
      <c r="R112" s="14"/>
      <c r="S112" s="14"/>
    </row>
    <row r="113" spans="1:19" ht="20.100000000000001" hidden="1" customHeight="1" x14ac:dyDescent="0.25">
      <c r="A113" s="20">
        <v>34</v>
      </c>
      <c r="B113" s="19"/>
      <c r="C113" s="19"/>
      <c r="D113" s="60">
        <v>11</v>
      </c>
      <c r="E113" s="59" t="s">
        <v>64</v>
      </c>
      <c r="F113" s="59"/>
      <c r="G113" s="59"/>
      <c r="H113" s="59"/>
      <c r="I113" s="59"/>
      <c r="J113" s="16" t="s">
        <v>2</v>
      </c>
      <c r="K113" s="14"/>
      <c r="L113" s="14"/>
      <c r="M113" s="14"/>
      <c r="N113" s="14"/>
      <c r="O113" s="14"/>
      <c r="P113" s="15">
        <f>SUM(K113:O113)</f>
        <v>0</v>
      </c>
      <c r="Q113" s="14">
        <f>P113-R113</f>
        <v>0</v>
      </c>
      <c r="R113" s="14"/>
      <c r="S113" s="14"/>
    </row>
    <row r="114" spans="1:19" ht="20.100000000000001" hidden="1" customHeight="1" x14ac:dyDescent="0.25">
      <c r="A114" s="20"/>
      <c r="B114" s="19"/>
      <c r="C114" s="19"/>
      <c r="D114" s="60"/>
      <c r="E114" s="59"/>
      <c r="F114" s="59"/>
      <c r="G114" s="59"/>
      <c r="H114" s="59"/>
      <c r="I114" s="59"/>
      <c r="J114" s="16" t="s">
        <v>1</v>
      </c>
      <c r="K114" s="14"/>
      <c r="L114" s="14"/>
      <c r="M114" s="14">
        <v>0</v>
      </c>
      <c r="N114" s="14"/>
      <c r="O114" s="14"/>
      <c r="P114" s="15">
        <f>K50</f>
        <v>0</v>
      </c>
      <c r="Q114" s="14">
        <f>P114-R114</f>
        <v>0</v>
      </c>
      <c r="R114" s="14"/>
      <c r="S114" s="14"/>
    </row>
    <row r="115" spans="1:19" ht="20.100000000000001" hidden="1" customHeight="1" x14ac:dyDescent="0.25">
      <c r="A115" s="20"/>
      <c r="B115" s="19"/>
      <c r="C115" s="19"/>
      <c r="D115" s="60"/>
      <c r="E115" s="59"/>
      <c r="F115" s="59"/>
      <c r="G115" s="59"/>
      <c r="H115" s="59"/>
      <c r="I115" s="59"/>
      <c r="J115" s="16" t="s">
        <v>0</v>
      </c>
      <c r="K115" s="14"/>
      <c r="L115" s="14"/>
      <c r="M115" s="14"/>
      <c r="N115" s="14"/>
      <c r="O115" s="14"/>
      <c r="P115" s="15">
        <f>SUM(K115:O115)</f>
        <v>0</v>
      </c>
      <c r="Q115" s="14">
        <f>P115-R115</f>
        <v>0</v>
      </c>
      <c r="R115" s="14"/>
      <c r="S115" s="14"/>
    </row>
    <row r="116" spans="1:19" ht="20.100000000000001" hidden="1" customHeight="1" x14ac:dyDescent="0.25">
      <c r="A116" s="20">
        <v>27</v>
      </c>
      <c r="B116" s="19"/>
      <c r="C116" s="19"/>
      <c r="D116" s="25" t="s">
        <v>63</v>
      </c>
      <c r="E116" s="38" t="s">
        <v>62</v>
      </c>
      <c r="F116" s="37"/>
      <c r="G116" s="37"/>
      <c r="H116" s="37"/>
      <c r="I116" s="36"/>
      <c r="J116" s="16" t="s">
        <v>2</v>
      </c>
      <c r="K116" s="13"/>
      <c r="L116" s="13"/>
      <c r="M116" s="13"/>
      <c r="N116" s="13"/>
      <c r="O116" s="13"/>
      <c r="P116" s="15">
        <f>SUM(K116:O116)</f>
        <v>0</v>
      </c>
      <c r="Q116" s="13">
        <f>P116-R116</f>
        <v>0</v>
      </c>
      <c r="R116" s="13"/>
      <c r="S116" s="13"/>
    </row>
    <row r="117" spans="1:19" ht="20.100000000000001" hidden="1" customHeight="1" x14ac:dyDescent="0.25">
      <c r="A117" s="20"/>
      <c r="B117" s="19"/>
      <c r="C117" s="19"/>
      <c r="D117" s="24"/>
      <c r="E117" s="35"/>
      <c r="F117" s="34"/>
      <c r="G117" s="34"/>
      <c r="H117" s="34"/>
      <c r="I117" s="33"/>
      <c r="J117" s="16" t="s">
        <v>1</v>
      </c>
      <c r="K117" s="13"/>
      <c r="L117" s="13"/>
      <c r="M117" s="13">
        <v>0</v>
      </c>
      <c r="N117" s="13"/>
      <c r="O117" s="13"/>
      <c r="P117" s="15">
        <f>SUM(K117:O117)</f>
        <v>0</v>
      </c>
      <c r="Q117" s="13">
        <f>P117-R117</f>
        <v>0</v>
      </c>
      <c r="R117" s="13"/>
      <c r="S117" s="13"/>
    </row>
    <row r="118" spans="1:19" ht="20.100000000000001" hidden="1" customHeight="1" x14ac:dyDescent="0.25">
      <c r="A118" s="20"/>
      <c r="B118" s="19"/>
      <c r="C118" s="19"/>
      <c r="D118" s="23"/>
      <c r="E118" s="31"/>
      <c r="F118" s="30"/>
      <c r="G118" s="30"/>
      <c r="H118" s="30"/>
      <c r="I118" s="29"/>
      <c r="J118" s="16" t="s">
        <v>0</v>
      </c>
      <c r="K118" s="14"/>
      <c r="L118" s="14"/>
      <c r="M118" s="14"/>
      <c r="N118" s="14"/>
      <c r="O118" s="14"/>
      <c r="P118" s="15">
        <f>SUM(K118:O118)</f>
        <v>0</v>
      </c>
      <c r="Q118" s="14">
        <f>P118-R118</f>
        <v>0</v>
      </c>
      <c r="R118" s="14"/>
      <c r="S118" s="14"/>
    </row>
    <row r="119" spans="1:19" ht="20.100000000000001" hidden="1" customHeight="1" x14ac:dyDescent="0.25">
      <c r="A119" s="20">
        <v>33</v>
      </c>
      <c r="B119" s="19"/>
      <c r="C119" s="19"/>
      <c r="D119" s="25" t="s">
        <v>61</v>
      </c>
      <c r="E119" s="38" t="s">
        <v>60</v>
      </c>
      <c r="F119" s="37"/>
      <c r="G119" s="37"/>
      <c r="H119" s="37"/>
      <c r="I119" s="36"/>
      <c r="J119" s="16" t="s">
        <v>2</v>
      </c>
      <c r="K119" s="14"/>
      <c r="L119" s="14"/>
      <c r="M119" s="14"/>
      <c r="N119" s="14"/>
      <c r="O119" s="14">
        <v>0</v>
      </c>
      <c r="P119" s="15">
        <f>SUM(K119:O119)</f>
        <v>0</v>
      </c>
      <c r="Q119" s="14">
        <f>P119-R119</f>
        <v>0</v>
      </c>
      <c r="R119" s="14"/>
      <c r="S119" s="14"/>
    </row>
    <row r="120" spans="1:19" ht="20.100000000000001" hidden="1" customHeight="1" x14ac:dyDescent="0.25">
      <c r="A120" s="20"/>
      <c r="B120" s="19"/>
      <c r="C120" s="19"/>
      <c r="D120" s="24"/>
      <c r="E120" s="35"/>
      <c r="F120" s="34"/>
      <c r="G120" s="34"/>
      <c r="H120" s="34"/>
      <c r="I120" s="33"/>
      <c r="J120" s="16" t="s">
        <v>1</v>
      </c>
      <c r="K120" s="14"/>
      <c r="L120" s="14"/>
      <c r="M120" s="14"/>
      <c r="N120" s="14"/>
      <c r="O120" s="14">
        <v>0</v>
      </c>
      <c r="P120" s="15">
        <f>SUM(K120:O120)</f>
        <v>0</v>
      </c>
      <c r="Q120" s="14">
        <f>P120-R120</f>
        <v>0</v>
      </c>
      <c r="R120" s="14"/>
      <c r="S120" s="14"/>
    </row>
    <row r="121" spans="1:19" ht="20.100000000000001" hidden="1" customHeight="1" x14ac:dyDescent="0.25">
      <c r="A121" s="20"/>
      <c r="B121" s="19"/>
      <c r="C121" s="19"/>
      <c r="D121" s="23"/>
      <c r="E121" s="31"/>
      <c r="F121" s="30"/>
      <c r="G121" s="30"/>
      <c r="H121" s="30"/>
      <c r="I121" s="29"/>
      <c r="J121" s="16" t="s">
        <v>0</v>
      </c>
      <c r="K121" s="14"/>
      <c r="L121" s="14"/>
      <c r="M121" s="14"/>
      <c r="N121" s="14"/>
      <c r="O121" s="14"/>
      <c r="P121" s="15">
        <f>SUM(K121:O121)</f>
        <v>0</v>
      </c>
      <c r="Q121" s="14">
        <f>P121-R121</f>
        <v>0</v>
      </c>
      <c r="R121" s="14"/>
      <c r="S121" s="14"/>
    </row>
    <row r="122" spans="1:19" ht="20.100000000000001" hidden="1" customHeight="1" x14ac:dyDescent="0.25">
      <c r="A122" s="20">
        <v>28</v>
      </c>
      <c r="B122" s="19"/>
      <c r="C122" s="19"/>
      <c r="D122" s="25" t="s">
        <v>59</v>
      </c>
      <c r="E122" s="38" t="s">
        <v>58</v>
      </c>
      <c r="F122" s="37"/>
      <c r="G122" s="37"/>
      <c r="H122" s="37"/>
      <c r="I122" s="36"/>
      <c r="J122" s="16" t="s">
        <v>2</v>
      </c>
      <c r="K122" s="14"/>
      <c r="L122" s="14"/>
      <c r="M122" s="14"/>
      <c r="N122" s="14"/>
      <c r="O122" s="14">
        <v>0</v>
      </c>
      <c r="P122" s="15">
        <f>SUM(K122:O122)</f>
        <v>0</v>
      </c>
      <c r="Q122" s="14">
        <f>P122-R122</f>
        <v>0</v>
      </c>
      <c r="R122" s="14"/>
      <c r="S122" s="14"/>
    </row>
    <row r="123" spans="1:19" ht="20.100000000000001" hidden="1" customHeight="1" x14ac:dyDescent="0.25">
      <c r="A123" s="20"/>
      <c r="B123" s="19"/>
      <c r="C123" s="19"/>
      <c r="D123" s="24"/>
      <c r="E123" s="35"/>
      <c r="F123" s="34"/>
      <c r="G123" s="34"/>
      <c r="H123" s="34"/>
      <c r="I123" s="33"/>
      <c r="J123" s="16" t="s">
        <v>1</v>
      </c>
      <c r="K123" s="14"/>
      <c r="L123" s="14"/>
      <c r="M123" s="14"/>
      <c r="N123" s="14"/>
      <c r="O123" s="14">
        <v>0</v>
      </c>
      <c r="P123" s="15">
        <f>SUM(K123:O123)</f>
        <v>0</v>
      </c>
      <c r="Q123" s="14">
        <f>P123-R123</f>
        <v>0</v>
      </c>
      <c r="R123" s="14"/>
      <c r="S123" s="14"/>
    </row>
    <row r="124" spans="1:19" ht="20.100000000000001" hidden="1" customHeight="1" x14ac:dyDescent="0.25">
      <c r="A124" s="20"/>
      <c r="B124" s="19"/>
      <c r="C124" s="19"/>
      <c r="D124" s="23"/>
      <c r="E124" s="31"/>
      <c r="F124" s="30"/>
      <c r="G124" s="30"/>
      <c r="H124" s="30"/>
      <c r="I124" s="29"/>
      <c r="J124" s="16" t="s">
        <v>0</v>
      </c>
      <c r="K124" s="14"/>
      <c r="L124" s="14"/>
      <c r="M124" s="14"/>
      <c r="N124" s="14"/>
      <c r="O124" s="14"/>
      <c r="P124" s="15">
        <f>SUM(K124:O124)</f>
        <v>0</v>
      </c>
      <c r="Q124" s="14">
        <f>P124-R124</f>
        <v>0</v>
      </c>
      <c r="R124" s="14"/>
      <c r="S124" s="14"/>
    </row>
    <row r="125" spans="1:19" ht="20.100000000000001" hidden="1" customHeight="1" x14ac:dyDescent="0.25">
      <c r="A125" s="20">
        <v>37</v>
      </c>
      <c r="B125" s="19"/>
      <c r="C125" s="19"/>
      <c r="D125" s="25" t="s">
        <v>57</v>
      </c>
      <c r="E125" s="58" t="s">
        <v>35</v>
      </c>
      <c r="F125" s="58"/>
      <c r="G125" s="58"/>
      <c r="H125" s="58"/>
      <c r="I125" s="58"/>
      <c r="J125" s="16" t="s">
        <v>2</v>
      </c>
      <c r="K125" s="14"/>
      <c r="L125" s="14"/>
      <c r="M125" s="14"/>
      <c r="N125" s="14"/>
      <c r="O125" s="14"/>
      <c r="P125" s="15">
        <f>SUM(K125:O125)</f>
        <v>0</v>
      </c>
      <c r="Q125" s="14">
        <f>P125-R125</f>
        <v>0</v>
      </c>
      <c r="R125" s="14"/>
      <c r="S125" s="14"/>
    </row>
    <row r="126" spans="1:19" ht="20.100000000000001" hidden="1" customHeight="1" x14ac:dyDescent="0.25">
      <c r="A126" s="20"/>
      <c r="B126" s="19"/>
      <c r="C126" s="19"/>
      <c r="D126" s="24"/>
      <c r="E126" s="58"/>
      <c r="F126" s="58"/>
      <c r="G126" s="58"/>
      <c r="H126" s="58"/>
      <c r="I126" s="58"/>
      <c r="J126" s="16" t="s">
        <v>1</v>
      </c>
      <c r="K126" s="14"/>
      <c r="L126" s="14"/>
      <c r="M126" s="14"/>
      <c r="N126" s="14"/>
      <c r="O126" s="14">
        <v>0</v>
      </c>
      <c r="P126" s="15">
        <f>SUM(K126:O126)</f>
        <v>0</v>
      </c>
      <c r="Q126" s="14">
        <f>P126-R126</f>
        <v>0</v>
      </c>
      <c r="R126" s="14"/>
      <c r="S126" s="14"/>
    </row>
    <row r="127" spans="1:19" ht="20.100000000000001" hidden="1" customHeight="1" x14ac:dyDescent="0.25">
      <c r="A127" s="20"/>
      <c r="B127" s="19"/>
      <c r="C127" s="19"/>
      <c r="D127" s="23"/>
      <c r="E127" s="58"/>
      <c r="F127" s="58"/>
      <c r="G127" s="58"/>
      <c r="H127" s="58"/>
      <c r="I127" s="58"/>
      <c r="J127" s="16" t="s">
        <v>0</v>
      </c>
      <c r="K127" s="14"/>
      <c r="L127" s="14"/>
      <c r="M127" s="14"/>
      <c r="N127" s="14"/>
      <c r="O127" s="14"/>
      <c r="P127" s="15">
        <f>SUM(K127:O127)</f>
        <v>0</v>
      </c>
      <c r="Q127" s="14">
        <f>P127-R127</f>
        <v>0</v>
      </c>
      <c r="R127" s="14"/>
      <c r="S127" s="14"/>
    </row>
    <row r="128" spans="1:19" ht="20.100000000000001" hidden="1" customHeight="1" x14ac:dyDescent="0.25">
      <c r="A128" s="20">
        <v>38</v>
      </c>
      <c r="B128" s="19"/>
      <c r="C128" s="19"/>
      <c r="D128" s="25" t="s">
        <v>56</v>
      </c>
      <c r="E128" s="58" t="s">
        <v>55</v>
      </c>
      <c r="F128" s="58"/>
      <c r="G128" s="58"/>
      <c r="H128" s="58"/>
      <c r="I128" s="58"/>
      <c r="J128" s="16" t="s">
        <v>2</v>
      </c>
      <c r="K128" s="14"/>
      <c r="L128" s="14"/>
      <c r="M128" s="14"/>
      <c r="N128" s="14">
        <v>0</v>
      </c>
      <c r="O128" s="14"/>
      <c r="P128" s="15">
        <f>SUM(K128:O128)</f>
        <v>0</v>
      </c>
      <c r="Q128" s="14">
        <f>P128-R128</f>
        <v>0</v>
      </c>
      <c r="R128" s="14"/>
      <c r="S128" s="14"/>
    </row>
    <row r="129" spans="1:19" ht="20.100000000000001" hidden="1" customHeight="1" x14ac:dyDescent="0.25">
      <c r="A129" s="20"/>
      <c r="B129" s="19"/>
      <c r="C129" s="19"/>
      <c r="D129" s="24"/>
      <c r="E129" s="58"/>
      <c r="F129" s="58"/>
      <c r="G129" s="58"/>
      <c r="H129" s="58"/>
      <c r="I129" s="58"/>
      <c r="J129" s="16" t="s">
        <v>1</v>
      </c>
      <c r="K129" s="14"/>
      <c r="L129" s="14"/>
      <c r="M129" s="14"/>
      <c r="N129" s="14">
        <v>0</v>
      </c>
      <c r="O129" s="14"/>
      <c r="P129" s="15">
        <f>SUM(K129:O129)</f>
        <v>0</v>
      </c>
      <c r="Q129" s="14">
        <f>P129-R129</f>
        <v>0</v>
      </c>
      <c r="R129" s="14"/>
      <c r="S129" s="14"/>
    </row>
    <row r="130" spans="1:19" ht="20.100000000000001" hidden="1" customHeight="1" x14ac:dyDescent="0.25">
      <c r="A130" s="20"/>
      <c r="B130" s="19"/>
      <c r="C130" s="19"/>
      <c r="D130" s="23"/>
      <c r="E130" s="58"/>
      <c r="F130" s="58"/>
      <c r="G130" s="58"/>
      <c r="H130" s="58"/>
      <c r="I130" s="58"/>
      <c r="J130" s="16" t="s">
        <v>0</v>
      </c>
      <c r="K130" s="14"/>
      <c r="L130" s="14"/>
      <c r="M130" s="14"/>
      <c r="N130" s="14"/>
      <c r="O130" s="14"/>
      <c r="P130" s="15">
        <f>SUM(K130:O130)</f>
        <v>0</v>
      </c>
      <c r="Q130" s="14">
        <f>P130-R130</f>
        <v>0</v>
      </c>
      <c r="R130" s="14"/>
      <c r="S130" s="14"/>
    </row>
    <row r="131" spans="1:19" ht="20.100000000000001" hidden="1" customHeight="1" x14ac:dyDescent="0.25">
      <c r="A131" s="20">
        <v>39</v>
      </c>
      <c r="B131" s="19"/>
      <c r="C131" s="19"/>
      <c r="D131" s="25"/>
      <c r="E131" s="38" t="s">
        <v>54</v>
      </c>
      <c r="F131" s="37"/>
      <c r="G131" s="37"/>
      <c r="H131" s="37"/>
      <c r="I131" s="36"/>
      <c r="J131" s="16" t="s">
        <v>2</v>
      </c>
      <c r="K131" s="14"/>
      <c r="L131" s="14"/>
      <c r="M131" s="14"/>
      <c r="N131" s="57"/>
      <c r="O131" s="57"/>
      <c r="P131" s="15">
        <f>SUM(K131:O131)</f>
        <v>0</v>
      </c>
      <c r="Q131" s="14">
        <f>P131-R131</f>
        <v>0</v>
      </c>
      <c r="R131" s="14"/>
      <c r="S131" s="14"/>
    </row>
    <row r="132" spans="1:19" ht="20.100000000000001" hidden="1" customHeight="1" x14ac:dyDescent="0.25">
      <c r="A132" s="20"/>
      <c r="B132" s="19"/>
      <c r="C132" s="19"/>
      <c r="D132" s="24"/>
      <c r="E132" s="35"/>
      <c r="F132" s="34"/>
      <c r="G132" s="34"/>
      <c r="H132" s="34"/>
      <c r="I132" s="33"/>
      <c r="J132" s="16" t="s">
        <v>1</v>
      </c>
      <c r="K132" s="14"/>
      <c r="L132" s="14"/>
      <c r="M132" s="14"/>
      <c r="N132" s="57"/>
      <c r="O132" s="57"/>
      <c r="P132" s="15">
        <f>SUM(K132:O132)</f>
        <v>0</v>
      </c>
      <c r="Q132" s="14">
        <f>P132-R132</f>
        <v>0</v>
      </c>
      <c r="R132" s="14"/>
      <c r="S132" s="14"/>
    </row>
    <row r="133" spans="1:19" ht="20.100000000000001" hidden="1" customHeight="1" x14ac:dyDescent="0.25">
      <c r="A133" s="20"/>
      <c r="B133" s="19"/>
      <c r="C133" s="19"/>
      <c r="D133" s="23"/>
      <c r="E133" s="31"/>
      <c r="F133" s="30"/>
      <c r="G133" s="30"/>
      <c r="H133" s="30"/>
      <c r="I133" s="29"/>
      <c r="J133" s="16" t="s">
        <v>0</v>
      </c>
      <c r="K133" s="14"/>
      <c r="L133" s="14"/>
      <c r="M133" s="14"/>
      <c r="N133" s="57"/>
      <c r="O133" s="57"/>
      <c r="P133" s="15">
        <f>SUM(K133:O133)</f>
        <v>0</v>
      </c>
      <c r="Q133" s="14">
        <f>P133-R133</f>
        <v>0</v>
      </c>
      <c r="R133" s="14"/>
      <c r="S133" s="14"/>
    </row>
    <row r="134" spans="1:19" ht="20.100000000000001" hidden="1" customHeight="1" x14ac:dyDescent="0.25">
      <c r="A134" s="20">
        <v>29</v>
      </c>
      <c r="B134" s="19"/>
      <c r="C134" s="19"/>
      <c r="D134" s="25" t="s">
        <v>53</v>
      </c>
      <c r="E134" s="38" t="s">
        <v>52</v>
      </c>
      <c r="F134" s="37"/>
      <c r="G134" s="37"/>
      <c r="H134" s="37"/>
      <c r="I134" s="36"/>
      <c r="J134" s="16" t="s">
        <v>2</v>
      </c>
      <c r="K134" s="14"/>
      <c r="L134" s="14"/>
      <c r="M134" s="14"/>
      <c r="N134" s="57">
        <v>0</v>
      </c>
      <c r="O134" s="57"/>
      <c r="P134" s="15">
        <f>SUM(K134:O134)</f>
        <v>0</v>
      </c>
      <c r="Q134" s="14">
        <f>P134-R134</f>
        <v>0</v>
      </c>
      <c r="R134" s="14"/>
      <c r="S134" s="14"/>
    </row>
    <row r="135" spans="1:19" ht="20.100000000000001" hidden="1" customHeight="1" x14ac:dyDescent="0.25">
      <c r="A135" s="20"/>
      <c r="B135" s="19"/>
      <c r="C135" s="19"/>
      <c r="D135" s="24"/>
      <c r="E135" s="35"/>
      <c r="F135" s="34"/>
      <c r="G135" s="34"/>
      <c r="H135" s="34"/>
      <c r="I135" s="33"/>
      <c r="J135" s="16" t="s">
        <v>1</v>
      </c>
      <c r="K135" s="14"/>
      <c r="L135" s="14"/>
      <c r="M135" s="14"/>
      <c r="N135" s="57">
        <v>0</v>
      </c>
      <c r="O135" s="57"/>
      <c r="P135" s="15">
        <f>SUM(K135:O135)</f>
        <v>0</v>
      </c>
      <c r="Q135" s="14">
        <f>P135-R135</f>
        <v>0</v>
      </c>
      <c r="R135" s="14"/>
      <c r="S135" s="14"/>
    </row>
    <row r="136" spans="1:19" ht="20.100000000000001" hidden="1" customHeight="1" x14ac:dyDescent="0.25">
      <c r="A136" s="20"/>
      <c r="B136" s="19"/>
      <c r="C136" s="19"/>
      <c r="D136" s="23"/>
      <c r="E136" s="31"/>
      <c r="F136" s="30"/>
      <c r="G136" s="30"/>
      <c r="H136" s="30"/>
      <c r="I136" s="29"/>
      <c r="J136" s="16" t="s">
        <v>0</v>
      </c>
      <c r="K136" s="14"/>
      <c r="L136" s="14"/>
      <c r="M136" s="14"/>
      <c r="N136" s="57"/>
      <c r="O136" s="57"/>
      <c r="P136" s="15">
        <f>SUM(K136:O136)</f>
        <v>0</v>
      </c>
      <c r="Q136" s="14">
        <f>P136-R136</f>
        <v>0</v>
      </c>
      <c r="R136" s="14"/>
      <c r="S136" s="14"/>
    </row>
    <row r="137" spans="1:19" ht="20.100000000000001" hidden="1" customHeight="1" x14ac:dyDescent="0.25">
      <c r="A137" s="20">
        <v>30</v>
      </c>
      <c r="B137" s="19"/>
      <c r="C137" s="19"/>
      <c r="D137" s="25" t="s">
        <v>51</v>
      </c>
      <c r="E137" s="38" t="s">
        <v>50</v>
      </c>
      <c r="F137" s="37"/>
      <c r="G137" s="37"/>
      <c r="H137" s="37"/>
      <c r="I137" s="36"/>
      <c r="J137" s="16" t="s">
        <v>2</v>
      </c>
      <c r="K137" s="14"/>
      <c r="L137" s="14"/>
      <c r="M137" s="14"/>
      <c r="N137" s="57"/>
      <c r="O137" s="57">
        <v>0</v>
      </c>
      <c r="P137" s="15">
        <f>SUM(K137:O137)</f>
        <v>0</v>
      </c>
      <c r="Q137" s="14">
        <f>P137-R137</f>
        <v>0</v>
      </c>
      <c r="R137" s="14"/>
      <c r="S137" s="14"/>
    </row>
    <row r="138" spans="1:19" ht="20.100000000000001" hidden="1" customHeight="1" x14ac:dyDescent="0.25">
      <c r="A138" s="20"/>
      <c r="B138" s="19"/>
      <c r="C138" s="19"/>
      <c r="D138" s="24"/>
      <c r="E138" s="35"/>
      <c r="F138" s="34"/>
      <c r="G138" s="34"/>
      <c r="H138" s="34"/>
      <c r="I138" s="33"/>
      <c r="J138" s="16" t="s">
        <v>1</v>
      </c>
      <c r="K138" s="14"/>
      <c r="L138" s="14"/>
      <c r="M138" s="14"/>
      <c r="N138" s="57"/>
      <c r="O138" s="57">
        <v>0</v>
      </c>
      <c r="P138" s="15">
        <f>SUM(K138:O138)</f>
        <v>0</v>
      </c>
      <c r="Q138" s="14">
        <f>P138-R138</f>
        <v>0</v>
      </c>
      <c r="R138" s="14"/>
      <c r="S138" s="14"/>
    </row>
    <row r="139" spans="1:19" ht="20.100000000000001" hidden="1" customHeight="1" x14ac:dyDescent="0.25">
      <c r="A139" s="20"/>
      <c r="B139" s="19"/>
      <c r="C139" s="19"/>
      <c r="D139" s="23"/>
      <c r="E139" s="31"/>
      <c r="F139" s="30"/>
      <c r="G139" s="30"/>
      <c r="H139" s="30"/>
      <c r="I139" s="29"/>
      <c r="J139" s="16" t="s">
        <v>0</v>
      </c>
      <c r="K139" s="14"/>
      <c r="L139" s="14"/>
      <c r="M139" s="14"/>
      <c r="N139" s="57"/>
      <c r="O139" s="57"/>
      <c r="P139" s="15">
        <f>SUM(K139:O139)</f>
        <v>0</v>
      </c>
      <c r="Q139" s="14">
        <f>P139-R139</f>
        <v>0</v>
      </c>
      <c r="R139" s="14"/>
      <c r="S139" s="14"/>
    </row>
    <row r="140" spans="1:19" ht="20.100000000000001" hidden="1" customHeight="1" x14ac:dyDescent="0.25">
      <c r="A140" s="20">
        <v>39</v>
      </c>
      <c r="B140" s="19"/>
      <c r="C140" s="19"/>
      <c r="D140" s="25" t="s">
        <v>49</v>
      </c>
      <c r="E140" s="38" t="s">
        <v>48</v>
      </c>
      <c r="F140" s="37"/>
      <c r="G140" s="37"/>
      <c r="H140" s="37"/>
      <c r="I140" s="36"/>
      <c r="J140" s="16" t="s">
        <v>2</v>
      </c>
      <c r="K140" s="14"/>
      <c r="L140" s="14"/>
      <c r="M140" s="14"/>
      <c r="N140" s="14"/>
      <c r="O140" s="14">
        <v>0</v>
      </c>
      <c r="P140" s="15">
        <f>SUM(K140:O140)</f>
        <v>0</v>
      </c>
      <c r="Q140" s="14">
        <f>P140-R140</f>
        <v>0</v>
      </c>
      <c r="R140" s="14"/>
      <c r="S140" s="14"/>
    </row>
    <row r="141" spans="1:19" ht="20.100000000000001" hidden="1" customHeight="1" x14ac:dyDescent="0.25">
      <c r="A141" s="20"/>
      <c r="B141" s="19"/>
      <c r="C141" s="19"/>
      <c r="D141" s="24"/>
      <c r="E141" s="35"/>
      <c r="F141" s="34"/>
      <c r="G141" s="34"/>
      <c r="H141" s="34"/>
      <c r="I141" s="33"/>
      <c r="J141" s="16" t="s">
        <v>1</v>
      </c>
      <c r="K141" s="14"/>
      <c r="L141" s="14"/>
      <c r="M141" s="14"/>
      <c r="N141" s="14"/>
      <c r="O141" s="14">
        <v>0</v>
      </c>
      <c r="P141" s="15">
        <f>SUM(K141:O141)</f>
        <v>0</v>
      </c>
      <c r="Q141" s="14">
        <f>P141-R141</f>
        <v>0</v>
      </c>
      <c r="R141" s="14"/>
      <c r="S141" s="14"/>
    </row>
    <row r="142" spans="1:19" ht="20.100000000000001" hidden="1" customHeight="1" x14ac:dyDescent="0.25">
      <c r="A142" s="20"/>
      <c r="B142" s="19"/>
      <c r="C142" s="19"/>
      <c r="D142" s="23"/>
      <c r="E142" s="31"/>
      <c r="F142" s="30"/>
      <c r="G142" s="30"/>
      <c r="H142" s="30"/>
      <c r="I142" s="29"/>
      <c r="J142" s="16" t="s">
        <v>0</v>
      </c>
      <c r="K142" s="14"/>
      <c r="L142" s="14"/>
      <c r="M142" s="14"/>
      <c r="N142" s="14"/>
      <c r="O142" s="14"/>
      <c r="P142" s="15">
        <f>SUM(K142:O142)</f>
        <v>0</v>
      </c>
      <c r="Q142" s="14">
        <f>P142-R142</f>
        <v>0</v>
      </c>
      <c r="R142" s="14"/>
      <c r="S142" s="14"/>
    </row>
    <row r="143" spans="1:19" ht="20.100000000000001" hidden="1" customHeight="1" x14ac:dyDescent="0.25">
      <c r="A143" s="20">
        <v>31</v>
      </c>
      <c r="B143" s="19"/>
      <c r="C143" s="19"/>
      <c r="D143" s="25" t="s">
        <v>47</v>
      </c>
      <c r="E143" s="38" t="s">
        <v>46</v>
      </c>
      <c r="F143" s="37"/>
      <c r="G143" s="37"/>
      <c r="H143" s="37"/>
      <c r="I143" s="36"/>
      <c r="J143" s="16" t="s">
        <v>2</v>
      </c>
      <c r="K143" s="14"/>
      <c r="L143" s="14"/>
      <c r="M143" s="14"/>
      <c r="N143" s="57"/>
      <c r="O143" s="57">
        <v>0</v>
      </c>
      <c r="P143" s="15">
        <f>SUM(K143:O143)</f>
        <v>0</v>
      </c>
      <c r="Q143" s="14">
        <f>P143-R143</f>
        <v>0</v>
      </c>
      <c r="R143" s="14"/>
      <c r="S143" s="14"/>
    </row>
    <row r="144" spans="1:19" ht="20.100000000000001" hidden="1" customHeight="1" x14ac:dyDescent="0.25">
      <c r="A144" s="20"/>
      <c r="B144" s="19"/>
      <c r="C144" s="19"/>
      <c r="D144" s="24"/>
      <c r="E144" s="35"/>
      <c r="F144" s="34"/>
      <c r="G144" s="34"/>
      <c r="H144" s="34"/>
      <c r="I144" s="33"/>
      <c r="J144" s="16" t="s">
        <v>1</v>
      </c>
      <c r="K144" s="14"/>
      <c r="L144" s="14"/>
      <c r="M144" s="14"/>
      <c r="N144" s="57"/>
      <c r="O144" s="57">
        <v>0</v>
      </c>
      <c r="P144" s="15">
        <f>SUM(K144:O144)</f>
        <v>0</v>
      </c>
      <c r="Q144" s="14">
        <f>P144-R144</f>
        <v>0</v>
      </c>
      <c r="R144" s="14"/>
      <c r="S144" s="14"/>
    </row>
    <row r="145" spans="1:19" ht="20.100000000000001" hidden="1" customHeight="1" x14ac:dyDescent="0.25">
      <c r="A145" s="20"/>
      <c r="B145" s="19"/>
      <c r="C145" s="19"/>
      <c r="D145" s="23"/>
      <c r="E145" s="31"/>
      <c r="F145" s="30"/>
      <c r="G145" s="30"/>
      <c r="H145" s="30"/>
      <c r="I145" s="29"/>
      <c r="J145" s="16" t="s">
        <v>0</v>
      </c>
      <c r="K145" s="14"/>
      <c r="L145" s="14"/>
      <c r="M145" s="14"/>
      <c r="N145" s="57"/>
      <c r="O145" s="57"/>
      <c r="P145" s="15">
        <f>SUM(K145:O145)</f>
        <v>0</v>
      </c>
      <c r="Q145" s="14">
        <f>P145-R145</f>
        <v>0</v>
      </c>
      <c r="R145" s="14"/>
      <c r="S145" s="14"/>
    </row>
    <row r="146" spans="1:19" ht="20.100000000000001" hidden="1" customHeight="1" x14ac:dyDescent="0.25">
      <c r="A146" s="20">
        <v>32</v>
      </c>
      <c r="B146" s="19"/>
      <c r="C146" s="19"/>
      <c r="D146" s="25"/>
      <c r="E146" s="38" t="s">
        <v>45</v>
      </c>
      <c r="F146" s="37"/>
      <c r="G146" s="37"/>
      <c r="H146" s="37"/>
      <c r="I146" s="36"/>
      <c r="J146" s="16" t="s">
        <v>2</v>
      </c>
      <c r="K146" s="14"/>
      <c r="L146" s="14"/>
      <c r="M146" s="14"/>
      <c r="N146" s="14"/>
      <c r="O146" s="14"/>
      <c r="P146" s="15">
        <f>SUM(K146:O146)</f>
        <v>0</v>
      </c>
      <c r="Q146" s="14">
        <f>P146-R146</f>
        <v>0</v>
      </c>
      <c r="R146" s="14"/>
      <c r="S146" s="14"/>
    </row>
    <row r="147" spans="1:19" ht="20.100000000000001" hidden="1" customHeight="1" x14ac:dyDescent="0.25">
      <c r="A147" s="20"/>
      <c r="B147" s="19"/>
      <c r="C147" s="19"/>
      <c r="D147" s="24"/>
      <c r="E147" s="35"/>
      <c r="F147" s="34"/>
      <c r="G147" s="34"/>
      <c r="H147" s="34"/>
      <c r="I147" s="33"/>
      <c r="J147" s="16" t="s">
        <v>1</v>
      </c>
      <c r="K147" s="14"/>
      <c r="L147" s="14"/>
      <c r="M147" s="14"/>
      <c r="N147" s="14"/>
      <c r="O147" s="14"/>
      <c r="P147" s="15">
        <f>SUM(K147:O147)</f>
        <v>0</v>
      </c>
      <c r="Q147" s="14">
        <f>P147-R147</f>
        <v>0</v>
      </c>
      <c r="R147" s="14"/>
      <c r="S147" s="14"/>
    </row>
    <row r="148" spans="1:19" ht="20.100000000000001" hidden="1" customHeight="1" x14ac:dyDescent="0.25">
      <c r="A148" s="20"/>
      <c r="B148" s="19"/>
      <c r="C148" s="19"/>
      <c r="D148" s="23"/>
      <c r="E148" s="31"/>
      <c r="F148" s="30"/>
      <c r="G148" s="30"/>
      <c r="H148" s="30"/>
      <c r="I148" s="29"/>
      <c r="J148" s="16" t="s">
        <v>0</v>
      </c>
      <c r="K148" s="14"/>
      <c r="L148" s="14"/>
      <c r="M148" s="14"/>
      <c r="N148" s="14"/>
      <c r="O148" s="14"/>
      <c r="P148" s="15">
        <f>SUM(K148:O148)</f>
        <v>0</v>
      </c>
      <c r="Q148" s="14">
        <f>P148-R148</f>
        <v>0</v>
      </c>
      <c r="R148" s="14"/>
      <c r="S148" s="14"/>
    </row>
    <row r="149" spans="1:19" ht="20.100000000000001" customHeight="1" x14ac:dyDescent="0.25">
      <c r="A149" s="20">
        <v>33</v>
      </c>
      <c r="B149" s="19"/>
      <c r="C149" s="56" t="s">
        <v>44</v>
      </c>
      <c r="D149" s="55"/>
      <c r="E149" s="55"/>
      <c r="F149" s="55"/>
      <c r="G149" s="55"/>
      <c r="H149" s="55"/>
      <c r="I149" s="54"/>
      <c r="J149" s="27" t="s">
        <v>2</v>
      </c>
      <c r="K149" s="15">
        <f>IF(SUM(,K152,K155,K158,K161)&gt;0,SUM(,K152,K155,K158,K161),0)</f>
        <v>52193</v>
      </c>
      <c r="L149" s="15">
        <f>IF(SUM(,L152,L155,L158,L161)&gt;0,SUM(,L152,L155,L158,L161),0)</f>
        <v>11786</v>
      </c>
      <c r="M149" s="15">
        <f>IF(SUM(,M152,M155,M158,M161)&gt;0,SUM(,M152,M155,M158,M161),0)</f>
        <v>6560</v>
      </c>
      <c r="N149" s="15">
        <f>IF(SUM(,N152,N155,N158,N161)&gt;0,SUM(,N152,N155,N158,N161),0)</f>
        <v>0</v>
      </c>
      <c r="O149" s="15">
        <f>IF(SUM(,O152,O155,O158,O161)&gt;0,SUM(,O152,O155,O158,O161),0)</f>
        <v>0</v>
      </c>
      <c r="P149" s="15">
        <f>IF(SUM(,P152,P155,P158,P161)&gt;0,SUM(,P152,P155,P158,P161),0)</f>
        <v>70539</v>
      </c>
      <c r="Q149" s="15">
        <f>IF(SUM(,Q152,Q155,Q158,Q161)&gt;0,SUM(,Q152,Q155,Q158,Q161),0)</f>
        <v>70539</v>
      </c>
      <c r="R149" s="15">
        <f>IF(SUM(,R152,R155,R158,R161)&gt;0,SUM(,R152,R155,R158,R161),0)</f>
        <v>0</v>
      </c>
      <c r="S149" s="15">
        <f>IF(SUM(,S152,S155,S158,S161)&gt;0,SUM(,S152,S155,S158,S161),0)</f>
        <v>14</v>
      </c>
    </row>
    <row r="150" spans="1:19" ht="20.100000000000001" customHeight="1" x14ac:dyDescent="0.25">
      <c r="A150" s="20"/>
      <c r="B150" s="19"/>
      <c r="C150" s="53"/>
      <c r="D150" s="52"/>
      <c r="E150" s="52"/>
      <c r="F150" s="52"/>
      <c r="G150" s="52"/>
      <c r="H150" s="52"/>
      <c r="I150" s="51"/>
      <c r="J150" s="27" t="s">
        <v>1</v>
      </c>
      <c r="K150" s="15">
        <f>IF(SUM(,K153,K156,K159,K162)&gt;0,SUM(,K153,K156,K159,K162),0)</f>
        <v>52193</v>
      </c>
      <c r="L150" s="15">
        <f>IF(SUM(,L153,L156,L159,L162)&gt;0,SUM(,L153,L156,L159,L162),0)</f>
        <v>11786</v>
      </c>
      <c r="M150" s="15">
        <f>IF(SUM(,M153,M156,M159,M162)&gt;0,SUM(,M153,M156,M159,M162),0)</f>
        <v>6563</v>
      </c>
      <c r="N150" s="15">
        <f>IF(SUM(,N153,N156,N159,N162)&gt;0,SUM(,N153,N156,N159,N162),0)</f>
        <v>0</v>
      </c>
      <c r="O150" s="15">
        <f>IF(SUM(,O153,O156,O159,O162)&gt;0,SUM(,O153,O156,O159,O162),0)</f>
        <v>0</v>
      </c>
      <c r="P150" s="15">
        <f>IF(SUM(,P153,P156,P159,P162)&gt;0,SUM(,P153,P156,P159,P162),0)</f>
        <v>70542</v>
      </c>
      <c r="Q150" s="15">
        <f>IF(SUM(,Q153,Q156,Q159,Q162)&gt;0,SUM(,Q153,Q156,Q159,Q162),0)</f>
        <v>70542</v>
      </c>
      <c r="R150" s="15">
        <f>IF(SUM(,R153,R156,R159,R162)&gt;0,SUM(,R153,R156,R159,R162),0)</f>
        <v>0</v>
      </c>
      <c r="S150" s="15">
        <f>IF(SUM(,S153,S156,S159,S162)&gt;0,SUM(,S153,S156,S159,S162),0)</f>
        <v>14</v>
      </c>
    </row>
    <row r="151" spans="1:19" ht="20.100000000000001" hidden="1" customHeight="1" x14ac:dyDescent="0.25">
      <c r="A151" s="20"/>
      <c r="B151" s="19"/>
      <c r="C151" s="50"/>
      <c r="D151" s="49"/>
      <c r="E151" s="49"/>
      <c r="F151" s="49"/>
      <c r="G151" s="49"/>
      <c r="H151" s="49"/>
      <c r="I151" s="48"/>
      <c r="J151" s="27" t="s">
        <v>0</v>
      </c>
      <c r="K151" s="15">
        <f>IF(SUM(,K154,K157,K160,K163)&gt;0,SUM(,K154,K157,K160,K163),0)</f>
        <v>0</v>
      </c>
      <c r="L151" s="15">
        <f>IF(SUM(,L154,L157,L160,L163)&gt;0,SUM(,L154,L157,L160,L163),0)</f>
        <v>0</v>
      </c>
      <c r="M151" s="15">
        <f>IF(SUM(,M154,M157,M160,M163)&gt;0,SUM(,M154,M157,M160,M163),0)</f>
        <v>0</v>
      </c>
      <c r="N151" s="15">
        <f>IF(SUM(,N154,N157,N160,N163)&gt;0,SUM(,N154,N157,N160,N163),0)</f>
        <v>0</v>
      </c>
      <c r="O151" s="15">
        <f>IF(SUM(,O154,O157,O160,O163)&gt;0,SUM(,O154,O157,O160,O163),0)</f>
        <v>0</v>
      </c>
      <c r="P151" s="15">
        <f>IF(SUM(,P154,P157,P160,P163)&gt;0,SUM(,P154,P157,P160,P163),0)</f>
        <v>0</v>
      </c>
      <c r="Q151" s="15">
        <f>IF(SUM(,Q154,Q157,Q160,Q163)&gt;0,SUM(,Q154,Q157,Q160,Q163),0)</f>
        <v>0</v>
      </c>
      <c r="R151" s="15">
        <f>IF(SUM(,R154,R157,R160,R163)&gt;0,SUM(,R154,R157,R160,R163),0)</f>
        <v>0</v>
      </c>
      <c r="S151" s="15">
        <f>IF(SUM(,S154,S157,S160,S163)&gt;0,SUM(,S154,S157,S160,S163),0)</f>
        <v>0</v>
      </c>
    </row>
    <row r="152" spans="1:19" ht="20.100000000000001" customHeight="1" x14ac:dyDescent="0.25">
      <c r="A152" s="20">
        <v>34</v>
      </c>
      <c r="B152" s="19"/>
      <c r="C152" s="19"/>
      <c r="D152" s="22" t="s">
        <v>43</v>
      </c>
      <c r="E152" s="47" t="s">
        <v>42</v>
      </c>
      <c r="F152" s="46"/>
      <c r="G152" s="46"/>
      <c r="H152" s="46"/>
      <c r="I152" s="45"/>
      <c r="J152" s="16" t="s">
        <v>2</v>
      </c>
      <c r="K152" s="14">
        <v>47609</v>
      </c>
      <c r="L152" s="14">
        <v>10854</v>
      </c>
      <c r="M152" s="14">
        <v>6134</v>
      </c>
      <c r="N152" s="15"/>
      <c r="O152" s="15"/>
      <c r="P152" s="15">
        <f>SUM(K152:O152)</f>
        <v>64597</v>
      </c>
      <c r="Q152" s="14">
        <f>P152-R152</f>
        <v>64597</v>
      </c>
      <c r="R152" s="15"/>
      <c r="S152" s="14">
        <v>12</v>
      </c>
    </row>
    <row r="153" spans="1:19" ht="20.100000000000001" customHeight="1" x14ac:dyDescent="0.25">
      <c r="A153" s="20"/>
      <c r="B153" s="19"/>
      <c r="C153" s="19"/>
      <c r="D153" s="21"/>
      <c r="E153" s="44"/>
      <c r="F153" s="43"/>
      <c r="G153" s="43"/>
      <c r="H153" s="43"/>
      <c r="I153" s="42"/>
      <c r="J153" s="16" t="s">
        <v>1</v>
      </c>
      <c r="K153" s="14">
        <v>47609</v>
      </c>
      <c r="L153" s="14">
        <v>10854</v>
      </c>
      <c r="M153" s="14">
        <v>6137</v>
      </c>
      <c r="N153" s="14"/>
      <c r="O153" s="14"/>
      <c r="P153" s="15">
        <f>SUM(K153:O153)</f>
        <v>64600</v>
      </c>
      <c r="Q153" s="14">
        <f>P153-R153</f>
        <v>64600</v>
      </c>
      <c r="R153" s="14"/>
      <c r="S153" s="14">
        <v>12</v>
      </c>
    </row>
    <row r="154" spans="1:19" ht="20.100000000000001" hidden="1" customHeight="1" x14ac:dyDescent="0.25">
      <c r="A154" s="20"/>
      <c r="B154" s="19"/>
      <c r="C154" s="19"/>
      <c r="D154" s="18"/>
      <c r="E154" s="41"/>
      <c r="F154" s="40"/>
      <c r="G154" s="40"/>
      <c r="H154" s="40"/>
      <c r="I154" s="39"/>
      <c r="J154" s="16" t="s">
        <v>0</v>
      </c>
      <c r="K154" s="14"/>
      <c r="L154" s="14"/>
      <c r="M154" s="14"/>
      <c r="N154" s="14"/>
      <c r="O154" s="14"/>
      <c r="P154" s="15"/>
      <c r="Q154" s="14"/>
      <c r="R154" s="14"/>
      <c r="S154" s="14"/>
    </row>
    <row r="155" spans="1:19" ht="20.100000000000001" customHeight="1" x14ac:dyDescent="0.25">
      <c r="A155" s="20">
        <v>35</v>
      </c>
      <c r="B155" s="19"/>
      <c r="C155" s="19"/>
      <c r="D155" s="22" t="s">
        <v>41</v>
      </c>
      <c r="E155" s="47" t="s">
        <v>40</v>
      </c>
      <c r="F155" s="46"/>
      <c r="G155" s="46"/>
      <c r="H155" s="46"/>
      <c r="I155" s="45"/>
      <c r="J155" s="16" t="s">
        <v>2</v>
      </c>
      <c r="K155" s="13">
        <v>3345</v>
      </c>
      <c r="L155" s="13">
        <v>758</v>
      </c>
      <c r="M155" s="13">
        <v>426</v>
      </c>
      <c r="N155" s="13"/>
      <c r="O155" s="13"/>
      <c r="P155" s="15">
        <f>SUM(K155:O155)</f>
        <v>4529</v>
      </c>
      <c r="Q155" s="14">
        <f>P155-R155</f>
        <v>4529</v>
      </c>
      <c r="R155" s="13"/>
      <c r="S155" s="13">
        <v>1</v>
      </c>
    </row>
    <row r="156" spans="1:19" ht="20.100000000000001" customHeight="1" x14ac:dyDescent="0.25">
      <c r="A156" s="20"/>
      <c r="B156" s="19"/>
      <c r="C156" s="19"/>
      <c r="D156" s="21"/>
      <c r="E156" s="44"/>
      <c r="F156" s="43"/>
      <c r="G156" s="43"/>
      <c r="H156" s="43"/>
      <c r="I156" s="42"/>
      <c r="J156" s="16" t="s">
        <v>1</v>
      </c>
      <c r="K156" s="13">
        <v>3345</v>
      </c>
      <c r="L156" s="13">
        <v>758</v>
      </c>
      <c r="M156" s="13">
        <v>426</v>
      </c>
      <c r="N156" s="13"/>
      <c r="O156" s="13"/>
      <c r="P156" s="15">
        <f>SUM(K156:O156)</f>
        <v>4529</v>
      </c>
      <c r="Q156" s="14">
        <f>P156-R156</f>
        <v>4529</v>
      </c>
      <c r="R156" s="13"/>
      <c r="S156" s="13">
        <v>1</v>
      </c>
    </row>
    <row r="157" spans="1:19" ht="20.100000000000001" hidden="1" customHeight="1" x14ac:dyDescent="0.25">
      <c r="A157" s="20"/>
      <c r="B157" s="19"/>
      <c r="C157" s="19"/>
      <c r="D157" s="18"/>
      <c r="E157" s="41"/>
      <c r="F157" s="40"/>
      <c r="G157" s="40"/>
      <c r="H157" s="40"/>
      <c r="I157" s="39"/>
      <c r="J157" s="16" t="s">
        <v>0</v>
      </c>
      <c r="K157" s="13"/>
      <c r="L157" s="13"/>
      <c r="M157" s="13"/>
      <c r="N157" s="13"/>
      <c r="O157" s="13"/>
      <c r="P157" s="15"/>
      <c r="Q157" s="14"/>
      <c r="R157" s="13"/>
      <c r="S157" s="13"/>
    </row>
    <row r="158" spans="1:19" ht="20.100000000000001" customHeight="1" x14ac:dyDescent="0.25">
      <c r="A158" s="20">
        <v>36</v>
      </c>
      <c r="B158" s="19"/>
      <c r="C158" s="19"/>
      <c r="D158" s="25" t="s">
        <v>39</v>
      </c>
      <c r="E158" s="47" t="s">
        <v>38</v>
      </c>
      <c r="F158" s="46"/>
      <c r="G158" s="46"/>
      <c r="H158" s="46"/>
      <c r="I158" s="45"/>
      <c r="J158" s="16" t="s">
        <v>2</v>
      </c>
      <c r="K158" s="13">
        <v>240</v>
      </c>
      <c r="L158" s="13">
        <v>59</v>
      </c>
      <c r="M158" s="13"/>
      <c r="N158" s="13"/>
      <c r="O158" s="13"/>
      <c r="P158" s="15">
        <f>SUM(K158:O158)</f>
        <v>299</v>
      </c>
      <c r="Q158" s="14">
        <f>P158-R158</f>
        <v>299</v>
      </c>
      <c r="R158" s="13"/>
      <c r="S158" s="13"/>
    </row>
    <row r="159" spans="1:19" ht="20.100000000000001" customHeight="1" x14ac:dyDescent="0.25">
      <c r="A159" s="20"/>
      <c r="B159" s="19"/>
      <c r="C159" s="19"/>
      <c r="D159" s="24"/>
      <c r="E159" s="44"/>
      <c r="F159" s="43"/>
      <c r="G159" s="43"/>
      <c r="H159" s="43"/>
      <c r="I159" s="42"/>
      <c r="J159" s="16" t="s">
        <v>1</v>
      </c>
      <c r="K159" s="13">
        <v>240</v>
      </c>
      <c r="L159" s="13">
        <v>59</v>
      </c>
      <c r="M159" s="13"/>
      <c r="N159" s="13"/>
      <c r="O159" s="13"/>
      <c r="P159" s="15">
        <f>SUM(K159:O159)</f>
        <v>299</v>
      </c>
      <c r="Q159" s="14">
        <f>P159-R159</f>
        <v>299</v>
      </c>
      <c r="R159" s="13"/>
      <c r="S159" s="13"/>
    </row>
    <row r="160" spans="1:19" ht="20.100000000000001" hidden="1" customHeight="1" x14ac:dyDescent="0.25">
      <c r="A160" s="20"/>
      <c r="B160" s="19"/>
      <c r="C160" s="19"/>
      <c r="D160" s="23"/>
      <c r="E160" s="41"/>
      <c r="F160" s="40"/>
      <c r="G160" s="40"/>
      <c r="H160" s="40"/>
      <c r="I160" s="39"/>
      <c r="J160" s="16" t="s">
        <v>0</v>
      </c>
      <c r="K160" s="13"/>
      <c r="L160" s="13"/>
      <c r="M160" s="13"/>
      <c r="N160" s="13"/>
      <c r="O160" s="13"/>
      <c r="P160" s="15"/>
      <c r="Q160" s="14"/>
      <c r="R160" s="13"/>
      <c r="S160" s="13"/>
    </row>
    <row r="161" spans="1:19" ht="20.100000000000001" customHeight="1" x14ac:dyDescent="0.25">
      <c r="A161" s="20">
        <v>37</v>
      </c>
      <c r="B161" s="19"/>
      <c r="C161" s="19"/>
      <c r="D161" s="25" t="s">
        <v>19</v>
      </c>
      <c r="E161" s="47" t="s">
        <v>18</v>
      </c>
      <c r="F161" s="46"/>
      <c r="G161" s="46"/>
      <c r="H161" s="46"/>
      <c r="I161" s="45"/>
      <c r="J161" s="16" t="s">
        <v>2</v>
      </c>
      <c r="K161" s="13">
        <v>999</v>
      </c>
      <c r="L161" s="13">
        <v>115</v>
      </c>
      <c r="M161" s="13"/>
      <c r="N161" s="13"/>
      <c r="O161" s="13"/>
      <c r="P161" s="15">
        <f>SUM(K161:O161)</f>
        <v>1114</v>
      </c>
      <c r="Q161" s="14">
        <f>P161-R161</f>
        <v>1114</v>
      </c>
      <c r="R161" s="13"/>
      <c r="S161" s="13">
        <v>1</v>
      </c>
    </row>
    <row r="162" spans="1:19" ht="20.100000000000001" customHeight="1" x14ac:dyDescent="0.25">
      <c r="A162" s="20"/>
      <c r="B162" s="19"/>
      <c r="C162" s="19"/>
      <c r="D162" s="24"/>
      <c r="E162" s="44"/>
      <c r="F162" s="43"/>
      <c r="G162" s="43"/>
      <c r="H162" s="43"/>
      <c r="I162" s="42"/>
      <c r="J162" s="16" t="s">
        <v>1</v>
      </c>
      <c r="K162" s="13">
        <v>999</v>
      </c>
      <c r="L162" s="13">
        <v>115</v>
      </c>
      <c r="M162" s="13"/>
      <c r="N162" s="13"/>
      <c r="O162" s="13"/>
      <c r="P162" s="15">
        <f>SUM(K162:O162)</f>
        <v>1114</v>
      </c>
      <c r="Q162" s="14">
        <f>P162-R162</f>
        <v>1114</v>
      </c>
      <c r="R162" s="13"/>
      <c r="S162" s="13">
        <v>1</v>
      </c>
    </row>
    <row r="163" spans="1:19" ht="20.100000000000001" hidden="1" customHeight="1" x14ac:dyDescent="0.25">
      <c r="A163" s="20"/>
      <c r="B163" s="19"/>
      <c r="C163" s="19"/>
      <c r="D163" s="23"/>
      <c r="E163" s="41"/>
      <c r="F163" s="40"/>
      <c r="G163" s="40"/>
      <c r="H163" s="40"/>
      <c r="I163" s="39"/>
      <c r="J163" s="16"/>
      <c r="K163" s="13"/>
      <c r="L163" s="13"/>
      <c r="M163" s="13"/>
      <c r="N163" s="13"/>
      <c r="O163" s="13"/>
      <c r="P163" s="15"/>
      <c r="Q163" s="14"/>
      <c r="R163" s="13"/>
      <c r="S163" s="13"/>
    </row>
    <row r="164" spans="1:19" ht="20.100000000000001" customHeight="1" x14ac:dyDescent="0.25">
      <c r="A164" s="20">
        <v>38</v>
      </c>
      <c r="B164" s="19"/>
      <c r="C164" s="28" t="s">
        <v>37</v>
      </c>
      <c r="D164" s="28"/>
      <c r="E164" s="28"/>
      <c r="F164" s="28"/>
      <c r="G164" s="28"/>
      <c r="H164" s="28"/>
      <c r="I164" s="28"/>
      <c r="J164" s="27" t="s">
        <v>2</v>
      </c>
      <c r="K164" s="15">
        <f>IF(SUM(K167,K170,K173,K176)&gt;0,SUM(K167,K170,K173,K176),0)</f>
        <v>40732</v>
      </c>
      <c r="L164" s="15">
        <f>IF(SUM(L167,L170,L173,L176)&gt;0,SUM(L167,L170,L173,L176),0)</f>
        <v>9091</v>
      </c>
      <c r="M164" s="15">
        <f>IF(SUM(M167,M170,M173,M176)&gt;0,SUM(M167,M170,M173,M176),0)</f>
        <v>4526</v>
      </c>
      <c r="N164" s="15">
        <f>IF(SUM(N167,N170,N173,N176)&gt;0,SUM(N167,N170,N173,N176),0)</f>
        <v>0</v>
      </c>
      <c r="O164" s="15">
        <f>IF(SUM(O167,O170,O173,O176)&gt;0,SUM(O167,O170,O173,O176),0)</f>
        <v>0</v>
      </c>
      <c r="P164" s="15">
        <f>IF(SUM(P167,P170,P173,P176)&gt;0,SUM(P167,P170,P173,P176),0)</f>
        <v>54349</v>
      </c>
      <c r="Q164" s="15">
        <f>IF(SUM(Q167,Q170,Q173,Q176)&gt;0,SUM(Q167,Q170,Q173,Q176),0)</f>
        <v>54349</v>
      </c>
      <c r="R164" s="15">
        <f>IF(SUM(R167,R170,R173,R176)&gt;0,SUM(R167,R170,R173,R176),0)</f>
        <v>0</v>
      </c>
      <c r="S164" s="15">
        <f>IF(SUM(S167,S170,S173,S176)&gt;0,SUM(S167,S170,S173,S176),0)</f>
        <v>14</v>
      </c>
    </row>
    <row r="165" spans="1:19" ht="20.100000000000001" customHeight="1" x14ac:dyDescent="0.25">
      <c r="A165" s="20"/>
      <c r="B165" s="19"/>
      <c r="C165" s="28"/>
      <c r="D165" s="28"/>
      <c r="E165" s="28"/>
      <c r="F165" s="28"/>
      <c r="G165" s="28"/>
      <c r="H165" s="28"/>
      <c r="I165" s="28"/>
      <c r="J165" s="27" t="s">
        <v>1</v>
      </c>
      <c r="K165" s="15">
        <f>IF(SUM(K168,K171,K174,K177)&gt;0,SUM(K168,K171,K174,K177),0)</f>
        <v>40732</v>
      </c>
      <c r="L165" s="15">
        <f>IF(SUM(L168,L171,L174,L177)&gt;0,SUM(L168,L171,L174,L177),0)</f>
        <v>9091</v>
      </c>
      <c r="M165" s="15">
        <f>IF(SUM(M168,M171,M174,M177)&gt;0,SUM(M168,M171,M174,M177),0)</f>
        <v>4529</v>
      </c>
      <c r="N165" s="15">
        <f>IF(SUM(N168,N171,N174,N177)&gt;0,SUM(N168,N171,N174,N177),0)</f>
        <v>0</v>
      </c>
      <c r="O165" s="15">
        <f>IF(SUM(O168,O171,O174,O177)&gt;0,SUM(O168,O171,O174,O177),0)</f>
        <v>0</v>
      </c>
      <c r="P165" s="15">
        <f>IF(SUM(P168,P171,P174,P177)&gt;0,SUM(P168,P171,P174,P177),0)</f>
        <v>54352</v>
      </c>
      <c r="Q165" s="15">
        <f>IF(SUM(Q168,Q171,Q174,Q177)&gt;0,SUM(Q168,Q171,Q174,Q177),0)</f>
        <v>54352</v>
      </c>
      <c r="R165" s="15">
        <f>IF(SUM(R168,R171,R174,R177)&gt;0,SUM(R168,R171,R174,R177),0)</f>
        <v>0</v>
      </c>
      <c r="S165" s="15">
        <f>IF(SUM(S168,S171,S174,S177)&gt;0,SUM(S168,S171,S174,S177),0)</f>
        <v>14</v>
      </c>
    </row>
    <row r="166" spans="1:19" ht="20.100000000000001" hidden="1" customHeight="1" x14ac:dyDescent="0.25">
      <c r="A166" s="20"/>
      <c r="B166" s="19"/>
      <c r="C166" s="28"/>
      <c r="D166" s="28"/>
      <c r="E166" s="28"/>
      <c r="F166" s="28"/>
      <c r="G166" s="28"/>
      <c r="H166" s="28"/>
      <c r="I166" s="28"/>
      <c r="J166" s="27" t="s">
        <v>0</v>
      </c>
      <c r="K166" s="15">
        <v>0</v>
      </c>
      <c r="L166" s="15">
        <f>IF(SUM(L169,L172,L175,L178)&gt;0,SUM(L169,L172,L175,L178),0)</f>
        <v>0</v>
      </c>
      <c r="M166" s="15">
        <f>IF(SUM(M169,M172,M175,M178)&gt;0,SUM(M169,M172,M175,M178),0)</f>
        <v>0</v>
      </c>
      <c r="N166" s="15">
        <f>IF(SUM(N169,N172,N175,N178)&gt;0,SUM(N169,N172,N175,N178),0)</f>
        <v>0</v>
      </c>
      <c r="O166" s="15">
        <f>IF(SUM(O169,O172,O175,O178)&gt;0,SUM(O169,O172,O175,O178),0)</f>
        <v>0</v>
      </c>
      <c r="P166" s="15">
        <f>IF(SUM(P169,P172,P175,P178)&gt;0,SUM(P169,P172,P175,P178),0)</f>
        <v>0</v>
      </c>
      <c r="Q166" s="15">
        <f>IF(SUM(Q169,Q172,Q175,Q178)&gt;0,SUM(Q169,Q172,Q175,Q178),0)</f>
        <v>0</v>
      </c>
      <c r="R166" s="15">
        <f>IF(SUM(R169,R172,R175,R178)&gt;0,SUM(R169,R172,R175,R178),0)</f>
        <v>0</v>
      </c>
      <c r="S166" s="15">
        <f>IF(SUM(S169,S172,S175,S178)&gt;0,SUM(S169,S172,S175,S178),0)</f>
        <v>0</v>
      </c>
    </row>
    <row r="167" spans="1:19" ht="20.100000000000001" customHeight="1" x14ac:dyDescent="0.25">
      <c r="A167" s="20">
        <v>39</v>
      </c>
      <c r="B167" s="19"/>
      <c r="C167" s="19"/>
      <c r="D167" s="32"/>
      <c r="E167" s="38" t="s">
        <v>18</v>
      </c>
      <c r="F167" s="37"/>
      <c r="G167" s="37"/>
      <c r="H167" s="37"/>
      <c r="I167" s="36"/>
      <c r="J167" s="16" t="s">
        <v>2</v>
      </c>
      <c r="K167" s="14"/>
      <c r="L167" s="14"/>
      <c r="M167" s="14"/>
      <c r="N167" s="14"/>
      <c r="O167" s="14"/>
      <c r="P167" s="15">
        <f>SUM(K167:O167)</f>
        <v>0</v>
      </c>
      <c r="Q167" s="14">
        <f>P167-R167</f>
        <v>0</v>
      </c>
      <c r="R167" s="14"/>
      <c r="S167" s="14"/>
    </row>
    <row r="168" spans="1:19" ht="20.100000000000001" customHeight="1" x14ac:dyDescent="0.25">
      <c r="A168" s="20"/>
      <c r="B168" s="19"/>
      <c r="C168" s="19"/>
      <c r="D168" s="32"/>
      <c r="E168" s="35"/>
      <c r="F168" s="34"/>
      <c r="G168" s="34"/>
      <c r="H168" s="34"/>
      <c r="I168" s="33"/>
      <c r="J168" s="16" t="s">
        <v>1</v>
      </c>
      <c r="K168" s="14"/>
      <c r="L168" s="14"/>
      <c r="M168" s="14"/>
      <c r="N168" s="14"/>
      <c r="O168" s="14"/>
      <c r="P168" s="15">
        <f>SUM(K168:O168)</f>
        <v>0</v>
      </c>
      <c r="Q168" s="14">
        <f>P168-R168</f>
        <v>0</v>
      </c>
      <c r="R168" s="14"/>
      <c r="S168" s="14"/>
    </row>
    <row r="169" spans="1:19" ht="20.100000000000001" hidden="1" customHeight="1" x14ac:dyDescent="0.25">
      <c r="A169" s="20"/>
      <c r="B169" s="19"/>
      <c r="C169" s="19"/>
      <c r="D169" s="32"/>
      <c r="E169" s="31"/>
      <c r="F169" s="30"/>
      <c r="G169" s="30"/>
      <c r="H169" s="30"/>
      <c r="I169" s="29"/>
      <c r="J169" s="16" t="s">
        <v>0</v>
      </c>
      <c r="K169" s="14"/>
      <c r="L169" s="14"/>
      <c r="M169" s="14"/>
      <c r="N169" s="14"/>
      <c r="O169" s="14"/>
      <c r="P169" s="15">
        <f>SUM(K169:O169)</f>
        <v>0</v>
      </c>
      <c r="Q169" s="14">
        <f>P169-R169</f>
        <v>0</v>
      </c>
      <c r="R169" s="14"/>
      <c r="S169" s="14"/>
    </row>
    <row r="170" spans="1:19" ht="20.100000000000001" customHeight="1" x14ac:dyDescent="0.25">
      <c r="A170" s="20">
        <v>40</v>
      </c>
      <c r="B170" s="19"/>
      <c r="C170" s="19"/>
      <c r="D170" s="25" t="s">
        <v>36</v>
      </c>
      <c r="E170" s="17" t="s">
        <v>35</v>
      </c>
      <c r="F170" s="17"/>
      <c r="G170" s="17"/>
      <c r="H170" s="17"/>
      <c r="I170" s="17"/>
      <c r="J170" s="16" t="s">
        <v>2</v>
      </c>
      <c r="K170" s="14">
        <v>38289</v>
      </c>
      <c r="L170" s="14">
        <v>8558</v>
      </c>
      <c r="M170" s="14">
        <v>931</v>
      </c>
      <c r="N170" s="14"/>
      <c r="O170" s="14"/>
      <c r="P170" s="15">
        <f>SUM(K170:O170)</f>
        <v>47778</v>
      </c>
      <c r="Q170" s="14">
        <f>P170-R170</f>
        <v>47778</v>
      </c>
      <c r="R170" s="14"/>
      <c r="S170" s="14">
        <v>13</v>
      </c>
    </row>
    <row r="171" spans="1:19" ht="20.100000000000001" customHeight="1" x14ac:dyDescent="0.25">
      <c r="A171" s="20"/>
      <c r="B171" s="19"/>
      <c r="C171" s="19"/>
      <c r="D171" s="24"/>
      <c r="E171" s="17"/>
      <c r="F171" s="17"/>
      <c r="G171" s="17"/>
      <c r="H171" s="17"/>
      <c r="I171" s="17"/>
      <c r="J171" s="16" t="s">
        <v>1</v>
      </c>
      <c r="K171" s="14">
        <v>38289</v>
      </c>
      <c r="L171" s="14">
        <v>8558</v>
      </c>
      <c r="M171" s="14">
        <v>934</v>
      </c>
      <c r="N171" s="14"/>
      <c r="O171" s="14"/>
      <c r="P171" s="15">
        <f>SUM(K171:O171)</f>
        <v>47781</v>
      </c>
      <c r="Q171" s="14">
        <f>P171-R171</f>
        <v>47781</v>
      </c>
      <c r="R171" s="14"/>
      <c r="S171" s="14">
        <v>13</v>
      </c>
    </row>
    <row r="172" spans="1:19" ht="20.100000000000001" hidden="1" customHeight="1" x14ac:dyDescent="0.25">
      <c r="A172" s="20"/>
      <c r="B172" s="19"/>
      <c r="C172" s="19"/>
      <c r="D172" s="23"/>
      <c r="E172" s="17"/>
      <c r="F172" s="17"/>
      <c r="G172" s="17"/>
      <c r="H172" s="17"/>
      <c r="I172" s="17"/>
      <c r="J172" s="16" t="s">
        <v>0</v>
      </c>
      <c r="K172" s="14"/>
      <c r="L172" s="14"/>
      <c r="M172" s="14"/>
      <c r="N172" s="14"/>
      <c r="O172" s="14"/>
      <c r="P172" s="15"/>
      <c r="Q172" s="14"/>
      <c r="R172" s="14"/>
      <c r="S172" s="14"/>
    </row>
    <row r="173" spans="1:19" ht="20.100000000000001" customHeight="1" x14ac:dyDescent="0.25">
      <c r="A173" s="20">
        <v>41</v>
      </c>
      <c r="B173" s="19"/>
      <c r="C173" s="19"/>
      <c r="D173" s="25" t="s">
        <v>34</v>
      </c>
      <c r="E173" s="17" t="s">
        <v>33</v>
      </c>
      <c r="F173" s="17"/>
      <c r="G173" s="17"/>
      <c r="H173" s="17"/>
      <c r="I173" s="17"/>
      <c r="J173" s="16" t="s">
        <v>2</v>
      </c>
      <c r="K173" s="14">
        <v>30</v>
      </c>
      <c r="L173" s="14">
        <v>13</v>
      </c>
      <c r="M173" s="14">
        <v>3408</v>
      </c>
      <c r="N173" s="14"/>
      <c r="O173" s="14"/>
      <c r="P173" s="15">
        <f>SUM(K173:O173)</f>
        <v>3451</v>
      </c>
      <c r="Q173" s="14">
        <f>P173-R173</f>
        <v>3451</v>
      </c>
      <c r="R173" s="14"/>
      <c r="S173" s="14"/>
    </row>
    <row r="174" spans="1:19" ht="20.100000000000001" customHeight="1" x14ac:dyDescent="0.25">
      <c r="A174" s="20"/>
      <c r="B174" s="19"/>
      <c r="C174" s="19"/>
      <c r="D174" s="24"/>
      <c r="E174" s="17"/>
      <c r="F174" s="17"/>
      <c r="G174" s="17"/>
      <c r="H174" s="17"/>
      <c r="I174" s="17"/>
      <c r="J174" s="16" t="s">
        <v>1</v>
      </c>
      <c r="K174" s="14">
        <v>30</v>
      </c>
      <c r="L174" s="14">
        <v>13</v>
      </c>
      <c r="M174" s="14">
        <v>3408</v>
      </c>
      <c r="N174" s="14"/>
      <c r="O174" s="14"/>
      <c r="P174" s="15">
        <f>SUM(K174:O174)</f>
        <v>3451</v>
      </c>
      <c r="Q174" s="14">
        <f>P174-R174</f>
        <v>3451</v>
      </c>
      <c r="R174" s="14"/>
      <c r="S174" s="14"/>
    </row>
    <row r="175" spans="1:19" ht="20.100000000000001" hidden="1" customHeight="1" x14ac:dyDescent="0.25">
      <c r="A175" s="20"/>
      <c r="B175" s="19"/>
      <c r="C175" s="19"/>
      <c r="D175" s="23"/>
      <c r="E175" s="17"/>
      <c r="F175" s="17"/>
      <c r="G175" s="17"/>
      <c r="H175" s="17"/>
      <c r="I175" s="17"/>
      <c r="J175" s="16" t="s">
        <v>0</v>
      </c>
      <c r="K175" s="14"/>
      <c r="L175" s="14"/>
      <c r="M175" s="14"/>
      <c r="N175" s="14"/>
      <c r="O175" s="14"/>
      <c r="P175" s="15"/>
      <c r="Q175" s="14"/>
      <c r="R175" s="14"/>
      <c r="S175" s="14"/>
    </row>
    <row r="176" spans="1:19" ht="20.100000000000001" customHeight="1" x14ac:dyDescent="0.25">
      <c r="A176" s="20">
        <v>42</v>
      </c>
      <c r="B176" s="19"/>
      <c r="C176" s="19"/>
      <c r="D176" s="25" t="s">
        <v>32</v>
      </c>
      <c r="E176" s="17" t="s">
        <v>31</v>
      </c>
      <c r="F176" s="17"/>
      <c r="G176" s="17"/>
      <c r="H176" s="17"/>
      <c r="I176" s="17"/>
      <c r="J176" s="16" t="s">
        <v>2</v>
      </c>
      <c r="K176" s="14">
        <v>2413</v>
      </c>
      <c r="L176" s="14">
        <v>520</v>
      </c>
      <c r="M176" s="14">
        <v>187</v>
      </c>
      <c r="N176" s="14"/>
      <c r="O176" s="14"/>
      <c r="P176" s="15">
        <f>SUM(K176:O176)</f>
        <v>3120</v>
      </c>
      <c r="Q176" s="14">
        <f>P176-R176</f>
        <v>3120</v>
      </c>
      <c r="R176" s="14"/>
      <c r="S176" s="14">
        <v>1</v>
      </c>
    </row>
    <row r="177" spans="1:19" ht="20.100000000000001" customHeight="1" x14ac:dyDescent="0.25">
      <c r="A177" s="20"/>
      <c r="B177" s="19"/>
      <c r="C177" s="19"/>
      <c r="D177" s="24"/>
      <c r="E177" s="17" t="s">
        <v>30</v>
      </c>
      <c r="F177" s="17"/>
      <c r="G177" s="17"/>
      <c r="H177" s="17"/>
      <c r="I177" s="17"/>
      <c r="J177" s="16" t="s">
        <v>1</v>
      </c>
      <c r="K177" s="14">
        <v>2413</v>
      </c>
      <c r="L177" s="14">
        <v>520</v>
      </c>
      <c r="M177" s="14">
        <v>187</v>
      </c>
      <c r="N177" s="14"/>
      <c r="O177" s="14"/>
      <c r="P177" s="15">
        <f>SUM(K177:O177)</f>
        <v>3120</v>
      </c>
      <c r="Q177" s="14">
        <f>P177-R177</f>
        <v>3120</v>
      </c>
      <c r="R177" s="14"/>
      <c r="S177" s="14">
        <v>1</v>
      </c>
    </row>
    <row r="178" spans="1:19" ht="20.100000000000001" hidden="1" customHeight="1" x14ac:dyDescent="0.25">
      <c r="A178" s="20"/>
      <c r="B178" s="19"/>
      <c r="C178" s="19"/>
      <c r="D178" s="23"/>
      <c r="E178" s="17" t="s">
        <v>29</v>
      </c>
      <c r="F178" s="17"/>
      <c r="G178" s="17"/>
      <c r="H178" s="17"/>
      <c r="I178" s="17"/>
      <c r="J178" s="16" t="s">
        <v>0</v>
      </c>
      <c r="K178" s="14"/>
      <c r="L178" s="14"/>
      <c r="M178" s="14"/>
      <c r="N178" s="14"/>
      <c r="O178" s="14"/>
      <c r="P178" s="15"/>
      <c r="Q178" s="14"/>
      <c r="R178" s="14"/>
      <c r="S178" s="14"/>
    </row>
    <row r="179" spans="1:19" ht="20.100000000000001" customHeight="1" x14ac:dyDescent="0.25">
      <c r="A179" s="20">
        <v>43</v>
      </c>
      <c r="B179" s="19"/>
      <c r="C179" s="28" t="s">
        <v>28</v>
      </c>
      <c r="D179" s="28"/>
      <c r="E179" s="28"/>
      <c r="F179" s="28"/>
      <c r="G179" s="28"/>
      <c r="H179" s="28"/>
      <c r="I179" s="28"/>
      <c r="J179" s="27" t="s">
        <v>2</v>
      </c>
      <c r="K179" s="15">
        <f>IF(SUM(K182,K185,K188,K194,K197,K200,K203,K206,K218,K221,K209,K224,K212,K215,K191)&gt;0,SUM(K182,K185,K188,K194,K197,K200,K203,K206,K218,K221,K209,K224,K212,K215,K191),"")</f>
        <v>41120</v>
      </c>
      <c r="L179" s="15">
        <f>IF(SUM(L182,L185,L188,L194,L197,L200,L203,L206,L218,L221,L209,L224,L212,L215,L191)&gt;0,SUM(L182,L185,L188,L194,L197,L200,L203,L206,L218,L221,L209,L224,L212,L215,L191),"")</f>
        <v>8938</v>
      </c>
      <c r="M179" s="15">
        <f>IF(SUM(M182,M185,M188,M194,M197,M200,M203,M206,M218,M221,M209,M224,M212,M215,M191)&gt;0,SUM(M182,M185,M188,M194,M197,M200,M203,M206,M218,M221,M209,M224,M212,M215,M191),"")</f>
        <v>38571</v>
      </c>
      <c r="N179" s="15">
        <f>IF(SUM(N182,N185,N188,N194,N197,N200,N203,N206,N218,N221,N209,N224,N212,N215,N191)&gt;0,SUM(N182,N185,N188,N194,N197,N200,N203,N206,N218,N221,N209,N224,N212,N215,N191),0)</f>
        <v>0</v>
      </c>
      <c r="O179" s="15">
        <f>IF(SUM(O182,O185,O188,O194,O197,O200,O203,O206,O218,O221,O209,O224,O212,O215,O191)&gt;0,SUM(O182,O185,O188,O194,O197,O200,O203,O206,O218,O221,O209,O224,O212,O215,O191),0)</f>
        <v>0</v>
      </c>
      <c r="P179" s="15">
        <f>IF(SUM(P182,P185,P188,P194,P197,P200,P203,P206,P218,P221,P209,P224,P212,P215,P191)&gt;0,SUM(P182,P185,P188,P194,P197,P200,P203,P206,P218,P221,P209,P224,P212,P215,P191),"")</f>
        <v>88629</v>
      </c>
      <c r="Q179" s="15">
        <f>IF(SUM(Q182,Q185,Q188,Q194,Q197,Q200,Q203,Q206,Q218,Q221,Q209,Q224,Q212,Q215,Q191)&gt;0,SUM(Q182,Q185,Q188,Q194,Q197,Q200,Q203,Q206,Q218,Q221,Q209,Q224,Q212,Q215,Q191),"")</f>
        <v>88629</v>
      </c>
      <c r="R179" s="15">
        <f>IF(SUM(R182,R185,R188,R194,R197,R200,R203,R206,R218,R221,R209,R224,R212,R215,R191)&gt;0,SUM(R182,R185,R188,R194,R197,R200,R203,R206,R218,R221,R209,R224,R212,R215,R191),0)</f>
        <v>0</v>
      </c>
      <c r="S179" s="15">
        <f>IF(SUM(S182,S185,S188,S194,S197,S200,S203,S206,S218,S221,S209,S224,S212,S215,S191)&gt;0,SUM(S182,S185,S188,S194,S197,S200,S203,S206,S218,S221,S209,S224,S212,S215,S191),"")</f>
        <v>16</v>
      </c>
    </row>
    <row r="180" spans="1:19" ht="20.100000000000001" customHeight="1" x14ac:dyDescent="0.25">
      <c r="A180" s="20"/>
      <c r="B180" s="19"/>
      <c r="C180" s="28"/>
      <c r="D180" s="28"/>
      <c r="E180" s="28"/>
      <c r="F180" s="28"/>
      <c r="G180" s="28"/>
      <c r="H180" s="28"/>
      <c r="I180" s="28"/>
      <c r="J180" s="27" t="s">
        <v>1</v>
      </c>
      <c r="K180" s="15">
        <f>IF(SUM(K183,K186,K189,K195,K198,K201,K204,K207,K219,K222,K210,K225,K213,K216,K192)&gt;0,SUM(K183,K186,K189,K195,K198,K201,K204,K207,K219,K222,K210,K225,K213,K216,K192),"")</f>
        <v>41120</v>
      </c>
      <c r="L180" s="15">
        <f>IF(SUM(L183,L186,L189,L195,L198,L201,L204,L207,L219,L222,L210,L225,L213,L216,L192)&gt;0,SUM(L183,L186,L189,L195,L198,L201,L204,L207,L219,L222,L210,L225,L213,L216,L192),"")</f>
        <v>8938</v>
      </c>
      <c r="M180" s="15">
        <f>IF(SUM(M183,M186,M189,M195,M198,M201,M204,M207,M219,M222,M210,M225,M213,M216,M192)&gt;0,SUM(M183,M186,M189,M195,M198,M201,M204,M207,M219,M222,M210,M225,M213,M216,M192),"")</f>
        <v>39073</v>
      </c>
      <c r="N180" s="15">
        <f>IF(SUM(N183,N186,N189,N195,N198,N201,N204,N207,N219,N222,N210,N225,N213,N216,N192)&gt;0,SUM(N183,N186,N189,N195,N198,N201,N204,N207,N219,N222,N210,N225,N213,N216,N192),0)</f>
        <v>0</v>
      </c>
      <c r="O180" s="15">
        <f>IF(SUM(O183,O186,O189,O195,O198,O201,O204,O207,O219,O222,O210,O225,O213,O216,O192)&gt;0,SUM(O183,O186,O189,O195,O198,O201,O204,O207,O219,O222,O210,O225,O213,O216,O192),0)</f>
        <v>0</v>
      </c>
      <c r="P180" s="15">
        <f>IF(SUM(P183,P186,P189,P195,P198,P201,P204,P207,P219,P222,P210,P225,P213,P216,P192)&gt;0,SUM(P183,P186,P189,P195,P198,P201,P204,P207,P219,P222,P210,P225,P213,P216,P192),"")</f>
        <v>89131</v>
      </c>
      <c r="Q180" s="15">
        <f>IF(SUM(Q183,Q186,Q189,Q195,Q198,Q201,Q204,Q207,Q219,Q222,Q210,Q225,Q213,Q216,Q192)&gt;0,SUM(Q183,Q186,Q189,Q195,Q198,Q201,Q204,Q207,Q219,Q222,Q210,Q225,Q213,Q216,Q192),"")</f>
        <v>89131</v>
      </c>
      <c r="R180" s="15">
        <f>IF(SUM(R183,R186,R189,R195,R198,R201,R204,R207,R219,R222,R210,R225,R213,R216,R192)&gt;0,SUM(R183,R186,R189,R195,R198,R201,R204,R207,R219,R222,R210,R225,R213,R216,R192),0)</f>
        <v>0</v>
      </c>
      <c r="S180" s="15">
        <f>IF(SUM(S183,S186,S189,S195,S198,S201,S204,S207,S219,S222,S210,S225,S213,S216,S192)&gt;0,SUM(S183,S186,S189,S195,S198,S201,S204,S207,S219,S222,S210,S225,S213,S216,S192),"")</f>
        <v>16</v>
      </c>
    </row>
    <row r="181" spans="1:19" ht="20.100000000000001" hidden="1" customHeight="1" x14ac:dyDescent="0.25">
      <c r="A181" s="20"/>
      <c r="B181" s="19"/>
      <c r="C181" s="28"/>
      <c r="D181" s="28"/>
      <c r="E181" s="28"/>
      <c r="F181" s="28"/>
      <c r="G181" s="28"/>
      <c r="H181" s="28"/>
      <c r="I181" s="28"/>
      <c r="J181" s="27" t="s">
        <v>0</v>
      </c>
      <c r="K181" s="15" t="str">
        <f>IF(SUM(K184,K187,K190,K196,K199,K202,K205,K208,K220,K223,K211,K226,K214,K217,K193)&gt;0,SUM(K184,K187,K190,K196,K199,K202,K205,K208,K220,K223,K211,K226,K214,K217,K193),"")</f>
        <v/>
      </c>
      <c r="L181" s="15" t="str">
        <f>IF(SUM(L184,L187,L190,L196,L199,L202,L205,L208,L220,L223,L211,L226,L214,L217,L193)&gt;0,SUM(L184,L187,L190,L196,L199,L202,L205,L208,L220,L223,L211,L226,L214,L217,L193),"")</f>
        <v/>
      </c>
      <c r="M181" s="15" t="str">
        <f>IF(SUM(M184,M187,M190,M196,M199,M202,M205,M208,M220,M223,M211,M226,M214,M217,M193)&gt;0,SUM(M184,M187,M190,M196,M199,M202,M205,M208,M220,M223,M211,M226,M214,M217,M193),"")</f>
        <v/>
      </c>
      <c r="N181" s="15" t="str">
        <f>IF(SUM(N184,N187,N190,N196,N199,N202,N205,N208,N220,N223,N211,N226,N214,N217,N193)&gt;0,SUM(N184,N187,N190,N196,N199,N202,N205,N208,N220,N223,N211,N226,N214,N217,N193),"")</f>
        <v/>
      </c>
      <c r="O181" s="15" t="str">
        <f>IF(SUM(O184,O187,O190,O196,O199,O202,O205,O208,O220,O223,O211,O226,O214,O217,O193)&gt;0,SUM(O184,O187,O190,O196,O199,O202,O205,O208,O220,O223,O211,O226,O214,O217,O193),"")</f>
        <v/>
      </c>
      <c r="P181" s="15" t="str">
        <f>IF(SUM(P184,P187,P190,P196,P199,P202,P205,P208,P220,P223,P211,P226,P214,P217,P193)&gt;0,SUM(P184,P187,P190,P196,P199,P202,P205,P208,P220,P223,P211,P226,P214,P217,P193),"")</f>
        <v/>
      </c>
      <c r="Q181" s="15" t="str">
        <f>IF(SUM(Q184,Q187,Q190,Q196,Q199,Q202,Q205,Q208,Q220,Q223,Q211,Q226,Q214,Q217,Q193)&gt;0,SUM(Q184,Q187,Q190,Q196,Q199,Q202,Q205,Q208,Q220,Q223,Q211,Q226,Q214,Q217,Q193),"")</f>
        <v/>
      </c>
      <c r="R181" s="15" t="str">
        <f>IF(SUM(R184,R187,R190,R196,R199,R202,R205,R208,R220,R223,R211,R226,R214,R217,R193)&gt;0,SUM(R184,R187,R190,R196,R199,R202,R205,R208,R220,R223,R211,R226,R214,R217,R193),"")</f>
        <v/>
      </c>
      <c r="S181" s="15" t="str">
        <f>IF(SUM(S184,S187,S190,S196,S199,S202,S205,S208,S220,S223,S211,S226,S214,S217,S193)&gt;0,SUM(S184,S187,S190,S196,S199,S202,S205,S208,S220,S223,S211,S226,S214,S217,S193),"")</f>
        <v/>
      </c>
    </row>
    <row r="182" spans="1:19" ht="20.100000000000001" customHeight="1" x14ac:dyDescent="0.25">
      <c r="A182" s="20">
        <v>44</v>
      </c>
      <c r="B182" s="19"/>
      <c r="C182" s="19"/>
      <c r="D182" s="25" t="s">
        <v>27</v>
      </c>
      <c r="E182" s="17" t="s">
        <v>26</v>
      </c>
      <c r="F182" s="17"/>
      <c r="G182" s="17"/>
      <c r="H182" s="17"/>
      <c r="I182" s="17"/>
      <c r="J182" s="16" t="s">
        <v>2</v>
      </c>
      <c r="K182" s="14"/>
      <c r="L182" s="14"/>
      <c r="M182" s="14">
        <v>826</v>
      </c>
      <c r="N182" s="14"/>
      <c r="O182" s="14"/>
      <c r="P182" s="15">
        <f>SUM(K182:N182)</f>
        <v>826</v>
      </c>
      <c r="Q182" s="14">
        <f>P182-R182</f>
        <v>826</v>
      </c>
      <c r="R182" s="14"/>
      <c r="S182" s="14"/>
    </row>
    <row r="183" spans="1:19" ht="20.100000000000001" customHeight="1" x14ac:dyDescent="0.25">
      <c r="A183" s="20"/>
      <c r="B183" s="19"/>
      <c r="C183" s="19"/>
      <c r="D183" s="24"/>
      <c r="E183" s="17"/>
      <c r="F183" s="17"/>
      <c r="G183" s="17"/>
      <c r="H183" s="17"/>
      <c r="I183" s="17"/>
      <c r="J183" s="16" t="s">
        <v>1</v>
      </c>
      <c r="K183" s="14"/>
      <c r="L183" s="14"/>
      <c r="M183" s="14">
        <v>826</v>
      </c>
      <c r="N183" s="14"/>
      <c r="O183" s="14"/>
      <c r="P183" s="15">
        <f>SUM(K183:N183)</f>
        <v>826</v>
      </c>
      <c r="Q183" s="14">
        <f>P183-R183</f>
        <v>826</v>
      </c>
      <c r="R183" s="14"/>
      <c r="S183" s="14"/>
    </row>
    <row r="184" spans="1:19" ht="20.100000000000001" hidden="1" customHeight="1" x14ac:dyDescent="0.25">
      <c r="A184" s="20"/>
      <c r="B184" s="19"/>
      <c r="C184" s="19"/>
      <c r="D184" s="23"/>
      <c r="E184" s="17"/>
      <c r="F184" s="17"/>
      <c r="G184" s="17"/>
      <c r="H184" s="17"/>
      <c r="I184" s="17"/>
      <c r="J184" s="16" t="s">
        <v>0</v>
      </c>
      <c r="K184" s="14"/>
      <c r="L184" s="14"/>
      <c r="M184" s="14"/>
      <c r="N184" s="14"/>
      <c r="O184" s="14"/>
      <c r="P184" s="15">
        <f>SUM(K184:N184)</f>
        <v>0</v>
      </c>
      <c r="Q184" s="14">
        <f>P184-R184</f>
        <v>0</v>
      </c>
      <c r="R184" s="14"/>
      <c r="S184" s="14"/>
    </row>
    <row r="185" spans="1:19" ht="20.100000000000001" customHeight="1" x14ac:dyDescent="0.25">
      <c r="A185" s="20">
        <v>45</v>
      </c>
      <c r="B185" s="19"/>
      <c r="C185" s="19"/>
      <c r="D185" s="25" t="s">
        <v>25</v>
      </c>
      <c r="E185" s="17" t="s">
        <v>24</v>
      </c>
      <c r="F185" s="17"/>
      <c r="G185" s="17"/>
      <c r="H185" s="17"/>
      <c r="I185" s="17"/>
      <c r="J185" s="16" t="s">
        <v>2</v>
      </c>
      <c r="K185" s="14">
        <v>14607</v>
      </c>
      <c r="L185" s="14">
        <v>3250</v>
      </c>
      <c r="M185" s="14">
        <v>3172</v>
      </c>
      <c r="N185" s="14"/>
      <c r="O185" s="14"/>
      <c r="P185" s="15">
        <f>SUM(K185:N185)</f>
        <v>21029</v>
      </c>
      <c r="Q185" s="14">
        <f>P185-R185</f>
        <v>21029</v>
      </c>
      <c r="R185" s="14"/>
      <c r="S185" s="14">
        <v>5</v>
      </c>
    </row>
    <row r="186" spans="1:19" ht="20.100000000000001" customHeight="1" x14ac:dyDescent="0.25">
      <c r="A186" s="20"/>
      <c r="B186" s="19"/>
      <c r="C186" s="19"/>
      <c r="D186" s="24"/>
      <c r="E186" s="17"/>
      <c r="F186" s="17"/>
      <c r="G186" s="17"/>
      <c r="H186" s="17"/>
      <c r="I186" s="17"/>
      <c r="J186" s="16" t="s">
        <v>1</v>
      </c>
      <c r="K186" s="14">
        <v>14607</v>
      </c>
      <c r="L186" s="14">
        <v>3250</v>
      </c>
      <c r="M186" s="14">
        <f>3172+500+2</f>
        <v>3674</v>
      </c>
      <c r="N186" s="14"/>
      <c r="O186" s="14"/>
      <c r="P186" s="15">
        <f>SUM(K186:N186)</f>
        <v>21531</v>
      </c>
      <c r="Q186" s="14">
        <f>P186-R186</f>
        <v>21531</v>
      </c>
      <c r="R186" s="14"/>
      <c r="S186" s="14">
        <v>5</v>
      </c>
    </row>
    <row r="187" spans="1:19" ht="20.100000000000001" hidden="1" customHeight="1" x14ac:dyDescent="0.25">
      <c r="A187" s="20"/>
      <c r="B187" s="19"/>
      <c r="C187" s="19"/>
      <c r="D187" s="23"/>
      <c r="E187" s="17"/>
      <c r="F187" s="17"/>
      <c r="G187" s="17"/>
      <c r="H187" s="17"/>
      <c r="I187" s="17"/>
      <c r="J187" s="16" t="s">
        <v>0</v>
      </c>
      <c r="K187" s="14"/>
      <c r="L187" s="14"/>
      <c r="M187" s="14"/>
      <c r="N187" s="14"/>
      <c r="O187" s="14"/>
      <c r="P187" s="15">
        <f>SUM(K187:N187)</f>
        <v>0</v>
      </c>
      <c r="Q187" s="14">
        <f>P187-R187</f>
        <v>0</v>
      </c>
      <c r="R187" s="14"/>
      <c r="S187" s="14"/>
    </row>
    <row r="188" spans="1:19" ht="20.100000000000001" customHeight="1" x14ac:dyDescent="0.25">
      <c r="A188" s="20">
        <v>46</v>
      </c>
      <c r="B188" s="19"/>
      <c r="C188" s="19"/>
      <c r="D188" s="25" t="s">
        <v>23</v>
      </c>
      <c r="E188" s="17" t="s">
        <v>22</v>
      </c>
      <c r="F188" s="17"/>
      <c r="G188" s="17"/>
      <c r="H188" s="17"/>
      <c r="I188" s="17"/>
      <c r="J188" s="16" t="s">
        <v>2</v>
      </c>
      <c r="K188" s="14">
        <v>3944</v>
      </c>
      <c r="L188" s="14">
        <v>859</v>
      </c>
      <c r="M188" s="14">
        <v>2054</v>
      </c>
      <c r="N188" s="14"/>
      <c r="O188" s="14"/>
      <c r="P188" s="15">
        <f>SUM(K188:N188)</f>
        <v>6857</v>
      </c>
      <c r="Q188" s="14">
        <f>P188-R188</f>
        <v>6857</v>
      </c>
      <c r="R188" s="14"/>
      <c r="S188" s="14">
        <v>2</v>
      </c>
    </row>
    <row r="189" spans="1:19" ht="20.100000000000001" customHeight="1" x14ac:dyDescent="0.25">
      <c r="A189" s="20"/>
      <c r="B189" s="19"/>
      <c r="C189" s="19"/>
      <c r="D189" s="24"/>
      <c r="E189" s="17"/>
      <c r="F189" s="17"/>
      <c r="G189" s="17"/>
      <c r="H189" s="17"/>
      <c r="I189" s="17"/>
      <c r="J189" s="16" t="s">
        <v>1</v>
      </c>
      <c r="K189" s="14">
        <v>3944</v>
      </c>
      <c r="L189" s="14">
        <v>859</v>
      </c>
      <c r="M189" s="14">
        <v>2054</v>
      </c>
      <c r="N189" s="14"/>
      <c r="O189" s="14"/>
      <c r="P189" s="15">
        <f>SUM(K189:N189)</f>
        <v>6857</v>
      </c>
      <c r="Q189" s="14">
        <f>P189-R189</f>
        <v>6857</v>
      </c>
      <c r="R189" s="14"/>
      <c r="S189" s="14">
        <v>2</v>
      </c>
    </row>
    <row r="190" spans="1:19" ht="20.100000000000001" hidden="1" customHeight="1" x14ac:dyDescent="0.25">
      <c r="A190" s="20"/>
      <c r="B190" s="19"/>
      <c r="C190" s="19"/>
      <c r="D190" s="23"/>
      <c r="E190" s="17"/>
      <c r="F190" s="17"/>
      <c r="G190" s="17"/>
      <c r="H190" s="17"/>
      <c r="I190" s="17"/>
      <c r="J190" s="16" t="s">
        <v>0</v>
      </c>
      <c r="K190" s="14"/>
      <c r="L190" s="14"/>
      <c r="M190" s="14"/>
      <c r="N190" s="14"/>
      <c r="O190" s="14"/>
      <c r="P190" s="15">
        <f>SUM(K190:N190)</f>
        <v>0</v>
      </c>
      <c r="Q190" s="14">
        <f>P190-R190</f>
        <v>0</v>
      </c>
      <c r="R190" s="14"/>
      <c r="S190" s="14"/>
    </row>
    <row r="191" spans="1:19" ht="20.100000000000001" customHeight="1" x14ac:dyDescent="0.25">
      <c r="A191" s="20">
        <v>47</v>
      </c>
      <c r="B191" s="19"/>
      <c r="C191" s="19"/>
      <c r="D191" s="25" t="s">
        <v>21</v>
      </c>
      <c r="E191" s="17" t="s">
        <v>20</v>
      </c>
      <c r="F191" s="17"/>
      <c r="G191" s="17"/>
      <c r="H191" s="17"/>
      <c r="I191" s="17"/>
      <c r="J191" s="16" t="s">
        <v>2</v>
      </c>
      <c r="K191" s="14">
        <v>8218</v>
      </c>
      <c r="L191" s="14">
        <v>1815</v>
      </c>
      <c r="M191" s="14">
        <v>10499</v>
      </c>
      <c r="N191" s="14"/>
      <c r="O191" s="14"/>
      <c r="P191" s="15">
        <f>SUM(K191:N191)</f>
        <v>20532</v>
      </c>
      <c r="Q191" s="14">
        <f>P191-R191</f>
        <v>20532</v>
      </c>
      <c r="R191" s="14"/>
      <c r="S191" s="14">
        <v>3</v>
      </c>
    </row>
    <row r="192" spans="1:19" ht="20.100000000000001" customHeight="1" x14ac:dyDescent="0.25">
      <c r="A192" s="20"/>
      <c r="B192" s="19"/>
      <c r="C192" s="19"/>
      <c r="D192" s="24"/>
      <c r="E192" s="17"/>
      <c r="F192" s="17"/>
      <c r="G192" s="17"/>
      <c r="H192" s="17"/>
      <c r="I192" s="17"/>
      <c r="J192" s="16" t="s">
        <v>1</v>
      </c>
      <c r="K192" s="14">
        <v>8218</v>
      </c>
      <c r="L192" s="14">
        <v>1815</v>
      </c>
      <c r="M192" s="14">
        <v>10499</v>
      </c>
      <c r="N192" s="26"/>
      <c r="O192" s="26"/>
      <c r="P192" s="15">
        <f>SUM(K192:N192)</f>
        <v>20532</v>
      </c>
      <c r="Q192" s="14">
        <f>P192-R192</f>
        <v>20532</v>
      </c>
      <c r="R192" s="26"/>
      <c r="S192" s="14">
        <v>3</v>
      </c>
    </row>
    <row r="193" spans="1:19" ht="20.100000000000001" hidden="1" customHeight="1" x14ac:dyDescent="0.25">
      <c r="A193" s="20"/>
      <c r="B193" s="19"/>
      <c r="C193" s="19"/>
      <c r="D193" s="23"/>
      <c r="E193" s="17"/>
      <c r="F193" s="17"/>
      <c r="G193" s="17"/>
      <c r="H193" s="17"/>
      <c r="I193" s="17"/>
      <c r="J193" s="16" t="s">
        <v>0</v>
      </c>
      <c r="K193" s="26"/>
      <c r="L193" s="26"/>
      <c r="M193" s="26"/>
      <c r="N193" s="26"/>
      <c r="O193" s="26"/>
      <c r="P193" s="15">
        <f>SUM(K193:N193)</f>
        <v>0</v>
      </c>
      <c r="Q193" s="14">
        <f>P193-R193</f>
        <v>0</v>
      </c>
      <c r="R193" s="26"/>
      <c r="S193" s="26"/>
    </row>
    <row r="194" spans="1:19" ht="20.100000000000001" customHeight="1" x14ac:dyDescent="0.25">
      <c r="A194" s="20">
        <v>48</v>
      </c>
      <c r="B194" s="19"/>
      <c r="C194" s="19"/>
      <c r="D194" s="25" t="s">
        <v>19</v>
      </c>
      <c r="E194" s="17" t="s">
        <v>18</v>
      </c>
      <c r="F194" s="17"/>
      <c r="G194" s="17"/>
      <c r="H194" s="17"/>
      <c r="I194" s="17"/>
      <c r="J194" s="16" t="s">
        <v>2</v>
      </c>
      <c r="K194" s="14">
        <v>1466</v>
      </c>
      <c r="L194" s="14">
        <v>163</v>
      </c>
      <c r="M194" s="14"/>
      <c r="N194" s="14"/>
      <c r="O194" s="14"/>
      <c r="P194" s="15">
        <f>SUM(K194:N194)</f>
        <v>1629</v>
      </c>
      <c r="Q194" s="14">
        <f>P194-R194</f>
        <v>1629</v>
      </c>
      <c r="R194" s="14"/>
      <c r="S194" s="14">
        <v>1</v>
      </c>
    </row>
    <row r="195" spans="1:19" ht="20.100000000000001" customHeight="1" x14ac:dyDescent="0.25">
      <c r="A195" s="20"/>
      <c r="B195" s="19"/>
      <c r="C195" s="19"/>
      <c r="D195" s="24"/>
      <c r="E195" s="17"/>
      <c r="F195" s="17"/>
      <c r="G195" s="17"/>
      <c r="H195" s="17"/>
      <c r="I195" s="17"/>
      <c r="J195" s="16" t="s">
        <v>1</v>
      </c>
      <c r="K195" s="14">
        <v>1466</v>
      </c>
      <c r="L195" s="14">
        <v>163</v>
      </c>
      <c r="M195" s="14"/>
      <c r="N195" s="14"/>
      <c r="O195" s="14"/>
      <c r="P195" s="15">
        <f>SUM(K195:N195)</f>
        <v>1629</v>
      </c>
      <c r="Q195" s="14">
        <f>P195-R195</f>
        <v>1629</v>
      </c>
      <c r="R195" s="14"/>
      <c r="S195" s="14">
        <v>1</v>
      </c>
    </row>
    <row r="196" spans="1:19" ht="20.100000000000001" hidden="1" customHeight="1" x14ac:dyDescent="0.25">
      <c r="A196" s="20"/>
      <c r="B196" s="19"/>
      <c r="C196" s="19"/>
      <c r="D196" s="23"/>
      <c r="E196" s="17"/>
      <c r="F196" s="17"/>
      <c r="G196" s="17"/>
      <c r="H196" s="17"/>
      <c r="I196" s="17"/>
      <c r="J196" s="16" t="s">
        <v>0</v>
      </c>
      <c r="K196" s="14"/>
      <c r="L196" s="14"/>
      <c r="M196" s="14"/>
      <c r="N196" s="14"/>
      <c r="O196" s="14"/>
      <c r="P196" s="15">
        <f>SUM(K196:N196)</f>
        <v>0</v>
      </c>
      <c r="Q196" s="14">
        <f>P196-R196</f>
        <v>0</v>
      </c>
      <c r="R196" s="14"/>
      <c r="S196" s="14"/>
    </row>
    <row r="197" spans="1:19" ht="20.100000000000001" customHeight="1" x14ac:dyDescent="0.25">
      <c r="A197" s="20">
        <v>49</v>
      </c>
      <c r="B197" s="19"/>
      <c r="C197" s="19"/>
      <c r="D197" s="25" t="s">
        <v>17</v>
      </c>
      <c r="E197" s="17" t="s">
        <v>16</v>
      </c>
      <c r="F197" s="17"/>
      <c r="G197" s="17"/>
      <c r="H197" s="17"/>
      <c r="I197" s="17"/>
      <c r="J197" s="16" t="s">
        <v>2</v>
      </c>
      <c r="K197" s="14"/>
      <c r="L197" s="14"/>
      <c r="M197" s="14">
        <v>337</v>
      </c>
      <c r="N197" s="14"/>
      <c r="O197" s="14"/>
      <c r="P197" s="15">
        <f>SUM(K197:N197)</f>
        <v>337</v>
      </c>
      <c r="Q197" s="14">
        <f>P197-R197</f>
        <v>337</v>
      </c>
      <c r="R197" s="14"/>
      <c r="S197" s="14"/>
    </row>
    <row r="198" spans="1:19" ht="20.100000000000001" customHeight="1" x14ac:dyDescent="0.25">
      <c r="A198" s="20"/>
      <c r="B198" s="19"/>
      <c r="C198" s="19"/>
      <c r="D198" s="24"/>
      <c r="E198" s="17"/>
      <c r="F198" s="17"/>
      <c r="G198" s="17"/>
      <c r="H198" s="17"/>
      <c r="I198" s="17"/>
      <c r="J198" s="16" t="s">
        <v>1</v>
      </c>
      <c r="K198" s="14"/>
      <c r="L198" s="14"/>
      <c r="M198" s="14">
        <v>337</v>
      </c>
      <c r="N198" s="14"/>
      <c r="O198" s="14"/>
      <c r="P198" s="15">
        <f>SUM(K198:N198)</f>
        <v>337</v>
      </c>
      <c r="Q198" s="14">
        <f>P198-R198</f>
        <v>337</v>
      </c>
      <c r="R198" s="14"/>
      <c r="S198" s="14"/>
    </row>
    <row r="199" spans="1:19" ht="20.100000000000001" hidden="1" customHeight="1" x14ac:dyDescent="0.25">
      <c r="A199" s="20"/>
      <c r="B199" s="19"/>
      <c r="C199" s="19"/>
      <c r="D199" s="23"/>
      <c r="E199" s="17"/>
      <c r="F199" s="17"/>
      <c r="G199" s="17"/>
      <c r="H199" s="17"/>
      <c r="I199" s="17"/>
      <c r="J199" s="16" t="s">
        <v>0</v>
      </c>
      <c r="K199" s="14"/>
      <c r="L199" s="14"/>
      <c r="M199" s="14"/>
      <c r="N199" s="14"/>
      <c r="O199" s="14"/>
      <c r="P199" s="15">
        <f>SUM(K199:N199)</f>
        <v>0</v>
      </c>
      <c r="Q199" s="14">
        <f>P199-R199</f>
        <v>0</v>
      </c>
      <c r="R199" s="14"/>
      <c r="S199" s="14"/>
    </row>
    <row r="200" spans="1:19" ht="20.100000000000001" customHeight="1" x14ac:dyDescent="0.25">
      <c r="A200" s="20">
        <v>50</v>
      </c>
      <c r="B200" s="19"/>
      <c r="C200" s="19"/>
      <c r="D200" s="25" t="s">
        <v>15</v>
      </c>
      <c r="E200" s="17" t="s">
        <v>14</v>
      </c>
      <c r="F200" s="17"/>
      <c r="G200" s="17"/>
      <c r="H200" s="17"/>
      <c r="I200" s="17"/>
      <c r="J200" s="16" t="s">
        <v>2</v>
      </c>
      <c r="K200" s="14"/>
      <c r="L200" s="14"/>
      <c r="M200" s="14">
        <v>4524</v>
      </c>
      <c r="N200" s="14"/>
      <c r="O200" s="14"/>
      <c r="P200" s="15">
        <f>SUM(K200:N200)</f>
        <v>4524</v>
      </c>
      <c r="Q200" s="14">
        <f>P200-R200</f>
        <v>4524</v>
      </c>
      <c r="R200" s="14"/>
      <c r="S200" s="14"/>
    </row>
    <row r="201" spans="1:19" ht="20.100000000000001" customHeight="1" x14ac:dyDescent="0.25">
      <c r="A201" s="20"/>
      <c r="B201" s="19"/>
      <c r="C201" s="19"/>
      <c r="D201" s="24"/>
      <c r="E201" s="17"/>
      <c r="F201" s="17"/>
      <c r="G201" s="17"/>
      <c r="H201" s="17"/>
      <c r="I201" s="17"/>
      <c r="J201" s="16" t="s">
        <v>1</v>
      </c>
      <c r="K201" s="14"/>
      <c r="L201" s="14"/>
      <c r="M201" s="14">
        <v>4524</v>
      </c>
      <c r="N201" s="14"/>
      <c r="O201" s="14"/>
      <c r="P201" s="15">
        <f>SUM(K201:N201)</f>
        <v>4524</v>
      </c>
      <c r="Q201" s="14">
        <f>P201-R201</f>
        <v>4524</v>
      </c>
      <c r="R201" s="14"/>
      <c r="S201" s="14"/>
    </row>
    <row r="202" spans="1:19" ht="20.100000000000001" hidden="1" customHeight="1" x14ac:dyDescent="0.25">
      <c r="A202" s="20"/>
      <c r="B202" s="19"/>
      <c r="C202" s="19"/>
      <c r="D202" s="23"/>
      <c r="E202" s="17"/>
      <c r="F202" s="17"/>
      <c r="G202" s="17"/>
      <c r="H202" s="17"/>
      <c r="I202" s="17"/>
      <c r="J202" s="16" t="s">
        <v>0</v>
      </c>
      <c r="K202" s="14"/>
      <c r="L202" s="14"/>
      <c r="M202" s="14"/>
      <c r="N202" s="14"/>
      <c r="O202" s="14"/>
      <c r="P202" s="15">
        <f>SUM(K202:N202)</f>
        <v>0</v>
      </c>
      <c r="Q202" s="14">
        <f>P202-R202</f>
        <v>0</v>
      </c>
      <c r="R202" s="14"/>
      <c r="S202" s="14"/>
    </row>
    <row r="203" spans="1:19" ht="20.100000000000001" customHeight="1" x14ac:dyDescent="0.25">
      <c r="A203" s="20">
        <v>51</v>
      </c>
      <c r="B203" s="19"/>
      <c r="C203" s="19"/>
      <c r="D203" s="25" t="s">
        <v>13</v>
      </c>
      <c r="E203" s="17" t="s">
        <v>12</v>
      </c>
      <c r="F203" s="17"/>
      <c r="G203" s="17"/>
      <c r="H203" s="17"/>
      <c r="I203" s="17"/>
      <c r="J203" s="16" t="s">
        <v>2</v>
      </c>
      <c r="K203" s="14"/>
      <c r="L203" s="14"/>
      <c r="M203" s="14">
        <v>292</v>
      </c>
      <c r="N203" s="14"/>
      <c r="O203" s="14"/>
      <c r="P203" s="15">
        <f>SUM(K203:N203)</f>
        <v>292</v>
      </c>
      <c r="Q203" s="14">
        <f>P203-R203</f>
        <v>292</v>
      </c>
      <c r="R203" s="14"/>
      <c r="S203" s="14"/>
    </row>
    <row r="204" spans="1:19" ht="20.100000000000001" customHeight="1" x14ac:dyDescent="0.25">
      <c r="A204" s="20"/>
      <c r="B204" s="19"/>
      <c r="C204" s="19"/>
      <c r="D204" s="24"/>
      <c r="E204" s="17"/>
      <c r="F204" s="17"/>
      <c r="G204" s="17"/>
      <c r="H204" s="17"/>
      <c r="I204" s="17"/>
      <c r="J204" s="16" t="s">
        <v>1</v>
      </c>
      <c r="K204" s="14"/>
      <c r="L204" s="14"/>
      <c r="M204" s="14">
        <v>292</v>
      </c>
      <c r="N204" s="14"/>
      <c r="O204" s="14"/>
      <c r="P204" s="15">
        <f>SUM(K204:N204)</f>
        <v>292</v>
      </c>
      <c r="Q204" s="14">
        <f>P204-R204</f>
        <v>292</v>
      </c>
      <c r="R204" s="14"/>
      <c r="S204" s="14"/>
    </row>
    <row r="205" spans="1:19" ht="20.100000000000001" hidden="1" customHeight="1" x14ac:dyDescent="0.25">
      <c r="A205" s="20"/>
      <c r="B205" s="19"/>
      <c r="C205" s="19"/>
      <c r="D205" s="23"/>
      <c r="E205" s="17"/>
      <c r="F205" s="17"/>
      <c r="G205" s="17"/>
      <c r="H205" s="17"/>
      <c r="I205" s="17"/>
      <c r="J205" s="16" t="s">
        <v>0</v>
      </c>
      <c r="K205" s="14"/>
      <c r="L205" s="14"/>
      <c r="M205" s="14"/>
      <c r="N205" s="14"/>
      <c r="O205" s="14"/>
      <c r="P205" s="15">
        <f>SUM(K205:N205)</f>
        <v>0</v>
      </c>
      <c r="Q205" s="14">
        <f>P205-R205</f>
        <v>0</v>
      </c>
      <c r="R205" s="14"/>
      <c r="S205" s="14"/>
    </row>
    <row r="206" spans="1:19" ht="20.100000000000001" customHeight="1" x14ac:dyDescent="0.25">
      <c r="A206" s="20">
        <v>52</v>
      </c>
      <c r="B206" s="19"/>
      <c r="C206" s="19"/>
      <c r="D206" s="25" t="s">
        <v>11</v>
      </c>
      <c r="E206" s="17" t="s">
        <v>10</v>
      </c>
      <c r="F206" s="17"/>
      <c r="G206" s="17"/>
      <c r="H206" s="17"/>
      <c r="I206" s="17"/>
      <c r="J206" s="16" t="s">
        <v>2</v>
      </c>
      <c r="K206" s="14"/>
      <c r="L206" s="14"/>
      <c r="M206" s="14">
        <v>1494</v>
      </c>
      <c r="N206" s="14"/>
      <c r="O206" s="14"/>
      <c r="P206" s="15">
        <f>SUM(K206:N206)</f>
        <v>1494</v>
      </c>
      <c r="Q206" s="14">
        <f>P206-R206</f>
        <v>1494</v>
      </c>
      <c r="R206" s="14"/>
      <c r="S206" s="14"/>
    </row>
    <row r="207" spans="1:19" ht="20.100000000000001" customHeight="1" x14ac:dyDescent="0.25">
      <c r="A207" s="20"/>
      <c r="B207" s="19"/>
      <c r="C207" s="19"/>
      <c r="D207" s="24"/>
      <c r="E207" s="17"/>
      <c r="F207" s="17"/>
      <c r="G207" s="17"/>
      <c r="H207" s="17"/>
      <c r="I207" s="17"/>
      <c r="J207" s="16" t="s">
        <v>1</v>
      </c>
      <c r="K207" s="14"/>
      <c r="L207" s="14"/>
      <c r="M207" s="14">
        <v>1494</v>
      </c>
      <c r="N207" s="14"/>
      <c r="O207" s="14"/>
      <c r="P207" s="15">
        <f>SUM(K207:N207)</f>
        <v>1494</v>
      </c>
      <c r="Q207" s="14">
        <f>P207-R207</f>
        <v>1494</v>
      </c>
      <c r="R207" s="14"/>
      <c r="S207" s="14"/>
    </row>
    <row r="208" spans="1:19" ht="20.100000000000001" hidden="1" customHeight="1" x14ac:dyDescent="0.25">
      <c r="A208" s="20"/>
      <c r="B208" s="19"/>
      <c r="C208" s="19"/>
      <c r="D208" s="23"/>
      <c r="E208" s="17"/>
      <c r="F208" s="17"/>
      <c r="G208" s="17"/>
      <c r="H208" s="17"/>
      <c r="I208" s="17"/>
      <c r="J208" s="16" t="s">
        <v>0</v>
      </c>
      <c r="K208" s="14"/>
      <c r="L208" s="14"/>
      <c r="M208" s="14"/>
      <c r="N208" s="14"/>
      <c r="O208" s="14"/>
      <c r="P208" s="15"/>
      <c r="Q208" s="14"/>
      <c r="R208" s="14"/>
      <c r="S208" s="14"/>
    </row>
    <row r="209" spans="1:19" ht="20.100000000000001" customHeight="1" x14ac:dyDescent="0.25">
      <c r="A209" s="20">
        <v>53</v>
      </c>
      <c r="B209" s="19"/>
      <c r="C209" s="19"/>
      <c r="D209" s="25" t="s">
        <v>9</v>
      </c>
      <c r="E209" s="17" t="s">
        <v>8</v>
      </c>
      <c r="F209" s="17"/>
      <c r="G209" s="17"/>
      <c r="H209" s="17"/>
      <c r="I209" s="17"/>
      <c r="J209" s="16" t="s">
        <v>2</v>
      </c>
      <c r="K209" s="14">
        <v>12529</v>
      </c>
      <c r="L209" s="14">
        <v>2772</v>
      </c>
      <c r="M209" s="14">
        <v>14531</v>
      </c>
      <c r="N209" s="14"/>
      <c r="O209" s="14"/>
      <c r="P209" s="15">
        <f>SUM(K209:N209)</f>
        <v>29832</v>
      </c>
      <c r="Q209" s="14">
        <f>P209-R209</f>
        <v>29832</v>
      </c>
      <c r="R209" s="14"/>
      <c r="S209" s="14">
        <v>5</v>
      </c>
    </row>
    <row r="210" spans="1:19" ht="20.100000000000001" customHeight="1" x14ac:dyDescent="0.25">
      <c r="A210" s="20"/>
      <c r="B210" s="19"/>
      <c r="C210" s="19"/>
      <c r="D210" s="24"/>
      <c r="E210" s="17"/>
      <c r="F210" s="17"/>
      <c r="G210" s="17"/>
      <c r="H210" s="17"/>
      <c r="I210" s="17"/>
      <c r="J210" s="16" t="s">
        <v>1</v>
      </c>
      <c r="K210" s="14">
        <v>12529</v>
      </c>
      <c r="L210" s="14">
        <v>2772</v>
      </c>
      <c r="M210" s="14">
        <v>14531</v>
      </c>
      <c r="N210" s="14"/>
      <c r="O210" s="14"/>
      <c r="P210" s="15">
        <f>SUM(K210:N210)</f>
        <v>29832</v>
      </c>
      <c r="Q210" s="14">
        <f>P210-R210</f>
        <v>29832</v>
      </c>
      <c r="R210" s="14"/>
      <c r="S210" s="14">
        <v>5</v>
      </c>
    </row>
    <row r="211" spans="1:19" ht="20.100000000000001" hidden="1" customHeight="1" x14ac:dyDescent="0.25">
      <c r="A211" s="20"/>
      <c r="B211" s="19"/>
      <c r="C211" s="19"/>
      <c r="D211" s="23"/>
      <c r="E211" s="17"/>
      <c r="F211" s="17"/>
      <c r="G211" s="17"/>
      <c r="H211" s="17"/>
      <c r="I211" s="17"/>
      <c r="J211" s="16" t="s">
        <v>0</v>
      </c>
      <c r="K211" s="14"/>
      <c r="L211" s="14"/>
      <c r="M211" s="14"/>
      <c r="N211" s="14"/>
      <c r="O211" s="14"/>
      <c r="P211" s="15"/>
      <c r="Q211" s="14"/>
      <c r="R211" s="14"/>
      <c r="S211" s="14"/>
    </row>
    <row r="212" spans="1:19" ht="20.100000000000001" customHeight="1" x14ac:dyDescent="0.25">
      <c r="A212" s="20">
        <v>54</v>
      </c>
      <c r="B212" s="19"/>
      <c r="C212" s="19"/>
      <c r="D212" s="25" t="s">
        <v>7</v>
      </c>
      <c r="E212" s="17" t="s">
        <v>6</v>
      </c>
      <c r="F212" s="17"/>
      <c r="G212" s="17"/>
      <c r="H212" s="17"/>
      <c r="I212" s="17"/>
      <c r="J212" s="16" t="s">
        <v>2</v>
      </c>
      <c r="K212" s="14">
        <v>356</v>
      </c>
      <c r="L212" s="14">
        <v>79</v>
      </c>
      <c r="M212" s="14">
        <v>461</v>
      </c>
      <c r="N212" s="14"/>
      <c r="O212" s="14"/>
      <c r="P212" s="15">
        <f>SUM(K212:N212)</f>
        <v>896</v>
      </c>
      <c r="Q212" s="14">
        <f>P212-R212</f>
        <v>896</v>
      </c>
      <c r="R212" s="14"/>
      <c r="S212" s="14"/>
    </row>
    <row r="213" spans="1:19" ht="20.100000000000001" customHeight="1" x14ac:dyDescent="0.25">
      <c r="A213" s="20"/>
      <c r="B213" s="19"/>
      <c r="C213" s="19"/>
      <c r="D213" s="24"/>
      <c r="E213" s="17"/>
      <c r="F213" s="17"/>
      <c r="G213" s="17"/>
      <c r="H213" s="17"/>
      <c r="I213" s="17"/>
      <c r="J213" s="16" t="s">
        <v>1</v>
      </c>
      <c r="K213" s="14">
        <v>356</v>
      </c>
      <c r="L213" s="14">
        <v>79</v>
      </c>
      <c r="M213" s="14">
        <v>461</v>
      </c>
      <c r="N213" s="14"/>
      <c r="O213" s="14"/>
      <c r="P213" s="15">
        <f>SUM(K213:N213)</f>
        <v>896</v>
      </c>
      <c r="Q213" s="14">
        <f>P213-R213</f>
        <v>896</v>
      </c>
      <c r="R213" s="14"/>
      <c r="S213" s="14"/>
    </row>
    <row r="214" spans="1:19" ht="20.100000000000001" hidden="1" customHeight="1" x14ac:dyDescent="0.25">
      <c r="A214" s="20"/>
      <c r="B214" s="19"/>
      <c r="C214" s="19"/>
      <c r="D214" s="23"/>
      <c r="E214" s="17"/>
      <c r="F214" s="17"/>
      <c r="G214" s="17"/>
      <c r="H214" s="17"/>
      <c r="I214" s="17"/>
      <c r="J214" s="16" t="s">
        <v>0</v>
      </c>
      <c r="K214" s="14"/>
      <c r="L214" s="14"/>
      <c r="M214" s="14"/>
      <c r="N214" s="14"/>
      <c r="O214" s="14"/>
      <c r="P214" s="15"/>
      <c r="Q214" s="14"/>
      <c r="R214" s="14"/>
      <c r="S214" s="14"/>
    </row>
    <row r="215" spans="1:19" ht="20.100000000000001" customHeight="1" x14ac:dyDescent="0.25">
      <c r="A215" s="20">
        <v>55</v>
      </c>
      <c r="B215" s="19"/>
      <c r="C215" s="19"/>
      <c r="D215" s="25" t="s">
        <v>5</v>
      </c>
      <c r="E215" s="17" t="s">
        <v>4</v>
      </c>
      <c r="F215" s="17" t="s">
        <v>3</v>
      </c>
      <c r="G215" s="17"/>
      <c r="H215" s="17"/>
      <c r="I215" s="17"/>
      <c r="J215" s="16" t="s">
        <v>2</v>
      </c>
      <c r="K215" s="14"/>
      <c r="L215" s="14"/>
      <c r="M215" s="14">
        <v>381</v>
      </c>
      <c r="N215" s="14"/>
      <c r="O215" s="14"/>
      <c r="P215" s="15">
        <f>SUM(K215:N215)</f>
        <v>381</v>
      </c>
      <c r="Q215" s="14">
        <f>P215-R215</f>
        <v>381</v>
      </c>
      <c r="R215" s="14"/>
      <c r="S215" s="14"/>
    </row>
    <row r="216" spans="1:19" ht="20.100000000000001" customHeight="1" x14ac:dyDescent="0.25">
      <c r="A216" s="20"/>
      <c r="B216" s="19"/>
      <c r="C216" s="19"/>
      <c r="D216" s="24"/>
      <c r="E216" s="17"/>
      <c r="F216" s="17"/>
      <c r="G216" s="17"/>
      <c r="H216" s="17"/>
      <c r="I216" s="17"/>
      <c r="J216" s="16" t="s">
        <v>1</v>
      </c>
      <c r="K216" s="14"/>
      <c r="L216" s="14"/>
      <c r="M216" s="14">
        <v>381</v>
      </c>
      <c r="N216" s="14"/>
      <c r="O216" s="14"/>
      <c r="P216" s="15">
        <f>SUM(K216:N216)</f>
        <v>381</v>
      </c>
      <c r="Q216" s="14">
        <f>P216-R216</f>
        <v>381</v>
      </c>
      <c r="R216" s="14"/>
      <c r="S216" s="14"/>
    </row>
    <row r="217" spans="1:19" ht="20.100000000000001" hidden="1" customHeight="1" x14ac:dyDescent="0.25">
      <c r="A217" s="20"/>
      <c r="B217" s="19"/>
      <c r="C217" s="19"/>
      <c r="D217" s="23"/>
      <c r="E217" s="17"/>
      <c r="F217" s="17"/>
      <c r="G217" s="17"/>
      <c r="H217" s="17"/>
      <c r="I217" s="17"/>
      <c r="J217" s="16" t="s">
        <v>0</v>
      </c>
      <c r="K217" s="14"/>
      <c r="L217" s="14"/>
      <c r="M217" s="14"/>
      <c r="N217" s="14"/>
      <c r="O217" s="14"/>
      <c r="P217" s="15">
        <f>SUM(K217:N217)</f>
        <v>0</v>
      </c>
      <c r="Q217" s="14">
        <f>P217-R217</f>
        <v>0</v>
      </c>
      <c r="R217" s="14"/>
      <c r="S217" s="14"/>
    </row>
    <row r="218" spans="1:19" ht="20.100000000000001" hidden="1" customHeight="1" x14ac:dyDescent="0.25">
      <c r="A218" s="20"/>
      <c r="B218" s="19"/>
      <c r="C218" s="19"/>
      <c r="D218" s="25"/>
      <c r="E218" s="17"/>
      <c r="F218" s="17"/>
      <c r="G218" s="17"/>
      <c r="H218" s="17"/>
      <c r="I218" s="17"/>
      <c r="J218" s="16" t="s">
        <v>2</v>
      </c>
      <c r="K218" s="14"/>
      <c r="L218" s="14"/>
      <c r="M218" s="14"/>
      <c r="N218" s="14"/>
      <c r="O218" s="14"/>
      <c r="P218" s="15">
        <f>SUM(K218:N218)</f>
        <v>0</v>
      </c>
      <c r="Q218" s="14">
        <f>P218-R218</f>
        <v>0</v>
      </c>
      <c r="R218" s="14"/>
      <c r="S218" s="14"/>
    </row>
    <row r="219" spans="1:19" ht="20.100000000000001" hidden="1" customHeight="1" x14ac:dyDescent="0.25">
      <c r="A219" s="20"/>
      <c r="B219" s="19"/>
      <c r="C219" s="19"/>
      <c r="D219" s="24"/>
      <c r="E219" s="17"/>
      <c r="F219" s="17"/>
      <c r="G219" s="17"/>
      <c r="H219" s="17"/>
      <c r="I219" s="17"/>
      <c r="J219" s="16" t="s">
        <v>1</v>
      </c>
      <c r="K219" s="14"/>
      <c r="L219" s="14"/>
      <c r="M219" s="14"/>
      <c r="N219" s="14"/>
      <c r="O219" s="14"/>
      <c r="P219" s="15">
        <f>SUM(K219:N219)</f>
        <v>0</v>
      </c>
      <c r="Q219" s="14">
        <f>P219-R219</f>
        <v>0</v>
      </c>
      <c r="R219" s="14"/>
      <c r="S219" s="14"/>
    </row>
    <row r="220" spans="1:19" ht="20.100000000000001" hidden="1" customHeight="1" x14ac:dyDescent="0.25">
      <c r="A220" s="20"/>
      <c r="B220" s="19"/>
      <c r="C220" s="19"/>
      <c r="D220" s="23"/>
      <c r="E220" s="17"/>
      <c r="F220" s="17"/>
      <c r="G220" s="17"/>
      <c r="H220" s="17"/>
      <c r="I220" s="17"/>
      <c r="J220" s="16" t="s">
        <v>0</v>
      </c>
      <c r="K220" s="14"/>
      <c r="L220" s="14"/>
      <c r="M220" s="14"/>
      <c r="N220" s="14"/>
      <c r="O220" s="14"/>
      <c r="P220" s="15"/>
      <c r="Q220" s="14"/>
      <c r="R220" s="14"/>
      <c r="S220" s="14"/>
    </row>
    <row r="221" spans="1:19" ht="20.100000000000001" hidden="1" customHeight="1" x14ac:dyDescent="0.25">
      <c r="A221" s="20"/>
      <c r="B221" s="19"/>
      <c r="C221" s="19"/>
      <c r="D221" s="25"/>
      <c r="E221" s="17"/>
      <c r="F221" s="17"/>
      <c r="G221" s="17"/>
      <c r="H221" s="17"/>
      <c r="I221" s="17"/>
      <c r="J221" s="16" t="s">
        <v>2</v>
      </c>
      <c r="K221" s="14"/>
      <c r="L221" s="14"/>
      <c r="M221" s="14"/>
      <c r="N221" s="14"/>
      <c r="O221" s="14"/>
      <c r="P221" s="15">
        <f>SUM(K221:N221)</f>
        <v>0</v>
      </c>
      <c r="Q221" s="14">
        <f>P221-R221</f>
        <v>0</v>
      </c>
      <c r="R221" s="14"/>
      <c r="S221" s="14"/>
    </row>
    <row r="222" spans="1:19" ht="20.100000000000001" hidden="1" customHeight="1" x14ac:dyDescent="0.25">
      <c r="A222" s="20"/>
      <c r="B222" s="19"/>
      <c r="C222" s="19"/>
      <c r="D222" s="24"/>
      <c r="E222" s="17"/>
      <c r="F222" s="17"/>
      <c r="G222" s="17"/>
      <c r="H222" s="17"/>
      <c r="I222" s="17"/>
      <c r="J222" s="16" t="s">
        <v>1</v>
      </c>
      <c r="K222" s="14"/>
      <c r="L222" s="14"/>
      <c r="M222" s="14"/>
      <c r="N222" s="14"/>
      <c r="O222" s="14"/>
      <c r="P222" s="15">
        <f>SUM(K222:N222)</f>
        <v>0</v>
      </c>
      <c r="Q222" s="14">
        <f>P222-R222</f>
        <v>0</v>
      </c>
      <c r="R222" s="14"/>
      <c r="S222" s="14"/>
    </row>
    <row r="223" spans="1:19" ht="20.100000000000001" hidden="1" customHeight="1" x14ac:dyDescent="0.25">
      <c r="A223" s="20"/>
      <c r="B223" s="19"/>
      <c r="C223" s="19"/>
      <c r="D223" s="23"/>
      <c r="E223" s="17"/>
      <c r="F223" s="17"/>
      <c r="G223" s="17"/>
      <c r="H223" s="17"/>
      <c r="I223" s="17"/>
      <c r="J223" s="16" t="s">
        <v>0</v>
      </c>
      <c r="K223" s="14"/>
      <c r="L223" s="14"/>
      <c r="M223" s="14"/>
      <c r="N223" s="14"/>
      <c r="O223" s="14"/>
      <c r="P223" s="15"/>
      <c r="Q223" s="14"/>
      <c r="R223" s="14"/>
      <c r="S223" s="14"/>
    </row>
    <row r="224" spans="1:19" ht="20.100000000000001" hidden="1" customHeight="1" x14ac:dyDescent="0.25">
      <c r="A224" s="20"/>
      <c r="B224" s="19"/>
      <c r="C224" s="19"/>
      <c r="D224" s="22"/>
      <c r="E224" s="17"/>
      <c r="F224" s="17"/>
      <c r="G224" s="17"/>
      <c r="H224" s="17"/>
      <c r="I224" s="17"/>
      <c r="J224" s="16" t="s">
        <v>2</v>
      </c>
      <c r="K224" s="14"/>
      <c r="L224" s="14"/>
      <c r="M224" s="14"/>
      <c r="N224" s="14"/>
      <c r="O224" s="14"/>
      <c r="P224" s="15">
        <f>SUM(K224:N224)</f>
        <v>0</v>
      </c>
      <c r="Q224" s="14">
        <f>P224-R224</f>
        <v>0</v>
      </c>
      <c r="R224" s="14"/>
      <c r="S224" s="14"/>
    </row>
    <row r="225" spans="1:19" ht="20.100000000000001" hidden="1" customHeight="1" x14ac:dyDescent="0.25">
      <c r="A225" s="20"/>
      <c r="B225" s="19"/>
      <c r="C225" s="19"/>
      <c r="D225" s="21"/>
      <c r="E225" s="17"/>
      <c r="F225" s="17"/>
      <c r="G225" s="17"/>
      <c r="H225" s="17"/>
      <c r="I225" s="17"/>
      <c r="J225" s="16" t="s">
        <v>1</v>
      </c>
      <c r="K225" s="14"/>
      <c r="L225" s="14"/>
      <c r="M225" s="14"/>
      <c r="N225" s="14"/>
      <c r="O225" s="14"/>
      <c r="P225" s="15">
        <f>SUM(K225:N225)</f>
        <v>0</v>
      </c>
      <c r="Q225" s="14">
        <f>P225-R225</f>
        <v>0</v>
      </c>
      <c r="R225" s="14"/>
      <c r="S225" s="14"/>
    </row>
    <row r="226" spans="1:19" ht="20.100000000000001" hidden="1" customHeight="1" x14ac:dyDescent="0.25">
      <c r="A226" s="20"/>
      <c r="B226" s="19"/>
      <c r="C226" s="19"/>
      <c r="D226" s="18"/>
      <c r="E226" s="17"/>
      <c r="F226" s="17"/>
      <c r="G226" s="17"/>
      <c r="H226" s="17"/>
      <c r="I226" s="17"/>
      <c r="J226" s="16" t="s">
        <v>0</v>
      </c>
      <c r="K226" s="14"/>
      <c r="L226" s="14"/>
      <c r="M226" s="14"/>
      <c r="N226" s="14"/>
      <c r="O226" s="14"/>
      <c r="P226" s="15">
        <f>SUM(K226:N226)</f>
        <v>0</v>
      </c>
      <c r="Q226" s="14">
        <f>P226-R226</f>
        <v>0</v>
      </c>
      <c r="R226" s="14"/>
      <c r="S226" s="14"/>
    </row>
    <row r="227" spans="1:19" ht="20.100000000000001" hidden="1" customHeight="1" x14ac:dyDescent="0.25">
      <c r="A227" s="20"/>
      <c r="B227" s="19"/>
      <c r="C227" s="19"/>
      <c r="D227" s="22"/>
      <c r="E227" s="17"/>
      <c r="F227" s="17"/>
      <c r="G227" s="17"/>
      <c r="H227" s="17"/>
      <c r="I227" s="17"/>
      <c r="J227" s="16" t="s">
        <v>2</v>
      </c>
      <c r="K227" s="13"/>
      <c r="L227" s="13"/>
      <c r="M227" s="13"/>
      <c r="N227" s="13"/>
      <c r="O227" s="13"/>
      <c r="P227" s="15">
        <f>SUM(K227:N227)</f>
        <v>0</v>
      </c>
      <c r="Q227" s="14">
        <f>P227-R227</f>
        <v>0</v>
      </c>
      <c r="R227" s="13"/>
      <c r="S227" s="13"/>
    </row>
    <row r="228" spans="1:19" ht="20.100000000000001" hidden="1" customHeight="1" x14ac:dyDescent="0.25">
      <c r="A228" s="20"/>
      <c r="B228" s="19"/>
      <c r="C228" s="19"/>
      <c r="D228" s="21"/>
      <c r="E228" s="17"/>
      <c r="F228" s="17"/>
      <c r="G228" s="17"/>
      <c r="H228" s="17"/>
      <c r="I228" s="17"/>
      <c r="J228" s="16" t="s">
        <v>1</v>
      </c>
      <c r="K228" s="13"/>
      <c r="L228" s="13"/>
      <c r="M228" s="13"/>
      <c r="N228" s="13"/>
      <c r="O228" s="13"/>
      <c r="P228" s="15">
        <f>SUM(K228:O228)</f>
        <v>0</v>
      </c>
      <c r="Q228" s="14">
        <f>P228-R228</f>
        <v>0</v>
      </c>
      <c r="R228" s="13"/>
      <c r="S228" s="13"/>
    </row>
    <row r="229" spans="1:19" ht="20.100000000000001" hidden="1" customHeight="1" x14ac:dyDescent="0.25">
      <c r="A229" s="20"/>
      <c r="B229" s="19"/>
      <c r="C229" s="19"/>
      <c r="D229" s="18"/>
      <c r="E229" s="17"/>
      <c r="F229" s="17"/>
      <c r="G229" s="17"/>
      <c r="H229" s="17"/>
      <c r="I229" s="17"/>
      <c r="J229" s="16" t="s">
        <v>0</v>
      </c>
      <c r="K229" s="13"/>
      <c r="L229" s="13"/>
      <c r="M229" s="13"/>
      <c r="N229" s="13"/>
      <c r="O229" s="13"/>
      <c r="P229" s="15">
        <f>SUM(K229:O229)</f>
        <v>0</v>
      </c>
      <c r="Q229" s="14">
        <f>P229-R229</f>
        <v>0</v>
      </c>
      <c r="R229" s="13"/>
      <c r="S229" s="13"/>
    </row>
    <row r="230" spans="1:19" s="5" customFormat="1" ht="20.100000000000001" customHeight="1" x14ac:dyDescent="0.25">
      <c r="A230" s="12"/>
      <c r="B230" s="11"/>
      <c r="C230" s="10"/>
      <c r="D230" s="10"/>
      <c r="E230" s="10"/>
      <c r="F230" s="10"/>
      <c r="G230" s="10"/>
      <c r="H230" s="10"/>
      <c r="I230" s="10"/>
      <c r="J230" s="10"/>
      <c r="K230" s="9"/>
      <c r="L230" s="7"/>
      <c r="M230" s="7"/>
      <c r="N230" s="7"/>
      <c r="O230" s="7"/>
      <c r="P230" s="7"/>
      <c r="Q230" s="7"/>
      <c r="R230" s="8"/>
      <c r="S230" s="7"/>
    </row>
    <row r="231" spans="1:19" s="5" customFormat="1" ht="33" customHeight="1" x14ac:dyDescent="0.25">
      <c r="A231" s="6"/>
      <c r="B231" s="1"/>
      <c r="C231" s="3"/>
      <c r="D231" s="3"/>
      <c r="E231" s="3"/>
      <c r="F231" s="3"/>
      <c r="G231" s="3"/>
      <c r="H231" s="3"/>
      <c r="I231" s="3"/>
      <c r="J231" s="3"/>
      <c r="K231" s="1"/>
      <c r="L231" s="1"/>
      <c r="M231" s="1"/>
      <c r="N231" s="1"/>
      <c r="O231" s="1"/>
      <c r="P231" s="1"/>
      <c r="Q231" s="1"/>
      <c r="R231" s="2"/>
      <c r="S231" s="1"/>
    </row>
    <row r="232" spans="1:19" s="5" customFormat="1" ht="33" customHeight="1" x14ac:dyDescent="0.25">
      <c r="A232" s="6"/>
      <c r="B232" s="1"/>
      <c r="C232" s="3"/>
      <c r="D232" s="3"/>
      <c r="E232" s="3"/>
      <c r="F232" s="3"/>
      <c r="G232" s="3"/>
      <c r="H232" s="3"/>
      <c r="I232" s="3"/>
      <c r="J232" s="3"/>
      <c r="K232" s="1"/>
      <c r="L232" s="1"/>
      <c r="M232" s="1"/>
      <c r="N232" s="1"/>
      <c r="O232" s="1"/>
      <c r="P232" s="1"/>
      <c r="Q232" s="1"/>
      <c r="R232" s="2"/>
      <c r="S232" s="1"/>
    </row>
    <row r="233" spans="1:19" ht="33" customHeight="1" x14ac:dyDescent="0.25">
      <c r="A233" s="4"/>
    </row>
  </sheetData>
  <mergeCells count="369">
    <mergeCell ref="B113:B115"/>
    <mergeCell ref="D119:D121"/>
    <mergeCell ref="E65:I67"/>
    <mergeCell ref="B116:B118"/>
    <mergeCell ref="C116:C118"/>
    <mergeCell ref="D116:D118"/>
    <mergeCell ref="E68:I70"/>
    <mergeCell ref="E74:I76"/>
    <mergeCell ref="E80:I82"/>
    <mergeCell ref="E71:I73"/>
    <mergeCell ref="E86:I88"/>
    <mergeCell ref="D89:D91"/>
    <mergeCell ref="D32:D34"/>
    <mergeCell ref="D209:D211"/>
    <mergeCell ref="D200:D202"/>
    <mergeCell ref="D203:D205"/>
    <mergeCell ref="D143:D145"/>
    <mergeCell ref="D71:D73"/>
    <mergeCell ref="D74:D76"/>
    <mergeCell ref="D77:D79"/>
    <mergeCell ref="D80:D82"/>
    <mergeCell ref="D113:D115"/>
    <mergeCell ref="E110:I112"/>
    <mergeCell ref="E104:I106"/>
    <mergeCell ref="C140:C142"/>
    <mergeCell ref="D86:D88"/>
    <mergeCell ref="D131:D133"/>
    <mergeCell ref="D134:D136"/>
    <mergeCell ref="E137:I139"/>
    <mergeCell ref="E134:I136"/>
    <mergeCell ref="E77:I79"/>
    <mergeCell ref="D83:D85"/>
    <mergeCell ref="E128:I130"/>
    <mergeCell ref="E83:I85"/>
    <mergeCell ref="E119:I121"/>
    <mergeCell ref="C125:C127"/>
    <mergeCell ref="D122:D124"/>
    <mergeCell ref="E98:I100"/>
    <mergeCell ref="D104:D106"/>
    <mergeCell ref="D98:D100"/>
    <mergeCell ref="E116:I118"/>
    <mergeCell ref="E140:I142"/>
    <mergeCell ref="D170:D172"/>
    <mergeCell ref="D140:D142"/>
    <mergeCell ref="E146:I148"/>
    <mergeCell ref="C149:I151"/>
    <mergeCell ref="E158:I160"/>
    <mergeCell ref="E143:I145"/>
    <mergeCell ref="D158:D160"/>
    <mergeCell ref="C167:C169"/>
    <mergeCell ref="A227:A229"/>
    <mergeCell ref="B227:B229"/>
    <mergeCell ref="C227:C229"/>
    <mergeCell ref="D227:D229"/>
    <mergeCell ref="E185:I187"/>
    <mergeCell ref="E155:I157"/>
    <mergeCell ref="A179:A181"/>
    <mergeCell ref="D182:D184"/>
    <mergeCell ref="A182:A184"/>
    <mergeCell ref="A203:A205"/>
    <mergeCell ref="A200:A202"/>
    <mergeCell ref="A194:A196"/>
    <mergeCell ref="B194:B196"/>
    <mergeCell ref="C179:I181"/>
    <mergeCell ref="E194:I196"/>
    <mergeCell ref="B203:B205"/>
    <mergeCell ref="D191:D193"/>
    <mergeCell ref="B191:B193"/>
    <mergeCell ref="C191:C193"/>
    <mergeCell ref="C194:C196"/>
    <mergeCell ref="E227:I229"/>
    <mergeCell ref="E182:I184"/>
    <mergeCell ref="E56:I58"/>
    <mergeCell ref="B56:B58"/>
    <mergeCell ref="B68:B70"/>
    <mergeCell ref="C68:C70"/>
    <mergeCell ref="D68:D70"/>
    <mergeCell ref="D110:D112"/>
    <mergeCell ref="C62:C64"/>
    <mergeCell ref="C71:C73"/>
    <mergeCell ref="B170:B172"/>
    <mergeCell ref="A188:A190"/>
    <mergeCell ref="E50:I52"/>
    <mergeCell ref="E41:I43"/>
    <mergeCell ref="B44:B46"/>
    <mergeCell ref="D50:D52"/>
    <mergeCell ref="A161:A163"/>
    <mergeCell ref="D125:D127"/>
    <mergeCell ref="E62:I64"/>
    <mergeCell ref="E188:I190"/>
    <mergeCell ref="E53:I55"/>
    <mergeCell ref="E59:I61"/>
    <mergeCell ref="C98:C100"/>
    <mergeCell ref="D35:D37"/>
    <mergeCell ref="D59:D61"/>
    <mergeCell ref="C53:C55"/>
    <mergeCell ref="C74:C76"/>
    <mergeCell ref="C92:C94"/>
    <mergeCell ref="E89:I91"/>
    <mergeCell ref="E92:I94"/>
    <mergeCell ref="D20:D22"/>
    <mergeCell ref="E20:I22"/>
    <mergeCell ref="E44:I46"/>
    <mergeCell ref="D29:D31"/>
    <mergeCell ref="D23:D25"/>
    <mergeCell ref="E23:I25"/>
    <mergeCell ref="E32:I34"/>
    <mergeCell ref="D26:D28"/>
    <mergeCell ref="E26:I28"/>
    <mergeCell ref="E35:I37"/>
    <mergeCell ref="A1:S1"/>
    <mergeCell ref="A2:S2"/>
    <mergeCell ref="E47:I49"/>
    <mergeCell ref="E38:I40"/>
    <mergeCell ref="D38:D40"/>
    <mergeCell ref="A20:A22"/>
    <mergeCell ref="B38:B40"/>
    <mergeCell ref="D44:D46"/>
    <mergeCell ref="A23:A25"/>
    <mergeCell ref="B20:B22"/>
    <mergeCell ref="C23:C25"/>
    <mergeCell ref="B41:B43"/>
    <mergeCell ref="A65:A67"/>
    <mergeCell ref="D56:D58"/>
    <mergeCell ref="B59:B61"/>
    <mergeCell ref="C59:C61"/>
    <mergeCell ref="C56:C58"/>
    <mergeCell ref="A62:A64"/>
    <mergeCell ref="D62:D64"/>
    <mergeCell ref="B62:B64"/>
    <mergeCell ref="D41:D43"/>
    <mergeCell ref="A47:A49"/>
    <mergeCell ref="A29:A31"/>
    <mergeCell ref="C44:C46"/>
    <mergeCell ref="A38:A40"/>
    <mergeCell ref="A32:A34"/>
    <mergeCell ref="C32:C34"/>
    <mergeCell ref="C113:C115"/>
    <mergeCell ref="B110:B112"/>
    <mergeCell ref="B23:B25"/>
    <mergeCell ref="A41:A43"/>
    <mergeCell ref="C110:C112"/>
    <mergeCell ref="C29:C31"/>
    <mergeCell ref="C26:C28"/>
    <mergeCell ref="A44:A46"/>
    <mergeCell ref="B32:B34"/>
    <mergeCell ref="A68:A70"/>
    <mergeCell ref="E29:I31"/>
    <mergeCell ref="B26:B28"/>
    <mergeCell ref="A14:A16"/>
    <mergeCell ref="B35:B37"/>
    <mergeCell ref="B29:B31"/>
    <mergeCell ref="C35:C37"/>
    <mergeCell ref="A17:A19"/>
    <mergeCell ref="A35:A37"/>
    <mergeCell ref="A26:A28"/>
    <mergeCell ref="C20:C22"/>
    <mergeCell ref="A59:A61"/>
    <mergeCell ref="A56:A58"/>
    <mergeCell ref="B53:B55"/>
    <mergeCell ref="B50:B52"/>
    <mergeCell ref="B47:B49"/>
    <mergeCell ref="B74:B76"/>
    <mergeCell ref="B71:B73"/>
    <mergeCell ref="A53:A55"/>
    <mergeCell ref="D10:I10"/>
    <mergeCell ref="D65:D67"/>
    <mergeCell ref="C65:C67"/>
    <mergeCell ref="C38:C40"/>
    <mergeCell ref="C50:C52"/>
    <mergeCell ref="D47:D49"/>
    <mergeCell ref="D53:D55"/>
    <mergeCell ref="C41:C43"/>
    <mergeCell ref="C47:C49"/>
    <mergeCell ref="D11:I13"/>
    <mergeCell ref="N11:N13"/>
    <mergeCell ref="A3:S3"/>
    <mergeCell ref="A4:S4"/>
    <mergeCell ref="A5:S5"/>
    <mergeCell ref="R11:R13"/>
    <mergeCell ref="S11:S13"/>
    <mergeCell ref="O11:O13"/>
    <mergeCell ref="P11:P13"/>
    <mergeCell ref="L11:L13"/>
    <mergeCell ref="A10:A13"/>
    <mergeCell ref="Q11:Q13"/>
    <mergeCell ref="B65:B67"/>
    <mergeCell ref="A95:A97"/>
    <mergeCell ref="A77:A79"/>
    <mergeCell ref="A50:A52"/>
    <mergeCell ref="A86:A88"/>
    <mergeCell ref="A83:A85"/>
    <mergeCell ref="A74:A76"/>
    <mergeCell ref="A71:A73"/>
    <mergeCell ref="B77:B79"/>
    <mergeCell ref="A104:A106"/>
    <mergeCell ref="M11:M13"/>
    <mergeCell ref="K11:K13"/>
    <mergeCell ref="B14:I16"/>
    <mergeCell ref="C17:I19"/>
    <mergeCell ref="J11:J13"/>
    <mergeCell ref="B17:B19"/>
    <mergeCell ref="B11:B13"/>
    <mergeCell ref="C11:C13"/>
    <mergeCell ref="B95:B97"/>
    <mergeCell ref="C89:C91"/>
    <mergeCell ref="C80:C82"/>
    <mergeCell ref="C86:C88"/>
    <mergeCell ref="C83:C85"/>
    <mergeCell ref="A89:A91"/>
    <mergeCell ref="C77:C79"/>
    <mergeCell ref="B80:B82"/>
    <mergeCell ref="B98:B100"/>
    <mergeCell ref="B86:B88"/>
    <mergeCell ref="B92:B94"/>
    <mergeCell ref="B89:B91"/>
    <mergeCell ref="A80:A82"/>
    <mergeCell ref="A92:A94"/>
    <mergeCell ref="B83:B85"/>
    <mergeCell ref="C95:C97"/>
    <mergeCell ref="E113:I115"/>
    <mergeCell ref="E131:I133"/>
    <mergeCell ref="E95:I97"/>
    <mergeCell ref="E101:I103"/>
    <mergeCell ref="D101:D103"/>
    <mergeCell ref="C101:C103"/>
    <mergeCell ref="C104:C106"/>
    <mergeCell ref="E122:I124"/>
    <mergeCell ref="E125:I127"/>
    <mergeCell ref="A143:A145"/>
    <mergeCell ref="C152:C154"/>
    <mergeCell ref="C155:C157"/>
    <mergeCell ref="C146:C148"/>
    <mergeCell ref="D155:D157"/>
    <mergeCell ref="C158:C160"/>
    <mergeCell ref="A155:A157"/>
    <mergeCell ref="C143:C145"/>
    <mergeCell ref="D146:D148"/>
    <mergeCell ref="B149:B151"/>
    <mergeCell ref="E107:I109"/>
    <mergeCell ref="E152:I154"/>
    <mergeCell ref="A134:A136"/>
    <mergeCell ref="B146:B148"/>
    <mergeCell ref="D152:D154"/>
    <mergeCell ref="C137:C139"/>
    <mergeCell ref="C134:C136"/>
    <mergeCell ref="A137:A139"/>
    <mergeCell ref="C131:C133"/>
    <mergeCell ref="A131:A133"/>
    <mergeCell ref="A167:A169"/>
    <mergeCell ref="D137:D139"/>
    <mergeCell ref="B164:B166"/>
    <mergeCell ref="E161:I163"/>
    <mergeCell ref="D161:D163"/>
    <mergeCell ref="D167:D169"/>
    <mergeCell ref="B137:B139"/>
    <mergeCell ref="B152:B154"/>
    <mergeCell ref="A158:A160"/>
    <mergeCell ref="B158:B160"/>
    <mergeCell ref="A170:A172"/>
    <mergeCell ref="C173:C175"/>
    <mergeCell ref="B104:B106"/>
    <mergeCell ref="B140:B142"/>
    <mergeCell ref="C161:C163"/>
    <mergeCell ref="C107:C109"/>
    <mergeCell ref="B173:B175"/>
    <mergeCell ref="B128:B130"/>
    <mergeCell ref="B131:B133"/>
    <mergeCell ref="B161:B163"/>
    <mergeCell ref="E173:I175"/>
    <mergeCell ref="C176:C178"/>
    <mergeCell ref="D176:D178"/>
    <mergeCell ref="E176:I178"/>
    <mergeCell ref="A164:A166"/>
    <mergeCell ref="C164:I166"/>
    <mergeCell ref="C170:C172"/>
    <mergeCell ref="E170:I172"/>
    <mergeCell ref="E167:I169"/>
    <mergeCell ref="B167:B169"/>
    <mergeCell ref="D173:D175"/>
    <mergeCell ref="C206:C208"/>
    <mergeCell ref="C182:C184"/>
    <mergeCell ref="B182:B184"/>
    <mergeCell ref="C188:C190"/>
    <mergeCell ref="D188:D190"/>
    <mergeCell ref="C200:C202"/>
    <mergeCell ref="B176:B178"/>
    <mergeCell ref="C185:C187"/>
    <mergeCell ref="B179:B181"/>
    <mergeCell ref="A206:A208"/>
    <mergeCell ref="D218:D220"/>
    <mergeCell ref="B185:B187"/>
    <mergeCell ref="C203:C205"/>
    <mergeCell ref="C215:C217"/>
    <mergeCell ref="D215:D217"/>
    <mergeCell ref="D194:D196"/>
    <mergeCell ref="B209:B211"/>
    <mergeCell ref="D212:D214"/>
    <mergeCell ref="C209:C211"/>
    <mergeCell ref="A173:A175"/>
    <mergeCell ref="B134:B136"/>
    <mergeCell ref="C122:C124"/>
    <mergeCell ref="A128:A130"/>
    <mergeCell ref="E206:I208"/>
    <mergeCell ref="D206:D208"/>
    <mergeCell ref="B206:B208"/>
    <mergeCell ref="D197:D199"/>
    <mergeCell ref="D185:D187"/>
    <mergeCell ref="A140:A142"/>
    <mergeCell ref="A152:A154"/>
    <mergeCell ref="A149:A151"/>
    <mergeCell ref="A146:A148"/>
    <mergeCell ref="B155:B157"/>
    <mergeCell ref="B143:B145"/>
    <mergeCell ref="D92:D94"/>
    <mergeCell ref="D128:D130"/>
    <mergeCell ref="D95:D97"/>
    <mergeCell ref="A113:A115"/>
    <mergeCell ref="A101:A103"/>
    <mergeCell ref="B125:B127"/>
    <mergeCell ref="A125:A127"/>
    <mergeCell ref="C128:C130"/>
    <mergeCell ref="D107:D109"/>
    <mergeCell ref="C119:C121"/>
    <mergeCell ref="A221:A223"/>
    <mergeCell ref="B119:B121"/>
    <mergeCell ref="B197:B199"/>
    <mergeCell ref="C197:C199"/>
    <mergeCell ref="B200:B202"/>
    <mergeCell ref="B101:B103"/>
    <mergeCell ref="A110:A112"/>
    <mergeCell ref="B107:B109"/>
    <mergeCell ref="A98:A100"/>
    <mergeCell ref="A107:A109"/>
    <mergeCell ref="B188:B190"/>
    <mergeCell ref="A185:A187"/>
    <mergeCell ref="B122:B124"/>
    <mergeCell ref="A122:A124"/>
    <mergeCell ref="A119:A121"/>
    <mergeCell ref="A116:A118"/>
    <mergeCell ref="A176:A178"/>
    <mergeCell ref="A191:A193"/>
    <mergeCell ref="B221:B223"/>
    <mergeCell ref="E191:I193"/>
    <mergeCell ref="E221:I223"/>
    <mergeCell ref="E215:I217"/>
    <mergeCell ref="E218:I220"/>
    <mergeCell ref="E209:I211"/>
    <mergeCell ref="E200:I202"/>
    <mergeCell ref="E197:I199"/>
    <mergeCell ref="E203:I205"/>
    <mergeCell ref="C218:C220"/>
    <mergeCell ref="B215:B217"/>
    <mergeCell ref="A218:A220"/>
    <mergeCell ref="A215:A217"/>
    <mergeCell ref="A197:A199"/>
    <mergeCell ref="B212:B214"/>
    <mergeCell ref="C212:C214"/>
    <mergeCell ref="A209:A211"/>
    <mergeCell ref="E224:I226"/>
    <mergeCell ref="E212:I214"/>
    <mergeCell ref="C221:C223"/>
    <mergeCell ref="B218:B220"/>
    <mergeCell ref="A212:A214"/>
    <mergeCell ref="B224:B226"/>
    <mergeCell ref="D224:D226"/>
    <mergeCell ref="D221:D223"/>
    <mergeCell ref="A224:A226"/>
    <mergeCell ref="C224:C226"/>
  </mergeCells>
  <printOptions horizontalCentered="1"/>
  <pageMargins left="0.39370078740157483" right="0.19685039370078741" top="0.78740157480314965" bottom="0.78740157480314965" header="0.51181102362204722" footer="0.51181102362204722"/>
  <pageSetup paperSize="9" scale="63" orientation="landscape" r:id="rId1"/>
  <headerFooter alignWithMargins="0"/>
  <rowBreaks count="3" manualBreakCount="3">
    <brk id="51" max="18" man="1"/>
    <brk id="97" max="18" man="1"/>
    <brk id="17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7</vt:lpstr>
      <vt:lpstr>'7'!Nyomtatási_cím</vt:lpstr>
      <vt:lpstr>'7'!Nyomtatási_terület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2018-04-25T06:12:27Z</dcterms:created>
  <dcterms:modified xsi:type="dcterms:W3CDTF">2018-04-25T06:12:40Z</dcterms:modified>
</cp:coreProperties>
</file>