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6"/>
  </bookViews>
  <sheets>
    <sheet name="kötelező és önként vállalt " sheetId="1" r:id="rId1"/>
  </sheets>
  <definedNames>
    <definedName name="Print_Titles_1_1" localSheetId="0">'kötelező és önként vállalt '!$1:$2</definedName>
  </definedNames>
  <calcPr calcId="152511" iterateDelta="1E-4"/>
</workbook>
</file>

<file path=xl/calcChain.xml><?xml version="1.0" encoding="utf-8"?>
<calcChain xmlns="http://schemas.openxmlformats.org/spreadsheetml/2006/main">
  <c r="H31" i="1"/>
  <c r="G63"/>
  <c r="J62"/>
  <c r="J63" s="1"/>
  <c r="J70" s="1"/>
  <c r="J54"/>
  <c r="J38"/>
  <c r="J33"/>
  <c r="E31"/>
  <c r="I68"/>
  <c r="H68"/>
  <c r="G68"/>
  <c r="E68"/>
  <c r="D68"/>
  <c r="C68"/>
  <c r="F68" s="1"/>
  <c r="J67"/>
  <c r="F67"/>
  <c r="J66"/>
  <c r="F66"/>
  <c r="J65"/>
  <c r="F65"/>
  <c r="J61"/>
  <c r="J60"/>
  <c r="J59"/>
  <c r="J58"/>
  <c r="G56"/>
  <c r="J55"/>
  <c r="J53"/>
  <c r="J52"/>
  <c r="J51"/>
  <c r="J56" s="1"/>
  <c r="H49"/>
  <c r="J48"/>
  <c r="J47"/>
  <c r="J49" s="1"/>
  <c r="I45"/>
  <c r="H45"/>
  <c r="G45"/>
  <c r="J45" s="1"/>
  <c r="E45"/>
  <c r="D45"/>
  <c r="C45"/>
  <c r="F45" s="1"/>
  <c r="J44"/>
  <c r="F44"/>
  <c r="J43"/>
  <c r="F43"/>
  <c r="J42"/>
  <c r="F42"/>
  <c r="J41"/>
  <c r="F41"/>
  <c r="F40"/>
  <c r="E38"/>
  <c r="E70" s="1"/>
  <c r="D38"/>
  <c r="C38"/>
  <c r="F37"/>
  <c r="F36"/>
  <c r="F35"/>
  <c r="F34"/>
  <c r="F33"/>
  <c r="I31"/>
  <c r="I70" s="1"/>
  <c r="H70"/>
  <c r="G31"/>
  <c r="D31"/>
  <c r="D70" s="1"/>
  <c r="C31"/>
  <c r="J30"/>
  <c r="F30"/>
  <c r="J29"/>
  <c r="F29"/>
  <c r="J28"/>
  <c r="F28"/>
  <c r="J27"/>
  <c r="F27"/>
  <c r="J26"/>
  <c r="F26"/>
  <c r="J25"/>
  <c r="F25"/>
  <c r="J24"/>
  <c r="F24"/>
  <c r="J23"/>
  <c r="F23"/>
  <c r="J22"/>
  <c r="F22"/>
  <c r="J21"/>
  <c r="F21"/>
  <c r="J20"/>
  <c r="F20"/>
  <c r="J19"/>
  <c r="F19"/>
  <c r="J18"/>
  <c r="F18"/>
  <c r="J17"/>
  <c r="F17"/>
  <c r="J16"/>
  <c r="F16"/>
  <c r="J15"/>
  <c r="F15"/>
  <c r="J14"/>
  <c r="F14"/>
  <c r="J13"/>
  <c r="F13"/>
  <c r="J12"/>
  <c r="F12"/>
  <c r="J11"/>
  <c r="F11"/>
  <c r="J10"/>
  <c r="F10"/>
  <c r="J9"/>
  <c r="F9"/>
  <c r="J8"/>
  <c r="F8"/>
  <c r="J7"/>
  <c r="F7"/>
  <c r="J6"/>
  <c r="F6"/>
  <c r="J5"/>
  <c r="F5"/>
  <c r="J4"/>
  <c r="J31" s="1"/>
  <c r="F4"/>
  <c r="J68" l="1"/>
  <c r="G70"/>
  <c r="F31"/>
  <c r="F38"/>
  <c r="C70"/>
  <c r="F70" s="1"/>
</calcChain>
</file>

<file path=xl/sharedStrings.xml><?xml version="1.0" encoding="utf-8"?>
<sst xmlns="http://schemas.openxmlformats.org/spreadsheetml/2006/main" count="83" uniqueCount="72">
  <si>
    <t>költségvetési cím</t>
  </si>
  <si>
    <t>kiadás</t>
  </si>
  <si>
    <t>bevétel</t>
  </si>
  <si>
    <t>száma</t>
  </si>
  <si>
    <t>megnevezése</t>
  </si>
  <si>
    <t>kötelező</t>
  </si>
  <si>
    <t>önként vállalt</t>
  </si>
  <si>
    <t>állami
 (államig.)</t>
  </si>
  <si>
    <t>kiadás össz.</t>
  </si>
  <si>
    <t>bev. össz.</t>
  </si>
  <si>
    <t>I.</t>
  </si>
  <si>
    <t>ÖNKORMÁNYZATI FELADATOK</t>
  </si>
  <si>
    <t>Igazgatási tevékenység</t>
  </si>
  <si>
    <t>Város és községgazdálkodás</t>
  </si>
  <si>
    <t>Város és községgazdálkodásnál műsorkészítés</t>
  </si>
  <si>
    <t>Víztermelés,kezelés</t>
  </si>
  <si>
    <t>Köztemető fenntartás</t>
  </si>
  <si>
    <t>Közvílágítás</t>
  </si>
  <si>
    <t>Család és nővédelmi egészségügyi ellátás</t>
  </si>
  <si>
    <t>Ifjúság-egészségügyi ellátás</t>
  </si>
  <si>
    <t>Háziorvosi alapellátás</t>
  </si>
  <si>
    <t>Háziorvosi ügyeleti ellátás</t>
  </si>
  <si>
    <t>Szociális ösztöndíj (BURSA)</t>
  </si>
  <si>
    <t>Ápolási díj (méltányos)</t>
  </si>
  <si>
    <t>Átmeneti segély</t>
  </si>
  <si>
    <t>Temetési segély</t>
  </si>
  <si>
    <t>Rendkivüli gyermekvédelmi támogatás</t>
  </si>
  <si>
    <t>Közgyógyellátás</t>
  </si>
  <si>
    <t>Lakásvásárláshoz, építéshez nyújtott támogatás</t>
  </si>
  <si>
    <t>Közfoglalkoztatás</t>
  </si>
  <si>
    <t>Közösségi, társadalmi tevékenységek támogatása</t>
  </si>
  <si>
    <t>Könyvtári szolgáltatás</t>
  </si>
  <si>
    <t>Közművelődési intézmények működtetése</t>
  </si>
  <si>
    <t>Sportlétesítmények működtetése</t>
  </si>
  <si>
    <t>Sporttámogatás</t>
  </si>
  <si>
    <t>Iskolai intézményi étkeztetés</t>
  </si>
  <si>
    <t>Általános iskola 2012. évről áthúzódó  kiadásai</t>
  </si>
  <si>
    <t>Szennyvízberuházás</t>
  </si>
  <si>
    <t>Ivóvízberuhzázás</t>
  </si>
  <si>
    <t>ÖSSZESEN</t>
  </si>
  <si>
    <t>II.</t>
  </si>
  <si>
    <t>POLGÁRMESTERI HIVATAL</t>
  </si>
  <si>
    <t>Jogalkotás (képviselő-testület kiadásai)</t>
  </si>
  <si>
    <t>Aktív korúak ellátása</t>
  </si>
  <si>
    <t>Lakásfenntartási támogatás</t>
  </si>
  <si>
    <t>Ápolási díj</t>
  </si>
  <si>
    <t>III.</t>
  </si>
  <si>
    <t>NAPKÖZI OTTHONOS ÓVODA</t>
  </si>
  <si>
    <t>Óvodai nevelés</t>
  </si>
  <si>
    <t>Óvodai intézményi étkeztetés</t>
  </si>
  <si>
    <t>Munkahelyi vendéglátás</t>
  </si>
  <si>
    <t>Szociális étkeztetés</t>
  </si>
  <si>
    <t>INTÉZMÉNYI MŰKÖDÉSI BEVÉTELEK</t>
  </si>
  <si>
    <t>Bérleti díjak</t>
  </si>
  <si>
    <t>Továbbszámlázott áram és gázdijak</t>
  </si>
  <si>
    <t>ÖNKORMÁNYZATOK SAJÁTOS BEVÉTELEI</t>
  </si>
  <si>
    <t>Iparűzési adó</t>
  </si>
  <si>
    <t>Magánszemélyek kommunális adója</t>
  </si>
  <si>
    <t>Gépjárműadó</t>
  </si>
  <si>
    <t>Egyéb sajátos bevételek (lakbérek)</t>
  </si>
  <si>
    <t>KÖLTSÉGVETÉSI TÁMOGATÁSOK</t>
  </si>
  <si>
    <t>Helyi önkormányzatok működésének általános támogatása</t>
  </si>
  <si>
    <t>Önkormányzatok köznevelési és gyermekétkezt.felad.tám.</t>
  </si>
  <si>
    <t>Önkormányzatok szociális és gyermekjóléti feladatainak tám</t>
  </si>
  <si>
    <t>Önkormányzatok könyvtári és közművelődési feladatainak tám.</t>
  </si>
  <si>
    <t>CÉL ÉS ÁLTALÁNOS TARTALÉK</t>
  </si>
  <si>
    <t>Működési tartalék</t>
  </si>
  <si>
    <t>Utak felújítására céltartalék</t>
  </si>
  <si>
    <t>Pályázati céltartalék</t>
  </si>
  <si>
    <t>ÖNKORMÁNYZAT MINDÖSSZESEN</t>
  </si>
  <si>
    <t>Pótlék, bírság</t>
  </si>
  <si>
    <t>Központosított előirányzatok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</si>
</sst>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/>
    <xf numFmtId="3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3" fontId="3" fillId="2" borderId="1" xfId="0" applyNumberFormat="1" applyFont="1" applyFill="1" applyBorder="1"/>
    <xf numFmtId="3" fontId="4" fillId="2" borderId="1" xfId="0" applyNumberFormat="1" applyFont="1" applyFill="1" applyBorder="1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3" fillId="0" borderId="1" xfId="0" applyFont="1" applyBorder="1"/>
    <xf numFmtId="0" fontId="3" fillId="0" borderId="0" xfId="0" applyFont="1"/>
    <xf numFmtId="0" fontId="4" fillId="3" borderId="1" xfId="0" applyFont="1" applyFill="1" applyBorder="1"/>
    <xf numFmtId="0" fontId="3" fillId="3" borderId="1" xfId="0" applyFont="1" applyFill="1" applyBorder="1" applyAlignment="1">
      <alignment wrapText="1"/>
    </xf>
    <xf numFmtId="3" fontId="3" fillId="3" borderId="1" xfId="0" applyNumberFormat="1" applyFont="1" applyFill="1" applyBorder="1"/>
    <xf numFmtId="3" fontId="4" fillId="3" borderId="1" xfId="0" applyNumberFormat="1" applyFont="1" applyFill="1" applyBorder="1"/>
    <xf numFmtId="0" fontId="4" fillId="3" borderId="0" xfId="0" applyFont="1" applyFill="1"/>
    <xf numFmtId="0" fontId="1" fillId="2" borderId="1" xfId="0" applyFont="1" applyFill="1" applyBorder="1"/>
    <xf numFmtId="0" fontId="2" fillId="2" borderId="1" xfId="0" applyFont="1" applyFill="1" applyBorder="1" applyAlignment="1">
      <alignment wrapText="1"/>
    </xf>
    <xf numFmtId="3" fontId="2" fillId="2" borderId="1" xfId="0" applyNumberFormat="1" applyFont="1" applyFill="1" applyBorder="1"/>
    <xf numFmtId="0" fontId="2" fillId="2" borderId="1" xfId="0" applyFont="1" applyFill="1" applyBorder="1"/>
    <xf numFmtId="3" fontId="1" fillId="2" borderId="1" xfId="0" applyNumberFormat="1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1" fillId="0" borderId="1" xfId="0" applyFont="1" applyBorder="1"/>
    <xf numFmtId="3" fontId="1" fillId="0" borderId="2" xfId="0" applyNumberFormat="1" applyFont="1" applyBorder="1"/>
    <xf numFmtId="0" fontId="2" fillId="0" borderId="0" xfId="0" applyFont="1"/>
    <xf numFmtId="0" fontId="2" fillId="3" borderId="1" xfId="0" applyFont="1" applyFill="1" applyBorder="1"/>
    <xf numFmtId="0" fontId="1" fillId="3" borderId="1" xfId="0" applyFont="1" applyFill="1" applyBorder="1" applyAlignment="1">
      <alignment wrapText="1"/>
    </xf>
    <xf numFmtId="3" fontId="1" fillId="3" borderId="1" xfId="0" applyNumberFormat="1" applyFont="1" applyFill="1" applyBorder="1"/>
    <xf numFmtId="3" fontId="2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3" fontId="5" fillId="2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70"/>
  <sheetViews>
    <sheetView tabSelected="1" view="pageLayout" topLeftCell="A67" zoomScaleNormal="100" workbookViewId="0">
      <selection activeCell="G63" sqref="G63"/>
    </sheetView>
  </sheetViews>
  <sheetFormatPr defaultRowHeight="14.4"/>
  <cols>
    <col min="1" max="1" width="6.88671875" style="1"/>
    <col min="2" max="2" width="60.44140625" style="2"/>
    <col min="3" max="3" width="14.5546875" style="3" customWidth="1"/>
    <col min="4" max="4" width="13.33203125" style="3"/>
    <col min="5" max="5" width="11.44140625" style="3"/>
    <col min="6" max="6" width="14.6640625" style="4" customWidth="1"/>
    <col min="7" max="7" width="14" style="3" customWidth="1"/>
    <col min="8" max="8" width="13.33203125" style="3"/>
    <col min="9" max="9" width="11.44140625" style="3"/>
    <col min="10" max="10" width="14.109375" style="4" customWidth="1"/>
    <col min="11" max="1025" width="9.5546875" style="1"/>
  </cols>
  <sheetData>
    <row r="1" spans="1:10" s="6" customFormat="1" ht="13.8">
      <c r="A1" s="44" t="s">
        <v>0</v>
      </c>
      <c r="B1" s="44"/>
      <c r="C1" s="45" t="s">
        <v>1</v>
      </c>
      <c r="D1" s="45"/>
      <c r="E1" s="45"/>
      <c r="F1" s="45"/>
      <c r="G1" s="45" t="s">
        <v>2</v>
      </c>
      <c r="H1" s="45"/>
      <c r="I1" s="45"/>
      <c r="J1" s="45"/>
    </row>
    <row r="2" spans="1:10" s="6" customFormat="1" ht="27.6">
      <c r="A2" s="5" t="s">
        <v>3</v>
      </c>
      <c r="B2" s="7" t="s">
        <v>4</v>
      </c>
      <c r="C2" s="8" t="s">
        <v>5</v>
      </c>
      <c r="D2" s="8" t="s">
        <v>6</v>
      </c>
      <c r="E2" s="8" t="s">
        <v>7</v>
      </c>
      <c r="F2" s="9" t="s">
        <v>8</v>
      </c>
      <c r="G2" s="8" t="s">
        <v>5</v>
      </c>
      <c r="H2" s="8" t="s">
        <v>6</v>
      </c>
      <c r="I2" s="8" t="s">
        <v>7</v>
      </c>
      <c r="J2" s="9" t="s">
        <v>9</v>
      </c>
    </row>
    <row r="3" spans="1:10" s="14" customFormat="1" ht="13.8">
      <c r="A3" s="10" t="s">
        <v>10</v>
      </c>
      <c r="B3" s="11" t="s">
        <v>11</v>
      </c>
      <c r="C3" s="12"/>
      <c r="D3" s="12"/>
      <c r="E3" s="12"/>
      <c r="F3" s="13"/>
      <c r="G3" s="12"/>
      <c r="H3" s="12"/>
      <c r="I3" s="12"/>
      <c r="J3" s="13"/>
    </row>
    <row r="4" spans="1:10" s="14" customFormat="1" ht="13.8">
      <c r="A4" s="15"/>
      <c r="B4" s="16" t="s">
        <v>12</v>
      </c>
      <c r="C4" s="17">
        <v>435</v>
      </c>
      <c r="D4" s="17">
        <v>5311</v>
      </c>
      <c r="E4" s="17">
        <v>700</v>
      </c>
      <c r="F4" s="13">
        <f t="shared" ref="F4:F30" si="0">C4+D4+E4</f>
        <v>6446</v>
      </c>
      <c r="G4" s="17"/>
      <c r="H4" s="17">
        <v>2550</v>
      </c>
      <c r="I4" s="17"/>
      <c r="J4" s="13">
        <f t="shared" ref="J4:J30" si="1">G4+H4+I4</f>
        <v>2550</v>
      </c>
    </row>
    <row r="5" spans="1:10" s="14" customFormat="1" ht="13.8">
      <c r="A5" s="15"/>
      <c r="B5" s="16" t="s">
        <v>13</v>
      </c>
      <c r="C5" s="17">
        <v>11183</v>
      </c>
      <c r="D5" s="17">
        <v>208</v>
      </c>
      <c r="E5" s="17"/>
      <c r="F5" s="13">
        <f t="shared" si="0"/>
        <v>11391</v>
      </c>
      <c r="G5" s="17"/>
      <c r="H5" s="17">
        <v>2272</v>
      </c>
      <c r="I5" s="17"/>
      <c r="J5" s="13">
        <f t="shared" si="1"/>
        <v>2272</v>
      </c>
    </row>
    <row r="6" spans="1:10" s="14" customFormat="1" ht="13.8">
      <c r="A6" s="15"/>
      <c r="B6" s="16" t="s">
        <v>14</v>
      </c>
      <c r="C6" s="17"/>
      <c r="D6" s="17">
        <v>600</v>
      </c>
      <c r="E6" s="17"/>
      <c r="F6" s="13">
        <f t="shared" si="0"/>
        <v>600</v>
      </c>
      <c r="G6" s="17"/>
      <c r="H6" s="17"/>
      <c r="I6" s="17"/>
      <c r="J6" s="13">
        <f t="shared" si="1"/>
        <v>0</v>
      </c>
    </row>
    <row r="7" spans="1:10" s="19" customFormat="1" ht="13.8">
      <c r="A7" s="18"/>
      <c r="B7" s="16" t="s">
        <v>15</v>
      </c>
      <c r="C7" s="17">
        <v>40</v>
      </c>
      <c r="D7" s="17"/>
      <c r="E7" s="17"/>
      <c r="F7" s="13">
        <f t="shared" si="0"/>
        <v>40</v>
      </c>
      <c r="G7" s="17">
        <v>3810</v>
      </c>
      <c r="H7" s="17"/>
      <c r="I7" s="17"/>
      <c r="J7" s="13">
        <f t="shared" si="1"/>
        <v>3810</v>
      </c>
    </row>
    <row r="8" spans="1:10" s="19" customFormat="1" ht="13.8">
      <c r="A8" s="18"/>
      <c r="B8" s="16" t="s">
        <v>16</v>
      </c>
      <c r="C8" s="17"/>
      <c r="D8" s="17">
        <v>5254</v>
      </c>
      <c r="E8" s="17"/>
      <c r="F8" s="13">
        <f t="shared" si="0"/>
        <v>5254</v>
      </c>
      <c r="G8" s="17"/>
      <c r="H8" s="17"/>
      <c r="I8" s="17"/>
      <c r="J8" s="13">
        <f t="shared" si="1"/>
        <v>0</v>
      </c>
    </row>
    <row r="9" spans="1:10" s="19" customFormat="1" ht="13.8">
      <c r="A9" s="18"/>
      <c r="B9" s="16" t="s">
        <v>17</v>
      </c>
      <c r="C9" s="17">
        <v>3140</v>
      </c>
      <c r="D9" s="17"/>
      <c r="E9" s="17"/>
      <c r="F9" s="13">
        <f t="shared" si="0"/>
        <v>3140</v>
      </c>
      <c r="G9" s="17"/>
      <c r="H9" s="17"/>
      <c r="I9" s="17"/>
      <c r="J9" s="13">
        <f t="shared" si="1"/>
        <v>0</v>
      </c>
    </row>
    <row r="10" spans="1:10" s="19" customFormat="1" ht="13.8">
      <c r="A10" s="18"/>
      <c r="B10" s="16" t="s">
        <v>18</v>
      </c>
      <c r="C10" s="17">
        <v>2608</v>
      </c>
      <c r="D10" s="17">
        <v>148</v>
      </c>
      <c r="E10" s="17"/>
      <c r="F10" s="13">
        <f t="shared" si="0"/>
        <v>2756</v>
      </c>
      <c r="G10" s="17">
        <v>2853</v>
      </c>
      <c r="H10" s="17"/>
      <c r="I10" s="17"/>
      <c r="J10" s="13">
        <f t="shared" si="1"/>
        <v>2853</v>
      </c>
    </row>
    <row r="11" spans="1:10" s="19" customFormat="1" ht="13.8">
      <c r="A11" s="18"/>
      <c r="B11" s="16" t="s">
        <v>19</v>
      </c>
      <c r="C11" s="17">
        <v>770</v>
      </c>
      <c r="D11" s="17"/>
      <c r="E11" s="17"/>
      <c r="F11" s="13">
        <f t="shared" si="0"/>
        <v>770</v>
      </c>
      <c r="G11" s="17"/>
      <c r="H11" s="17"/>
      <c r="I11" s="17"/>
      <c r="J11" s="13">
        <f t="shared" si="1"/>
        <v>0</v>
      </c>
    </row>
    <row r="12" spans="1:10" s="19" customFormat="1" ht="13.8">
      <c r="A12" s="18"/>
      <c r="B12" s="16" t="s">
        <v>20</v>
      </c>
      <c r="C12" s="17">
        <v>107</v>
      </c>
      <c r="D12" s="17"/>
      <c r="E12" s="17"/>
      <c r="F12" s="13">
        <f t="shared" si="0"/>
        <v>107</v>
      </c>
      <c r="G12" s="17">
        <v>107</v>
      </c>
      <c r="H12" s="17"/>
      <c r="I12" s="17"/>
      <c r="J12" s="13">
        <f t="shared" si="1"/>
        <v>107</v>
      </c>
    </row>
    <row r="13" spans="1:10" s="19" customFormat="1" ht="13.8">
      <c r="A13" s="18"/>
      <c r="B13" s="16" t="s">
        <v>21</v>
      </c>
      <c r="C13" s="17">
        <v>550</v>
      </c>
      <c r="D13" s="17"/>
      <c r="E13" s="17"/>
      <c r="F13" s="13">
        <f t="shared" si="0"/>
        <v>550</v>
      </c>
      <c r="G13" s="17"/>
      <c r="H13" s="17"/>
      <c r="I13" s="17"/>
      <c r="J13" s="13">
        <f t="shared" si="1"/>
        <v>0</v>
      </c>
    </row>
    <row r="14" spans="1:10" s="19" customFormat="1" ht="13.8">
      <c r="A14" s="18"/>
      <c r="B14" s="16" t="s">
        <v>22</v>
      </c>
      <c r="C14" s="17"/>
      <c r="D14" s="17">
        <v>420</v>
      </c>
      <c r="E14" s="17"/>
      <c r="F14" s="13">
        <f t="shared" si="0"/>
        <v>420</v>
      </c>
      <c r="G14" s="17"/>
      <c r="H14" s="17"/>
      <c r="I14" s="17"/>
      <c r="J14" s="13">
        <f t="shared" si="1"/>
        <v>0</v>
      </c>
    </row>
    <row r="15" spans="1:10" s="19" customFormat="1" ht="13.8">
      <c r="A15" s="18"/>
      <c r="B15" s="16" t="s">
        <v>23</v>
      </c>
      <c r="C15" s="17">
        <v>560</v>
      </c>
      <c r="D15" s="17"/>
      <c r="E15" s="17"/>
      <c r="F15" s="13">
        <f t="shared" si="0"/>
        <v>560</v>
      </c>
      <c r="G15" s="17"/>
      <c r="H15" s="17"/>
      <c r="I15" s="17"/>
      <c r="J15" s="13">
        <f t="shared" si="1"/>
        <v>0</v>
      </c>
    </row>
    <row r="16" spans="1:10" s="19" customFormat="1" ht="13.8">
      <c r="A16" s="18"/>
      <c r="B16" s="16" t="s">
        <v>24</v>
      </c>
      <c r="C16" s="17"/>
      <c r="D16" s="17">
        <v>1148</v>
      </c>
      <c r="E16" s="17"/>
      <c r="F16" s="13">
        <f t="shared" si="0"/>
        <v>1148</v>
      </c>
      <c r="G16" s="17"/>
      <c r="H16" s="17"/>
      <c r="I16" s="17"/>
      <c r="J16" s="13">
        <f t="shared" si="1"/>
        <v>0</v>
      </c>
    </row>
    <row r="17" spans="1:10" s="19" customFormat="1" ht="13.8">
      <c r="A17" s="18"/>
      <c r="B17" s="16" t="s">
        <v>25</v>
      </c>
      <c r="C17" s="17">
        <v>400</v>
      </c>
      <c r="D17" s="17"/>
      <c r="E17" s="17"/>
      <c r="F17" s="13">
        <f t="shared" si="0"/>
        <v>400</v>
      </c>
      <c r="G17" s="17"/>
      <c r="H17" s="17"/>
      <c r="I17" s="17"/>
      <c r="J17" s="13">
        <f t="shared" si="1"/>
        <v>0</v>
      </c>
    </row>
    <row r="18" spans="1:10" s="14" customFormat="1" ht="13.8">
      <c r="A18" s="20"/>
      <c r="B18" s="21" t="s">
        <v>26</v>
      </c>
      <c r="C18" s="22"/>
      <c r="D18" s="22">
        <v>1000</v>
      </c>
      <c r="E18" s="22"/>
      <c r="F18" s="13">
        <f t="shared" si="0"/>
        <v>1000</v>
      </c>
      <c r="G18" s="22"/>
      <c r="H18" s="22"/>
      <c r="I18" s="22"/>
      <c r="J18" s="13">
        <f t="shared" si="1"/>
        <v>0</v>
      </c>
    </row>
    <row r="19" spans="1:10" s="19" customFormat="1" ht="13.8">
      <c r="A19" s="18"/>
      <c r="B19" s="16" t="s">
        <v>27</v>
      </c>
      <c r="C19" s="17">
        <v>110</v>
      </c>
      <c r="D19" s="17"/>
      <c r="E19" s="17"/>
      <c r="F19" s="13">
        <f t="shared" si="0"/>
        <v>110</v>
      </c>
      <c r="G19" s="17"/>
      <c r="H19" s="17"/>
      <c r="I19" s="17"/>
      <c r="J19" s="13">
        <f t="shared" si="1"/>
        <v>0</v>
      </c>
    </row>
    <row r="20" spans="1:10" s="19" customFormat="1" ht="13.8">
      <c r="A20" s="18"/>
      <c r="B20" s="16" t="s">
        <v>28</v>
      </c>
      <c r="C20" s="17"/>
      <c r="D20" s="17">
        <v>500</v>
      </c>
      <c r="E20" s="17"/>
      <c r="F20" s="13">
        <f t="shared" si="0"/>
        <v>500</v>
      </c>
      <c r="G20" s="17"/>
      <c r="H20" s="17">
        <v>174</v>
      </c>
      <c r="I20" s="17"/>
      <c r="J20" s="13">
        <f t="shared" si="1"/>
        <v>174</v>
      </c>
    </row>
    <row r="21" spans="1:10" s="19" customFormat="1" ht="13.8">
      <c r="A21" s="18"/>
      <c r="B21" s="16" t="s">
        <v>29</v>
      </c>
      <c r="C21" s="17"/>
      <c r="D21" s="17">
        <v>4239</v>
      </c>
      <c r="E21" s="17"/>
      <c r="F21" s="13">
        <f t="shared" si="0"/>
        <v>4239</v>
      </c>
      <c r="G21" s="17"/>
      <c r="H21" s="17">
        <v>1685</v>
      </c>
      <c r="I21" s="17"/>
      <c r="J21" s="13">
        <f t="shared" si="1"/>
        <v>1685</v>
      </c>
    </row>
    <row r="22" spans="1:10" s="19" customFormat="1" ht="13.8">
      <c r="A22" s="18"/>
      <c r="B22" s="16" t="s">
        <v>30</v>
      </c>
      <c r="C22" s="17"/>
      <c r="D22" s="17">
        <v>120</v>
      </c>
      <c r="E22" s="17"/>
      <c r="F22" s="13">
        <f t="shared" si="0"/>
        <v>120</v>
      </c>
      <c r="G22" s="17"/>
      <c r="H22" s="17"/>
      <c r="I22" s="17"/>
      <c r="J22" s="13">
        <f t="shared" si="1"/>
        <v>0</v>
      </c>
    </row>
    <row r="23" spans="1:10" s="19" customFormat="1" ht="13.8">
      <c r="A23" s="18"/>
      <c r="B23" s="16" t="s">
        <v>31</v>
      </c>
      <c r="C23" s="17">
        <v>3562</v>
      </c>
      <c r="D23" s="17">
        <v>148</v>
      </c>
      <c r="E23" s="17"/>
      <c r="F23" s="13">
        <f t="shared" si="0"/>
        <v>3710</v>
      </c>
      <c r="G23" s="17"/>
      <c r="H23" s="17"/>
      <c r="I23" s="17"/>
      <c r="J23" s="13">
        <f t="shared" si="1"/>
        <v>0</v>
      </c>
    </row>
    <row r="24" spans="1:10" s="19" customFormat="1" ht="13.8">
      <c r="A24" s="18"/>
      <c r="B24" s="16" t="s">
        <v>32</v>
      </c>
      <c r="C24" s="17">
        <v>1766</v>
      </c>
      <c r="D24" s="17">
        <v>1370</v>
      </c>
      <c r="E24" s="17"/>
      <c r="F24" s="13">
        <f t="shared" si="0"/>
        <v>3136</v>
      </c>
      <c r="G24" s="17"/>
      <c r="H24" s="17"/>
      <c r="I24" s="17"/>
      <c r="J24" s="13">
        <f t="shared" si="1"/>
        <v>0</v>
      </c>
    </row>
    <row r="25" spans="1:10" s="24" customFormat="1" ht="13.8">
      <c r="A25" s="20"/>
      <c r="B25" s="21" t="s">
        <v>33</v>
      </c>
      <c r="C25" s="22">
        <v>6724</v>
      </c>
      <c r="D25" s="22">
        <v>17294</v>
      </c>
      <c r="E25" s="23"/>
      <c r="F25" s="13">
        <f t="shared" si="0"/>
        <v>24018</v>
      </c>
      <c r="G25" s="23"/>
      <c r="H25" s="23"/>
      <c r="I25" s="23"/>
      <c r="J25" s="13">
        <f t="shared" si="1"/>
        <v>0</v>
      </c>
    </row>
    <row r="26" spans="1:10" s="19" customFormat="1" ht="13.8">
      <c r="A26" s="18"/>
      <c r="B26" s="16" t="s">
        <v>34</v>
      </c>
      <c r="C26" s="17"/>
      <c r="D26" s="17">
        <v>2300</v>
      </c>
      <c r="E26" s="17"/>
      <c r="F26" s="13">
        <f t="shared" si="0"/>
        <v>2300</v>
      </c>
      <c r="G26" s="17"/>
      <c r="H26" s="17"/>
      <c r="I26" s="17"/>
      <c r="J26" s="13">
        <f t="shared" si="1"/>
        <v>0</v>
      </c>
    </row>
    <row r="27" spans="1:10" s="19" customFormat="1" ht="13.8">
      <c r="A27" s="18"/>
      <c r="B27" s="16" t="s">
        <v>35</v>
      </c>
      <c r="C27" s="17">
        <v>316</v>
      </c>
      <c r="D27" s="17"/>
      <c r="E27" s="17"/>
      <c r="F27" s="13">
        <f t="shared" si="0"/>
        <v>316</v>
      </c>
      <c r="G27" s="17"/>
      <c r="H27" s="17"/>
      <c r="I27" s="17"/>
      <c r="J27" s="13">
        <f t="shared" si="1"/>
        <v>0</v>
      </c>
    </row>
    <row r="28" spans="1:10" s="19" customFormat="1" ht="13.8">
      <c r="A28" s="18"/>
      <c r="B28" s="16" t="s">
        <v>36</v>
      </c>
      <c r="C28" s="17">
        <v>707</v>
      </c>
      <c r="D28" s="17"/>
      <c r="E28" s="17"/>
      <c r="F28" s="13">
        <f t="shared" si="0"/>
        <v>707</v>
      </c>
      <c r="G28" s="17"/>
      <c r="H28" s="17"/>
      <c r="I28" s="17"/>
      <c r="J28" s="13">
        <f t="shared" si="1"/>
        <v>0</v>
      </c>
    </row>
    <row r="29" spans="1:10" s="19" customFormat="1" ht="13.8">
      <c r="A29" s="18"/>
      <c r="B29" s="16" t="s">
        <v>37</v>
      </c>
      <c r="C29" s="17">
        <v>777310</v>
      </c>
      <c r="D29" s="17"/>
      <c r="E29" s="17"/>
      <c r="F29" s="13">
        <f t="shared" si="0"/>
        <v>777310</v>
      </c>
      <c r="G29" s="17">
        <v>778700</v>
      </c>
      <c r="H29" s="17"/>
      <c r="I29" s="17"/>
      <c r="J29" s="13">
        <f t="shared" si="1"/>
        <v>778700</v>
      </c>
    </row>
    <row r="30" spans="1:10" s="19" customFormat="1" ht="13.8">
      <c r="A30" s="18"/>
      <c r="B30" s="16" t="s">
        <v>38</v>
      </c>
      <c r="C30" s="17">
        <v>139766</v>
      </c>
      <c r="D30" s="17"/>
      <c r="E30" s="17"/>
      <c r="F30" s="13">
        <f t="shared" si="0"/>
        <v>139766</v>
      </c>
      <c r="G30" s="17">
        <v>146397</v>
      </c>
      <c r="H30" s="17"/>
      <c r="I30" s="17"/>
      <c r="J30" s="13">
        <f t="shared" si="1"/>
        <v>146397</v>
      </c>
    </row>
    <row r="31" spans="1:10" s="19" customFormat="1" ht="13.8">
      <c r="A31" s="10"/>
      <c r="B31" s="11" t="s">
        <v>39</v>
      </c>
      <c r="C31" s="13">
        <f>SUM(C4:C30)</f>
        <v>950054</v>
      </c>
      <c r="D31" s="13">
        <f>SUM(D4:D30)</f>
        <v>40060</v>
      </c>
      <c r="E31" s="13">
        <f>SUM(E4:E30)</f>
        <v>700</v>
      </c>
      <c r="F31" s="13">
        <f>SUM(C31:E31)</f>
        <v>990814</v>
      </c>
      <c r="G31" s="13">
        <f>SUM(G4:G30)</f>
        <v>931867</v>
      </c>
      <c r="H31" s="13">
        <f>SUM(H4:H30)</f>
        <v>6681</v>
      </c>
      <c r="I31" s="13">
        <f>SUM(I4:I30)</f>
        <v>0</v>
      </c>
      <c r="J31" s="13">
        <f>SUM(J4:J30)</f>
        <v>938548</v>
      </c>
    </row>
    <row r="32" spans="1:10" s="19" customFormat="1" ht="13.8">
      <c r="A32" s="10" t="s">
        <v>40</v>
      </c>
      <c r="B32" s="11" t="s">
        <v>41</v>
      </c>
      <c r="C32" s="13"/>
      <c r="D32" s="13"/>
      <c r="E32" s="13"/>
      <c r="F32" s="13"/>
      <c r="G32" s="13"/>
      <c r="H32" s="13"/>
      <c r="I32" s="13"/>
      <c r="J32" s="13"/>
    </row>
    <row r="33" spans="1:10" s="19" customFormat="1" ht="13.8">
      <c r="A33" s="18"/>
      <c r="B33" s="16" t="s">
        <v>12</v>
      </c>
      <c r="C33" s="17"/>
      <c r="D33" s="17"/>
      <c r="E33" s="17">
        <v>33366</v>
      </c>
      <c r="F33" s="13">
        <f t="shared" ref="F33:F38" si="2">SUM(C33:E33)</f>
        <v>33366</v>
      </c>
      <c r="G33" s="17">
        <v>60</v>
      </c>
      <c r="H33" s="17"/>
      <c r="I33" s="17"/>
      <c r="J33" s="13">
        <f>SUM(G33:I33)</f>
        <v>60</v>
      </c>
    </row>
    <row r="34" spans="1:10" s="19" customFormat="1" ht="13.8">
      <c r="A34" s="18"/>
      <c r="B34" s="16" t="s">
        <v>42</v>
      </c>
      <c r="C34" s="17">
        <v>1600</v>
      </c>
      <c r="D34" s="17"/>
      <c r="E34" s="17"/>
      <c r="F34" s="13">
        <f t="shared" si="2"/>
        <v>1600</v>
      </c>
      <c r="G34" s="17"/>
      <c r="H34" s="17"/>
      <c r="I34" s="17"/>
      <c r="J34" s="13">
        <v>0</v>
      </c>
    </row>
    <row r="35" spans="1:10" s="19" customFormat="1" ht="13.8">
      <c r="A35" s="18"/>
      <c r="B35" s="16" t="s">
        <v>43</v>
      </c>
      <c r="C35" s="17">
        <v>5506</v>
      </c>
      <c r="D35" s="17"/>
      <c r="E35" s="17"/>
      <c r="F35" s="13">
        <f t="shared" si="2"/>
        <v>5506</v>
      </c>
      <c r="G35" s="17"/>
      <c r="H35" s="17"/>
      <c r="I35" s="17"/>
      <c r="J35" s="13">
        <v>0</v>
      </c>
    </row>
    <row r="36" spans="1:10" s="19" customFormat="1" ht="13.8">
      <c r="A36" s="18"/>
      <c r="B36" s="16" t="s">
        <v>44</v>
      </c>
      <c r="C36" s="17">
        <v>1600</v>
      </c>
      <c r="D36" s="17"/>
      <c r="E36" s="17"/>
      <c r="F36" s="13">
        <f t="shared" si="2"/>
        <v>1600</v>
      </c>
      <c r="G36" s="17"/>
      <c r="H36" s="17"/>
      <c r="I36" s="17"/>
      <c r="J36" s="13">
        <v>0</v>
      </c>
    </row>
    <row r="37" spans="1:10" s="19" customFormat="1" ht="13.8">
      <c r="A37" s="18"/>
      <c r="B37" s="16" t="s">
        <v>45</v>
      </c>
      <c r="C37" s="17">
        <v>305</v>
      </c>
      <c r="D37" s="17"/>
      <c r="E37" s="17"/>
      <c r="F37" s="13">
        <f t="shared" si="2"/>
        <v>305</v>
      </c>
      <c r="G37" s="17"/>
      <c r="H37" s="17"/>
      <c r="I37" s="17"/>
      <c r="J37" s="13">
        <v>0</v>
      </c>
    </row>
    <row r="38" spans="1:10" s="19" customFormat="1" ht="13.8">
      <c r="A38" s="10"/>
      <c r="B38" s="11" t="s">
        <v>39</v>
      </c>
      <c r="C38" s="13">
        <f>SUM(C34:C37)</f>
        <v>9011</v>
      </c>
      <c r="D38" s="13">
        <f>SUM(D34:D37)</f>
        <v>0</v>
      </c>
      <c r="E38" s="13">
        <f>SUM(E33:E37)</f>
        <v>33366</v>
      </c>
      <c r="F38" s="13">
        <f t="shared" si="2"/>
        <v>42377</v>
      </c>
      <c r="G38" s="13">
        <v>0</v>
      </c>
      <c r="H38" s="13">
        <v>0</v>
      </c>
      <c r="I38" s="13">
        <v>0</v>
      </c>
      <c r="J38" s="13">
        <f>SUM(J33:J37)</f>
        <v>60</v>
      </c>
    </row>
    <row r="39" spans="1:10" s="19" customFormat="1" ht="13.8">
      <c r="A39" s="10" t="s">
        <v>46</v>
      </c>
      <c r="B39" s="11" t="s">
        <v>47</v>
      </c>
      <c r="C39" s="13"/>
      <c r="D39" s="13"/>
      <c r="E39" s="13"/>
      <c r="F39" s="13"/>
      <c r="G39" s="13"/>
      <c r="H39" s="13"/>
      <c r="I39" s="13"/>
      <c r="J39" s="13"/>
    </row>
    <row r="40" spans="1:10" s="19" customFormat="1" ht="13.8">
      <c r="A40" s="18"/>
      <c r="B40" s="16" t="s">
        <v>48</v>
      </c>
      <c r="C40" s="17">
        <v>32986</v>
      </c>
      <c r="D40" s="17">
        <v>1296</v>
      </c>
      <c r="E40" s="17"/>
      <c r="F40" s="13">
        <f t="shared" ref="F40:F45" si="3">SUM(C40:E40)</f>
        <v>34282</v>
      </c>
      <c r="G40" s="17"/>
      <c r="H40" s="17"/>
      <c r="I40" s="17"/>
      <c r="J40" s="13">
        <v>0</v>
      </c>
    </row>
    <row r="41" spans="1:10" s="19" customFormat="1" ht="13.8">
      <c r="A41" s="18"/>
      <c r="B41" s="16" t="s">
        <v>49</v>
      </c>
      <c r="C41" s="17">
        <v>6987</v>
      </c>
      <c r="D41" s="17">
        <v>576</v>
      </c>
      <c r="E41" s="17"/>
      <c r="F41" s="13">
        <f t="shared" si="3"/>
        <v>7563</v>
      </c>
      <c r="G41" s="17">
        <v>1905</v>
      </c>
      <c r="H41" s="17"/>
      <c r="I41" s="17"/>
      <c r="J41" s="13">
        <f>SUM(G41:I41)</f>
        <v>1905</v>
      </c>
    </row>
    <row r="42" spans="1:10" s="19" customFormat="1" ht="13.8">
      <c r="A42" s="18"/>
      <c r="B42" s="16" t="s">
        <v>35</v>
      </c>
      <c r="C42" s="17">
        <v>7919</v>
      </c>
      <c r="D42" s="17"/>
      <c r="E42" s="17"/>
      <c r="F42" s="13">
        <f t="shared" si="3"/>
        <v>7919</v>
      </c>
      <c r="G42" s="17">
        <v>2203</v>
      </c>
      <c r="H42" s="17"/>
      <c r="I42" s="17"/>
      <c r="J42" s="13">
        <f>SUM(G42:I42)</f>
        <v>2203</v>
      </c>
    </row>
    <row r="43" spans="1:10" s="19" customFormat="1" ht="13.8">
      <c r="A43" s="18"/>
      <c r="B43" s="16" t="s">
        <v>50</v>
      </c>
      <c r="C43" s="17">
        <v>2203</v>
      </c>
      <c r="D43" s="17"/>
      <c r="E43" s="17"/>
      <c r="F43" s="13">
        <f t="shared" si="3"/>
        <v>2203</v>
      </c>
      <c r="G43" s="17">
        <v>2159</v>
      </c>
      <c r="H43" s="17"/>
      <c r="I43" s="17"/>
      <c r="J43" s="13">
        <f>SUM(G43:I43)</f>
        <v>2159</v>
      </c>
    </row>
    <row r="44" spans="1:10" s="14" customFormat="1" ht="13.8">
      <c r="A44" s="20"/>
      <c r="B44" s="21" t="s">
        <v>51</v>
      </c>
      <c r="C44" s="22">
        <v>2372</v>
      </c>
      <c r="D44" s="22"/>
      <c r="E44" s="22"/>
      <c r="F44" s="13">
        <f t="shared" si="3"/>
        <v>2372</v>
      </c>
      <c r="G44" s="22">
        <v>1387</v>
      </c>
      <c r="H44" s="22">
        <v>127</v>
      </c>
      <c r="I44" s="22"/>
      <c r="J44" s="13">
        <f>SUM(G44:I44)</f>
        <v>1514</v>
      </c>
    </row>
    <row r="45" spans="1:10">
      <c r="A45" s="25"/>
      <c r="B45" s="26" t="s">
        <v>39</v>
      </c>
      <c r="C45" s="27">
        <f>SUM(C40:C44)</f>
        <v>52467</v>
      </c>
      <c r="D45" s="27">
        <f>SUM(D40:D44)</f>
        <v>1872</v>
      </c>
      <c r="E45" s="27">
        <f>SUM(E40:E44)</f>
        <v>0</v>
      </c>
      <c r="F45" s="27">
        <f t="shared" si="3"/>
        <v>54339</v>
      </c>
      <c r="G45" s="27">
        <f>SUM(G41:G44)</f>
        <v>7654</v>
      </c>
      <c r="H45" s="27">
        <f>SUM(H41:H44)</f>
        <v>127</v>
      </c>
      <c r="I45" s="27">
        <f>SUM(I41:I44)</f>
        <v>0</v>
      </c>
      <c r="J45" s="27">
        <f>SUM(G45:I45)</f>
        <v>7781</v>
      </c>
    </row>
    <row r="46" spans="1:10">
      <c r="A46" s="28"/>
      <c r="B46" s="26" t="s">
        <v>52</v>
      </c>
      <c r="C46" s="29"/>
      <c r="D46" s="29"/>
      <c r="E46" s="29"/>
      <c r="F46" s="27"/>
      <c r="G46" s="29"/>
      <c r="H46" s="29"/>
      <c r="I46" s="29"/>
      <c r="J46" s="27"/>
    </row>
    <row r="47" spans="1:10">
      <c r="A47" s="30"/>
      <c r="B47" s="31" t="s">
        <v>53</v>
      </c>
      <c r="C47" s="32"/>
      <c r="D47" s="32"/>
      <c r="E47" s="32"/>
      <c r="F47" s="27">
        <v>0</v>
      </c>
      <c r="G47" s="32"/>
      <c r="H47" s="32">
        <v>5040</v>
      </c>
      <c r="I47" s="32"/>
      <c r="J47" s="27">
        <f>H47</f>
        <v>5040</v>
      </c>
    </row>
    <row r="48" spans="1:10">
      <c r="A48" s="30"/>
      <c r="B48" s="31" t="s">
        <v>54</v>
      </c>
      <c r="C48" s="32"/>
      <c r="D48" s="32"/>
      <c r="E48" s="32"/>
      <c r="F48" s="27">
        <v>0</v>
      </c>
      <c r="G48" s="32"/>
      <c r="H48" s="32">
        <v>113</v>
      </c>
      <c r="I48" s="32"/>
      <c r="J48" s="27">
        <f>H48</f>
        <v>113</v>
      </c>
    </row>
    <row r="49" spans="1:10">
      <c r="A49" s="25"/>
      <c r="B49" s="26" t="s">
        <v>39</v>
      </c>
      <c r="C49" s="27"/>
      <c r="D49" s="27"/>
      <c r="E49" s="27"/>
      <c r="F49" s="27">
        <v>0</v>
      </c>
      <c r="G49" s="29"/>
      <c r="H49" s="29">
        <f>SUM(H47:H48)</f>
        <v>5153</v>
      </c>
      <c r="I49" s="29"/>
      <c r="J49" s="27">
        <f>SUM(J47:J48)</f>
        <v>5153</v>
      </c>
    </row>
    <row r="50" spans="1:10">
      <c r="A50" s="25"/>
      <c r="B50" s="26" t="s">
        <v>55</v>
      </c>
      <c r="C50" s="29"/>
      <c r="D50" s="29"/>
      <c r="E50" s="29"/>
      <c r="F50" s="27"/>
      <c r="G50" s="29"/>
      <c r="H50" s="29"/>
      <c r="I50" s="29"/>
      <c r="J50" s="27"/>
    </row>
    <row r="51" spans="1:10">
      <c r="A51" s="33"/>
      <c r="B51" s="31" t="s">
        <v>56</v>
      </c>
      <c r="C51" s="32"/>
      <c r="D51" s="32"/>
      <c r="E51" s="32"/>
      <c r="F51" s="27">
        <v>0</v>
      </c>
      <c r="G51" s="3">
        <v>28000</v>
      </c>
      <c r="H51" s="34"/>
      <c r="J51" s="27">
        <f>G51+H51+I51</f>
        <v>28000</v>
      </c>
    </row>
    <row r="52" spans="1:10">
      <c r="A52" s="33"/>
      <c r="B52" s="31" t="s">
        <v>57</v>
      </c>
      <c r="C52" s="32"/>
      <c r="D52" s="32"/>
      <c r="E52" s="32"/>
      <c r="F52" s="27">
        <v>0</v>
      </c>
      <c r="G52" s="32">
        <v>3700</v>
      </c>
      <c r="H52" s="32"/>
      <c r="I52" s="32"/>
      <c r="J52" s="27">
        <f>G52+H52+I52</f>
        <v>3700</v>
      </c>
    </row>
    <row r="53" spans="1:10">
      <c r="A53" s="33"/>
      <c r="B53" s="31" t="s">
        <v>58</v>
      </c>
      <c r="C53" s="32"/>
      <c r="D53" s="32"/>
      <c r="E53" s="32"/>
      <c r="F53" s="27">
        <v>0</v>
      </c>
      <c r="G53" s="32">
        <v>4000</v>
      </c>
      <c r="H53" s="32"/>
      <c r="I53" s="32"/>
      <c r="J53" s="27">
        <f>G53+H53+I53</f>
        <v>4000</v>
      </c>
    </row>
    <row r="54" spans="1:10">
      <c r="A54" s="33"/>
      <c r="B54" s="31" t="s">
        <v>70</v>
      </c>
      <c r="C54" s="32"/>
      <c r="D54" s="32"/>
      <c r="E54" s="32"/>
      <c r="F54" s="27">
        <v>0</v>
      </c>
      <c r="G54" s="32">
        <v>539</v>
      </c>
      <c r="H54" s="32"/>
      <c r="I54" s="32"/>
      <c r="J54" s="27">
        <f>G54+H54+I54</f>
        <v>539</v>
      </c>
    </row>
    <row r="55" spans="1:10">
      <c r="A55" s="33"/>
      <c r="B55" s="31" t="s">
        <v>59</v>
      </c>
      <c r="C55" s="32"/>
      <c r="D55" s="32"/>
      <c r="E55" s="32"/>
      <c r="F55" s="27">
        <v>0</v>
      </c>
      <c r="G55" s="32">
        <v>760</v>
      </c>
      <c r="H55" s="32"/>
      <c r="I55" s="32"/>
      <c r="J55" s="27">
        <f>G55+H55+I55</f>
        <v>760</v>
      </c>
    </row>
    <row r="56" spans="1:10" s="35" customFormat="1" ht="13.8">
      <c r="A56" s="28"/>
      <c r="B56" s="26" t="s">
        <v>39</v>
      </c>
      <c r="C56" s="27"/>
      <c r="D56" s="27"/>
      <c r="E56" s="27"/>
      <c r="F56" s="27">
        <v>0</v>
      </c>
      <c r="G56" s="29">
        <f>SUM(G51:G55)</f>
        <v>36999</v>
      </c>
      <c r="H56" s="29">
        <v>0</v>
      </c>
      <c r="I56" s="29">
        <v>0</v>
      </c>
      <c r="J56" s="27">
        <f>SUM(J51:J55)</f>
        <v>36999</v>
      </c>
    </row>
    <row r="57" spans="1:10">
      <c r="A57" s="25"/>
      <c r="B57" s="26" t="s">
        <v>60</v>
      </c>
      <c r="C57" s="29"/>
      <c r="D57" s="29"/>
      <c r="E57" s="29"/>
      <c r="F57" s="27"/>
      <c r="G57" s="27"/>
      <c r="H57" s="27"/>
      <c r="I57" s="27"/>
      <c r="J57" s="27"/>
    </row>
    <row r="58" spans="1:10">
      <c r="A58" s="33"/>
      <c r="B58" s="31" t="s">
        <v>61</v>
      </c>
      <c r="C58" s="32"/>
      <c r="D58" s="32"/>
      <c r="E58" s="32"/>
      <c r="F58" s="27">
        <v>0</v>
      </c>
      <c r="G58" s="32">
        <v>33845</v>
      </c>
      <c r="H58" s="32"/>
      <c r="I58" s="32"/>
      <c r="J58" s="27">
        <f>G58+H58+I58</f>
        <v>33845</v>
      </c>
    </row>
    <row r="59" spans="1:10" s="35" customFormat="1" ht="13.8">
      <c r="A59" s="36"/>
      <c r="B59" s="37" t="s">
        <v>62</v>
      </c>
      <c r="C59" s="38"/>
      <c r="D59" s="38"/>
      <c r="E59" s="38"/>
      <c r="F59" s="27">
        <v>0</v>
      </c>
      <c r="G59" s="32">
        <v>28676</v>
      </c>
      <c r="H59" s="32"/>
      <c r="I59" s="32"/>
      <c r="J59" s="27">
        <f>G59+H59+I59</f>
        <v>28676</v>
      </c>
    </row>
    <row r="60" spans="1:10">
      <c r="A60" s="33"/>
      <c r="B60" s="31" t="s">
        <v>63</v>
      </c>
      <c r="C60" s="32"/>
      <c r="D60" s="32"/>
      <c r="E60" s="32"/>
      <c r="F60" s="27">
        <v>0</v>
      </c>
      <c r="G60" s="38">
        <v>10782</v>
      </c>
      <c r="H60" s="39"/>
      <c r="I60" s="39"/>
      <c r="J60" s="27">
        <f>G60+H60+I60</f>
        <v>10782</v>
      </c>
    </row>
    <row r="61" spans="1:10">
      <c r="A61" s="33"/>
      <c r="B61" s="31" t="s">
        <v>64</v>
      </c>
      <c r="C61" s="32"/>
      <c r="D61" s="32"/>
      <c r="E61" s="32"/>
      <c r="F61" s="27">
        <v>0</v>
      </c>
      <c r="G61" s="32">
        <v>2427</v>
      </c>
      <c r="H61" s="32"/>
      <c r="I61" s="32"/>
      <c r="J61" s="27">
        <f>G61+H61+I61</f>
        <v>2427</v>
      </c>
    </row>
    <row r="62" spans="1:10">
      <c r="A62" s="33"/>
      <c r="B62" s="31" t="s">
        <v>71</v>
      </c>
      <c r="C62" s="32"/>
      <c r="D62" s="32"/>
      <c r="E62" s="32"/>
      <c r="F62" s="27">
        <v>0</v>
      </c>
      <c r="G62" s="32">
        <v>27675</v>
      </c>
      <c r="H62" s="32"/>
      <c r="I62" s="32"/>
      <c r="J62" s="27">
        <f>G62+H62+I62</f>
        <v>27675</v>
      </c>
    </row>
    <row r="63" spans="1:10">
      <c r="A63" s="25"/>
      <c r="B63" s="26" t="s">
        <v>39</v>
      </c>
      <c r="C63" s="29"/>
      <c r="D63" s="29"/>
      <c r="E63" s="29"/>
      <c r="F63" s="27">
        <v>0</v>
      </c>
      <c r="G63" s="29">
        <f>SUM(G58:G62)</f>
        <v>103405</v>
      </c>
      <c r="H63" s="29">
        <v>0</v>
      </c>
      <c r="I63" s="29">
        <v>0</v>
      </c>
      <c r="J63" s="27">
        <f>SUM(J58:J62)</f>
        <v>103405</v>
      </c>
    </row>
    <row r="64" spans="1:10">
      <c r="A64" s="25"/>
      <c r="B64" s="26" t="s">
        <v>65</v>
      </c>
      <c r="C64" s="29"/>
      <c r="D64" s="29"/>
      <c r="E64" s="29"/>
      <c r="F64" s="27"/>
      <c r="G64" s="29"/>
      <c r="H64" s="29"/>
      <c r="I64" s="29"/>
      <c r="J64" s="27"/>
    </row>
    <row r="65" spans="1:10">
      <c r="A65" s="33"/>
      <c r="B65" s="31" t="s">
        <v>66</v>
      </c>
      <c r="C65" s="32">
        <v>13195</v>
      </c>
      <c r="D65" s="32"/>
      <c r="E65" s="32"/>
      <c r="F65" s="27">
        <f>SUM(C65:E65)</f>
        <v>13195</v>
      </c>
      <c r="G65" s="32">
        <v>16084</v>
      </c>
      <c r="H65" s="32"/>
      <c r="I65" s="32"/>
      <c r="J65" s="27">
        <f>G65+H65+I65</f>
        <v>16084</v>
      </c>
    </row>
    <row r="66" spans="1:10">
      <c r="A66" s="33"/>
      <c r="B66" s="31" t="s">
        <v>67</v>
      </c>
      <c r="C66" s="32">
        <v>88000</v>
      </c>
      <c r="D66" s="32"/>
      <c r="E66" s="32"/>
      <c r="F66" s="27">
        <f>SUM(C66:E66)</f>
        <v>88000</v>
      </c>
      <c r="G66" s="32"/>
      <c r="H66" s="32">
        <v>83695</v>
      </c>
      <c r="I66" s="32"/>
      <c r="J66" s="27">
        <f>G66+H66+I66</f>
        <v>83695</v>
      </c>
    </row>
    <row r="67" spans="1:10">
      <c r="A67" s="33"/>
      <c r="B67" s="31" t="s">
        <v>68</v>
      </c>
      <c r="C67" s="32"/>
      <c r="D67" s="32">
        <v>3000</v>
      </c>
      <c r="E67" s="32"/>
      <c r="F67" s="27">
        <f>SUM(C67:E67)</f>
        <v>3000</v>
      </c>
      <c r="G67" s="32"/>
      <c r="H67" s="32"/>
      <c r="I67" s="32"/>
      <c r="J67" s="27">
        <f>G67+H67+I67</f>
        <v>0</v>
      </c>
    </row>
    <row r="68" spans="1:10">
      <c r="A68" s="25"/>
      <c r="B68" s="26" t="s">
        <v>39</v>
      </c>
      <c r="C68" s="27">
        <f>SUM(C65:C67)</f>
        <v>101195</v>
      </c>
      <c r="D68" s="27">
        <f>SUM(D65:D67)</f>
        <v>3000</v>
      </c>
      <c r="E68" s="27">
        <f>SUM(E65:E67)</f>
        <v>0</v>
      </c>
      <c r="F68" s="27">
        <f>SUM(C68:E68)</f>
        <v>104195</v>
      </c>
      <c r="G68" s="27">
        <f>SUM(G65:G67)</f>
        <v>16084</v>
      </c>
      <c r="H68" s="27">
        <f>SUM(H65:H67)</f>
        <v>83695</v>
      </c>
      <c r="I68" s="27">
        <f>SUM(I65:I67)</f>
        <v>0</v>
      </c>
      <c r="J68" s="27">
        <f>SUM(J65:J67)</f>
        <v>99779</v>
      </c>
    </row>
    <row r="69" spans="1:10">
      <c r="A69" s="33"/>
      <c r="B69" s="31"/>
      <c r="C69" s="32"/>
      <c r="D69" s="32"/>
      <c r="E69" s="32"/>
      <c r="F69" s="27"/>
      <c r="G69" s="32"/>
      <c r="H69" s="32"/>
      <c r="I69" s="32"/>
      <c r="J69" s="27"/>
    </row>
    <row r="70" spans="1:10">
      <c r="A70" s="40"/>
      <c r="B70" s="41" t="s">
        <v>69</v>
      </c>
      <c r="C70" s="42">
        <f>C31+C38+C45+C68</f>
        <v>1112727</v>
      </c>
      <c r="D70" s="42">
        <f>D31+D38+D45+D68</f>
        <v>44932</v>
      </c>
      <c r="E70" s="42">
        <f>E31+E38+E45+E68</f>
        <v>34066</v>
      </c>
      <c r="F70" s="43">
        <f>SUM(C70:E70)</f>
        <v>1191725</v>
      </c>
      <c r="G70" s="43">
        <f>G31+G45+G49+G56+G63+G68</f>
        <v>1096009</v>
      </c>
      <c r="H70" s="43">
        <f>H31+H45+H49+H56+H63+H68</f>
        <v>95656</v>
      </c>
      <c r="I70" s="43">
        <f>I31+I45+I49+I56+I63+I68</f>
        <v>0</v>
      </c>
      <c r="J70" s="43">
        <f>J31+J38+J45+J49+J56+J63+J68</f>
        <v>1191725</v>
      </c>
    </row>
  </sheetData>
  <mergeCells count="3">
    <mergeCell ref="A1:B1"/>
    <mergeCell ref="C1:F1"/>
    <mergeCell ref="G1:J1"/>
  </mergeCells>
  <pageMargins left="0.31527777777777799" right="0.31527777777777799" top="1.1430555555555599" bottom="0.74861111111111101" header="0.31527777777777799" footer="0.31527777777777799"/>
  <pageSetup paperSize="9" scale="55" firstPageNumber="138" orientation="portrait" useFirstPageNumber="1" verticalDpi="0" r:id="rId1"/>
  <headerFooter>
    <oddHeader>&amp;C&amp;"Times New Roman,Normál"&amp;12Bevételek és kiadások kötelező, önként vállalt, állami (államigazgatási) feladatok szerinti bontásban
2013.&amp;R&amp;"Times New Roman,Normál"&amp;9 
12. mellékle&amp;Xt1&amp;X
a 1/2013. (II.15.) Önk. rendelethez
ezer Ft-ban</oddHeader>
    <oddFooter>&amp;L&amp;10 &amp;X1&amp;XMódosította a 16/2013.(XI.4.) önkormányzati rendelet. Hatályba lépés ideje: 2013. október 5.</oddFooter>
  </headerFooter>
  <rowBreaks count="2" manualBreakCount="2">
    <brk id="77" max="16383" man="1"/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kötelező és önként vállalt </vt:lpstr>
      <vt:lpstr>'kötelező és önként vállalt '!Print_Titles_1_1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Rostási Mária</cp:lastModifiedBy>
  <cp:revision>0</cp:revision>
  <cp:lastPrinted>2013-11-05T07:36:46Z</cp:lastPrinted>
  <dcterms:created xsi:type="dcterms:W3CDTF">2013-01-13T19:12:22Z</dcterms:created>
  <dcterms:modified xsi:type="dcterms:W3CDTF">2013-11-05T08:06:06Z</dcterms:modified>
</cp:coreProperties>
</file>