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8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" i="1" l="1"/>
  <c r="H23" i="1"/>
  <c r="H24" i="1" s="1"/>
  <c r="G23" i="1"/>
  <c r="F23" i="1"/>
  <c r="E23" i="1"/>
  <c r="D23" i="1"/>
  <c r="D24" i="1" s="1"/>
  <c r="C23" i="1"/>
  <c r="C24" i="1" s="1"/>
  <c r="J22" i="1"/>
  <c r="J21" i="1"/>
  <c r="J23" i="1" s="1"/>
  <c r="I20" i="1"/>
  <c r="H20" i="1"/>
  <c r="F20" i="1"/>
  <c r="E20" i="1"/>
  <c r="D20" i="1"/>
  <c r="C20" i="1"/>
  <c r="G19" i="1"/>
  <c r="J19" i="1" s="1"/>
  <c r="G18" i="1"/>
  <c r="J18" i="1" s="1"/>
  <c r="I17" i="1"/>
  <c r="I24" i="1" s="1"/>
  <c r="H17" i="1"/>
  <c r="F17" i="1"/>
  <c r="F24" i="1" s="1"/>
  <c r="E17" i="1"/>
  <c r="E24" i="1" s="1"/>
  <c r="D17" i="1"/>
  <c r="C17" i="1"/>
  <c r="G16" i="1"/>
  <c r="J16" i="1" s="1"/>
  <c r="G15" i="1"/>
  <c r="J15" i="1" s="1"/>
  <c r="G14" i="1"/>
  <c r="J14" i="1" s="1"/>
  <c r="G13" i="1"/>
  <c r="J13" i="1" s="1"/>
  <c r="G12" i="1"/>
  <c r="J12" i="1" s="1"/>
  <c r="G11" i="1"/>
  <c r="J11" i="1" s="1"/>
  <c r="G10" i="1"/>
  <c r="J10" i="1" s="1"/>
  <c r="G9" i="1"/>
  <c r="J9" i="1" s="1"/>
  <c r="G8" i="1"/>
  <c r="J8" i="1" s="1"/>
  <c r="J2" i="1"/>
  <c r="J20" i="1" l="1"/>
  <c r="G17" i="1"/>
  <c r="G20" i="1"/>
  <c r="J17" i="1" l="1"/>
  <c r="J24" i="1" s="1"/>
  <c r="G24" i="1"/>
</calcChain>
</file>

<file path=xl/sharedStrings.xml><?xml version="1.0" encoding="utf-8"?>
<sst xmlns="http://schemas.openxmlformats.org/spreadsheetml/2006/main" count="51" uniqueCount="51">
  <si>
    <t>18. melléklet</t>
  </si>
  <si>
    <t>Balatonakali Önkormányzat kötelezettségek állományának alakulása 2016. évben</t>
  </si>
  <si>
    <t>Ft-ban</t>
  </si>
  <si>
    <t>Sor-szám</t>
  </si>
  <si>
    <t>Megnevezés</t>
  </si>
  <si>
    <t>Állomány az előző év(ek)ről</t>
  </si>
  <si>
    <t>Előző év(ek)i kötelezettség helyesbítése (+-)</t>
  </si>
  <si>
    <t>Tárgyévi kötelezettség</t>
  </si>
  <si>
    <t xml:space="preserve">Év végi értékelésből adódó különbözet és átsorolás (+-) </t>
  </si>
  <si>
    <t>Összes kötelezettség</t>
  </si>
  <si>
    <t>Pénzforgalom nélküli tranzakciók   (+-)</t>
  </si>
  <si>
    <t>Pénzügyi teljesítés</t>
  </si>
  <si>
    <t xml:space="preserve">Kötelezettség záró állománya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</si>
  <si>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</si>
  <si>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</si>
  <si>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</si>
  <si>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</si>
  <si>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</si>
  <si>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</si>
  <si>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</si>
  <si>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</si>
  <si>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</si>
  <si>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</si>
  <si>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01</t>
  </si>
  <si>
    <t>H/I/1 Költségvetési évben esedékes kötelezettségek személyi juttatásokra (4211)</t>
  </si>
  <si>
    <t>02</t>
  </si>
  <si>
    <t>H/I/2 Költségvetési évben esedékes kötelezettségek munkaadókat terhelő járulékokra és szociális hozzájárulási adóra (4212)</t>
  </si>
  <si>
    <t>03</t>
  </si>
  <si>
    <t>H/I/3 Költségvetési évben esedékes kötelezettségek dologi kiadásokra (4213)</t>
  </si>
  <si>
    <t>04</t>
  </si>
  <si>
    <t>H/I/4 Költségvetési évben esedékes kötelezett-ségek ellátottak pénzbeli juttatásaira (4214)</t>
  </si>
  <si>
    <t>05</t>
  </si>
  <si>
    <t>H/I/5 Költségvetési évben esedékes kötelezett-ségek egyéb működési célú kiadásokra (4215)</t>
  </si>
  <si>
    <t>06</t>
  </si>
  <si>
    <t>H/I/6 Költségvetési évben esedékes kötelezett-ségek beruházásokra (4216)</t>
  </si>
  <si>
    <t>07</t>
  </si>
  <si>
    <t>H/I/7 Költségvetési évben esedékes kötelezett-ségek felújításokra (4217)</t>
  </si>
  <si>
    <t>08</t>
  </si>
  <si>
    <t>H/I/8 Költségvetési évben esedékes kötelezett-ségek egyéb felhalmozási célú kiadásokra (4218)</t>
  </si>
  <si>
    <t>09</t>
  </si>
  <si>
    <t>H/I/9 Költségvetési évben esedékes kötelezett-ségek finanszírozási kiadásokra (4219)</t>
  </si>
  <si>
    <t>10</t>
  </si>
  <si>
    <t>H/I Költségvetési évben esedékes kötelezett-ségek  (=01+…+09)</t>
  </si>
  <si>
    <t>11</t>
  </si>
  <si>
    <t>H/II/3 Költségvetési évet követően esedékes kötelezettségek dologi kiadásokra (4223)</t>
  </si>
  <si>
    <t>H/II/9 Költségvetési évet követően esedékes kötelezettségek finanszírozási kiadásokra (4229)</t>
  </si>
  <si>
    <t>H/II Költségvetési évet követően esedékes kötelezettségek (=11+12)</t>
  </si>
  <si>
    <t>H/III/1 Kapott előlegek (3671)</t>
  </si>
  <si>
    <t xml:space="preserve">H/III/3 Más szervezetet megillető bevételek </t>
  </si>
  <si>
    <t>H/III Kötelezettség jellegű sajátos elszámolások (=14+15)</t>
  </si>
  <si>
    <t>H/ KÖTELEZETTSÉGEK (=10+13+16)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</si>
</sst>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10"/>
      <name val="MS Sans Serif"/>
      <family val="2"/>
      <charset val="238"/>
    </font>
    <font>
      <i/>
      <sz val="10"/>
      <name val="MS Sans Serif"/>
      <family val="2"/>
      <charset val="238"/>
    </font>
    <font>
      <b/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/>
    <xf numFmtId="3" fontId="1" fillId="0" borderId="8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/>
  </sheetViews>
  <sheetFormatPr defaultRowHeight="12.6" x14ac:dyDescent="0.25"/>
  <cols>
    <col min="1" max="1" width="4.6640625" style="1" customWidth="1"/>
    <col min="2" max="2" width="34.6640625" style="1" customWidth="1"/>
    <col min="3" max="10" width="10.6640625" style="1" customWidth="1"/>
  </cols>
  <sheetData>
    <row r="1" spans="1:10" ht="13.5" customHeight="1" x14ac:dyDescent="0.25">
      <c r="H1" s="2"/>
      <c r="I1" s="2"/>
      <c r="J1" s="3" t="s">
        <v>0</v>
      </c>
    </row>
    <row r="2" spans="1:10" ht="13.5" customHeight="1" x14ac:dyDescent="0.25">
      <c r="H2" s="2"/>
      <c r="I2" s="2"/>
      <c r="J2" s="3" t="str">
        <f>'[1]1.d sz. melléklet'!F2</f>
        <v>a   4/2017. (V.31.) önkormányzati rendelethez</v>
      </c>
    </row>
    <row r="3" spans="1:10" ht="13.5" customHeight="1" x14ac:dyDescent="0.25">
      <c r="H3" s="2"/>
      <c r="I3" s="2"/>
      <c r="J3" s="4"/>
    </row>
    <row r="4" spans="1:10" ht="13.5" customHeight="1" x14ac:dyDescent="0.25">
      <c r="A4" s="40" t="s">
        <v>1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s="6" customFormat="1" ht="13.5" customHeight="1" thickBot="1" x14ac:dyDescent="0.3">
      <c r="A5" s="2"/>
      <c r="B5" s="2"/>
      <c r="C5" s="5"/>
      <c r="D5" s="5"/>
      <c r="E5" s="5"/>
      <c r="F5" s="3"/>
      <c r="G5" s="4"/>
      <c r="H5" s="4"/>
      <c r="I5" s="4"/>
      <c r="J5" s="3" t="s">
        <v>2</v>
      </c>
    </row>
    <row r="6" spans="1:10" s="6" customFormat="1" ht="60.75" customHeight="1" thickTop="1" x14ac:dyDescent="0.25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9" t="s">
        <v>12</v>
      </c>
    </row>
    <row r="7" spans="1:10" s="6" customFormat="1" ht="13.5" customHeight="1" thickBot="1" x14ac:dyDescent="0.3">
      <c r="A7" s="10" t="s">
        <v>13</v>
      </c>
      <c r="B7" s="11" t="s">
        <v>14</v>
      </c>
      <c r="C7" s="11" t="s">
        <v>15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2" t="s">
        <v>22</v>
      </c>
    </row>
    <row r="8" spans="1:10" s="6" customFormat="1" ht="24.6" thickTop="1" x14ac:dyDescent="0.25">
      <c r="A8" s="13" t="s">
        <v>23</v>
      </c>
      <c r="B8" s="14" t="s">
        <v>24</v>
      </c>
      <c r="C8" s="15">
        <v>0</v>
      </c>
      <c r="D8" s="15">
        <v>0</v>
      </c>
      <c r="E8" s="15">
        <v>31722248</v>
      </c>
      <c r="F8" s="15">
        <v>0</v>
      </c>
      <c r="G8" s="15">
        <f t="shared" ref="G8:G16" si="0">C8+E8</f>
        <v>31722248</v>
      </c>
      <c r="H8" s="15">
        <v>0</v>
      </c>
      <c r="I8" s="15">
        <v>31722248</v>
      </c>
      <c r="J8" s="16">
        <f>G8-H8-I8</f>
        <v>0</v>
      </c>
    </row>
    <row r="9" spans="1:10" s="6" customFormat="1" ht="37.5" customHeight="1" x14ac:dyDescent="0.25">
      <c r="A9" s="17" t="s">
        <v>25</v>
      </c>
      <c r="B9" s="18" t="s">
        <v>26</v>
      </c>
      <c r="C9" s="19">
        <v>0</v>
      </c>
      <c r="D9" s="19">
        <v>0</v>
      </c>
      <c r="E9" s="19">
        <v>9180901</v>
      </c>
      <c r="F9" s="19">
        <v>0</v>
      </c>
      <c r="G9" s="19">
        <f t="shared" si="0"/>
        <v>9180901</v>
      </c>
      <c r="H9" s="19">
        <v>0</v>
      </c>
      <c r="I9" s="19">
        <v>9180901</v>
      </c>
      <c r="J9" s="20">
        <f t="shared" ref="J9:J19" si="1">G9-H9-I9</f>
        <v>0</v>
      </c>
    </row>
    <row r="10" spans="1:10" s="21" customFormat="1" ht="24" x14ac:dyDescent="0.25">
      <c r="A10" s="17" t="s">
        <v>27</v>
      </c>
      <c r="B10" s="18" t="s">
        <v>28</v>
      </c>
      <c r="C10" s="19">
        <v>2558165</v>
      </c>
      <c r="D10" s="19">
        <v>0</v>
      </c>
      <c r="E10" s="19">
        <v>99841292</v>
      </c>
      <c r="F10" s="19">
        <v>0</v>
      </c>
      <c r="G10" s="19">
        <f t="shared" si="0"/>
        <v>102399457</v>
      </c>
      <c r="H10" s="19">
        <v>0</v>
      </c>
      <c r="I10" s="19">
        <v>102152732</v>
      </c>
      <c r="J10" s="20">
        <f t="shared" si="1"/>
        <v>246725</v>
      </c>
    </row>
    <row r="11" spans="1:10" s="22" customFormat="1" ht="24" x14ac:dyDescent="0.25">
      <c r="A11" s="17" t="s">
        <v>29</v>
      </c>
      <c r="B11" s="18" t="s">
        <v>30</v>
      </c>
      <c r="C11" s="19">
        <v>0</v>
      </c>
      <c r="D11" s="19">
        <v>0</v>
      </c>
      <c r="E11" s="19">
        <v>3070830</v>
      </c>
      <c r="F11" s="19">
        <v>0</v>
      </c>
      <c r="G11" s="19">
        <f t="shared" si="0"/>
        <v>3070830</v>
      </c>
      <c r="H11" s="19">
        <v>0</v>
      </c>
      <c r="I11" s="19">
        <v>3039720</v>
      </c>
      <c r="J11" s="20">
        <f t="shared" si="1"/>
        <v>31110</v>
      </c>
    </row>
    <row r="12" spans="1:10" s="22" customFormat="1" ht="24" x14ac:dyDescent="0.25">
      <c r="A12" s="17" t="s">
        <v>31</v>
      </c>
      <c r="B12" s="18" t="s">
        <v>32</v>
      </c>
      <c r="C12" s="19">
        <v>66334</v>
      </c>
      <c r="D12" s="19">
        <v>0</v>
      </c>
      <c r="E12" s="19">
        <v>34185448</v>
      </c>
      <c r="F12" s="19">
        <v>0</v>
      </c>
      <c r="G12" s="19">
        <f t="shared" si="0"/>
        <v>34251782</v>
      </c>
      <c r="H12" s="19">
        <v>0</v>
      </c>
      <c r="I12" s="19">
        <v>34251782</v>
      </c>
      <c r="J12" s="20">
        <f t="shared" si="1"/>
        <v>0</v>
      </c>
    </row>
    <row r="13" spans="1:10" s="22" customFormat="1" ht="24" x14ac:dyDescent="0.25">
      <c r="A13" s="17" t="s">
        <v>33</v>
      </c>
      <c r="B13" s="18" t="s">
        <v>34</v>
      </c>
      <c r="C13" s="19">
        <v>4064736</v>
      </c>
      <c r="D13" s="19">
        <v>0</v>
      </c>
      <c r="E13" s="19">
        <v>85071777</v>
      </c>
      <c r="F13" s="19">
        <v>0</v>
      </c>
      <c r="G13" s="19">
        <f t="shared" si="0"/>
        <v>89136513</v>
      </c>
      <c r="H13" s="19">
        <v>0</v>
      </c>
      <c r="I13" s="19">
        <v>89136513</v>
      </c>
      <c r="J13" s="20">
        <f t="shared" si="1"/>
        <v>0</v>
      </c>
    </row>
    <row r="14" spans="1:10" s="22" customFormat="1" ht="24" x14ac:dyDescent="0.25">
      <c r="A14" s="17" t="s">
        <v>35</v>
      </c>
      <c r="B14" s="18" t="s">
        <v>36</v>
      </c>
      <c r="C14" s="19">
        <v>0</v>
      </c>
      <c r="D14" s="19">
        <v>0</v>
      </c>
      <c r="E14" s="19">
        <v>8462753</v>
      </c>
      <c r="F14" s="19">
        <v>0</v>
      </c>
      <c r="G14" s="19">
        <f t="shared" si="0"/>
        <v>8462753</v>
      </c>
      <c r="H14" s="19">
        <v>0</v>
      </c>
      <c r="I14" s="19">
        <v>8462753</v>
      </c>
      <c r="J14" s="20">
        <f t="shared" si="1"/>
        <v>0</v>
      </c>
    </row>
    <row r="15" spans="1:10" s="23" customFormat="1" ht="24" customHeight="1" x14ac:dyDescent="0.25">
      <c r="A15" s="17" t="s">
        <v>37</v>
      </c>
      <c r="B15" s="18" t="s">
        <v>38</v>
      </c>
      <c r="C15" s="19">
        <v>0</v>
      </c>
      <c r="D15" s="19">
        <v>0</v>
      </c>
      <c r="E15" s="19">
        <v>0</v>
      </c>
      <c r="F15" s="19">
        <v>0</v>
      </c>
      <c r="G15" s="19">
        <f t="shared" si="0"/>
        <v>0</v>
      </c>
      <c r="H15" s="19">
        <v>0</v>
      </c>
      <c r="I15" s="19">
        <v>0</v>
      </c>
      <c r="J15" s="20">
        <f t="shared" si="1"/>
        <v>0</v>
      </c>
    </row>
    <row r="16" spans="1:10" s="6" customFormat="1" ht="24" x14ac:dyDescent="0.25">
      <c r="A16" s="17" t="s">
        <v>39</v>
      </c>
      <c r="B16" s="18" t="s">
        <v>40</v>
      </c>
      <c r="C16" s="19">
        <v>0</v>
      </c>
      <c r="D16" s="19">
        <v>0</v>
      </c>
      <c r="E16" s="19">
        <v>121077453</v>
      </c>
      <c r="F16" s="19">
        <v>0</v>
      </c>
      <c r="G16" s="19">
        <f t="shared" si="0"/>
        <v>121077453</v>
      </c>
      <c r="H16" s="19">
        <v>0</v>
      </c>
      <c r="I16" s="19">
        <v>121077453</v>
      </c>
      <c r="J16" s="20">
        <f t="shared" si="1"/>
        <v>0</v>
      </c>
    </row>
    <row r="17" spans="1:10" s="6" customFormat="1" ht="22.8" x14ac:dyDescent="0.25">
      <c r="A17" s="24" t="s">
        <v>41</v>
      </c>
      <c r="B17" s="25" t="s">
        <v>42</v>
      </c>
      <c r="C17" s="26">
        <f t="shared" ref="C17:I17" si="2">SUM(C8:C16)</f>
        <v>6689235</v>
      </c>
      <c r="D17" s="26">
        <f t="shared" si="2"/>
        <v>0</v>
      </c>
      <c r="E17" s="26">
        <f t="shared" si="2"/>
        <v>392612702</v>
      </c>
      <c r="F17" s="26">
        <f t="shared" si="2"/>
        <v>0</v>
      </c>
      <c r="G17" s="26">
        <f>SUM(G8:G16)</f>
        <v>399301937</v>
      </c>
      <c r="H17" s="26">
        <f t="shared" si="2"/>
        <v>0</v>
      </c>
      <c r="I17" s="26">
        <f t="shared" si="2"/>
        <v>399024102</v>
      </c>
      <c r="J17" s="27">
        <f t="shared" si="1"/>
        <v>277835</v>
      </c>
    </row>
    <row r="18" spans="1:10" s="6" customFormat="1" ht="24" customHeight="1" x14ac:dyDescent="0.25">
      <c r="A18" s="17" t="s">
        <v>43</v>
      </c>
      <c r="B18" s="18" t="s">
        <v>44</v>
      </c>
      <c r="C18" s="19">
        <v>0</v>
      </c>
      <c r="D18" s="19">
        <v>0</v>
      </c>
      <c r="E18" s="19">
        <v>380073</v>
      </c>
      <c r="F18" s="19">
        <v>0</v>
      </c>
      <c r="G18" s="19">
        <f>C18+E18</f>
        <v>380073</v>
      </c>
      <c r="H18" s="19">
        <v>0</v>
      </c>
      <c r="I18" s="28">
        <v>0</v>
      </c>
      <c r="J18" s="20">
        <f t="shared" si="1"/>
        <v>380073</v>
      </c>
    </row>
    <row r="19" spans="1:10" s="6" customFormat="1" ht="24" customHeight="1" x14ac:dyDescent="0.25">
      <c r="A19" s="17">
        <v>12</v>
      </c>
      <c r="B19" s="18" t="s">
        <v>45</v>
      </c>
      <c r="C19" s="19">
        <v>2364637</v>
      </c>
      <c r="D19" s="19">
        <v>0</v>
      </c>
      <c r="E19" s="19">
        <v>-155591</v>
      </c>
      <c r="F19" s="19">
        <v>0</v>
      </c>
      <c r="G19" s="19">
        <f>C19+E19</f>
        <v>2209046</v>
      </c>
      <c r="H19" s="19">
        <v>0</v>
      </c>
      <c r="I19" s="28">
        <v>0</v>
      </c>
      <c r="J19" s="20">
        <f t="shared" si="1"/>
        <v>2209046</v>
      </c>
    </row>
    <row r="20" spans="1:10" s="30" customFormat="1" ht="22.8" x14ac:dyDescent="0.25">
      <c r="A20" s="24">
        <v>13</v>
      </c>
      <c r="B20" s="25" t="s">
        <v>46</v>
      </c>
      <c r="C20" s="26">
        <f>SUM(C18:C19)</f>
        <v>2364637</v>
      </c>
      <c r="D20" s="26">
        <f t="shared" ref="D20:J20" si="3">SUM(D18:D19)</f>
        <v>0</v>
      </c>
      <c r="E20" s="26">
        <f t="shared" si="3"/>
        <v>224482</v>
      </c>
      <c r="F20" s="26">
        <f t="shared" si="3"/>
        <v>0</v>
      </c>
      <c r="G20" s="26">
        <f t="shared" si="3"/>
        <v>2589119</v>
      </c>
      <c r="H20" s="26">
        <f t="shared" si="3"/>
        <v>0</v>
      </c>
      <c r="I20" s="29">
        <f t="shared" si="3"/>
        <v>0</v>
      </c>
      <c r="J20" s="27">
        <f t="shared" si="3"/>
        <v>2589119</v>
      </c>
    </row>
    <row r="21" spans="1:10" ht="13.5" customHeight="1" x14ac:dyDescent="0.25">
      <c r="A21" s="17">
        <v>14</v>
      </c>
      <c r="B21" s="18" t="s">
        <v>47</v>
      </c>
      <c r="C21" s="19">
        <v>819331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31">
        <v>-405832</v>
      </c>
      <c r="J21" s="20">
        <f>C21-I21</f>
        <v>1225163</v>
      </c>
    </row>
    <row r="22" spans="1:10" ht="13.5" customHeight="1" x14ac:dyDescent="0.25">
      <c r="A22" s="17">
        <v>15</v>
      </c>
      <c r="B22" s="18" t="s">
        <v>48</v>
      </c>
      <c r="C22" s="19">
        <v>346597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31">
        <v>335329</v>
      </c>
      <c r="J22" s="20">
        <f>C22-I22</f>
        <v>11268</v>
      </c>
    </row>
    <row r="23" spans="1:10" ht="23.4" thickBot="1" x14ac:dyDescent="0.3">
      <c r="A23" s="32">
        <v>16</v>
      </c>
      <c r="B23" s="33" t="s">
        <v>49</v>
      </c>
      <c r="C23" s="34">
        <f>SUM(C21:C22)</f>
        <v>1165928</v>
      </c>
      <c r="D23" s="34">
        <f t="shared" ref="D23:I23" si="4">SUM(D21:D22)</f>
        <v>0</v>
      </c>
      <c r="E23" s="34">
        <f t="shared" si="4"/>
        <v>0</v>
      </c>
      <c r="F23" s="34">
        <f t="shared" si="4"/>
        <v>0</v>
      </c>
      <c r="G23" s="34">
        <f t="shared" si="4"/>
        <v>0</v>
      </c>
      <c r="H23" s="34">
        <f t="shared" si="4"/>
        <v>0</v>
      </c>
      <c r="I23" s="34">
        <f t="shared" si="4"/>
        <v>-70503</v>
      </c>
      <c r="J23" s="35">
        <f>SUM(J21:J22)</f>
        <v>1236431</v>
      </c>
    </row>
    <row r="24" spans="1:10" ht="18" customHeight="1" thickTop="1" thickBot="1" x14ac:dyDescent="0.3">
      <c r="A24" s="36">
        <v>17</v>
      </c>
      <c r="B24" s="37" t="s">
        <v>50</v>
      </c>
      <c r="C24" s="38">
        <f t="shared" ref="C24:J24" si="5">C17+C20+C23</f>
        <v>10219800</v>
      </c>
      <c r="D24" s="38">
        <f t="shared" si="5"/>
        <v>0</v>
      </c>
      <c r="E24" s="38">
        <f t="shared" si="5"/>
        <v>392837184</v>
      </c>
      <c r="F24" s="38">
        <f t="shared" si="5"/>
        <v>0</v>
      </c>
      <c r="G24" s="38">
        <f t="shared" si="5"/>
        <v>401891056</v>
      </c>
      <c r="H24" s="38">
        <f t="shared" si="5"/>
        <v>0</v>
      </c>
      <c r="I24" s="38">
        <f t="shared" si="5"/>
        <v>398953599</v>
      </c>
      <c r="J24" s="39">
        <f t="shared" si="5"/>
        <v>4103385</v>
      </c>
    </row>
    <row r="25" spans="1:10" ht="13.2" thickTop="1" x14ac:dyDescent="0.25"/>
  </sheetData>
  <mergeCells count="1">
    <mergeCell ref="A4:J4"/>
  </mergeCells>
  <pageMargins left="0.75" right="0.75" top="1" bottom="1" header="0.5" footer="0.5"/>
  <pageSetup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18.sz.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2017-06-02T07:15:11Z</dcterms:created>
  <dcterms:modified xsi:type="dcterms:W3CDTF">2017-06-06T15:07:40Z</dcterms:modified>
</cp:coreProperties>
</file>