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J24" i="1"/>
  <c r="J32" s="1"/>
  <c r="I24"/>
  <c r="I32" s="1"/>
  <c r="H24"/>
  <c r="H32" s="1"/>
  <c r="E24"/>
  <c r="E32" s="1"/>
  <c r="D24"/>
  <c r="D32" s="1"/>
  <c r="C24"/>
  <c r="C32" s="1"/>
  <c r="J15"/>
  <c r="J31" s="1"/>
  <c r="J33" s="1"/>
  <c r="I15"/>
  <c r="I31" s="1"/>
  <c r="I33" s="1"/>
  <c r="H15"/>
  <c r="H31" s="1"/>
  <c r="H33" s="1"/>
  <c r="E15"/>
  <c r="E31" s="1"/>
  <c r="E33" s="1"/>
  <c r="D15"/>
  <c r="D31" s="1"/>
  <c r="D33" s="1"/>
  <c r="C15"/>
  <c r="C31" s="1"/>
  <c r="C33" s="1"/>
  <c r="D25" l="1"/>
  <c r="J25"/>
  <c r="C25"/>
  <c r="I25"/>
  <c r="D26" s="1"/>
  <c r="H25"/>
  <c r="C26" s="1"/>
  <c r="E25"/>
  <c r="J26" s="1"/>
  <c r="I26" l="1"/>
  <c r="E26"/>
  <c r="H26"/>
</calcChain>
</file>

<file path=xl/sharedStrings.xml><?xml version="1.0" encoding="utf-8"?>
<sst xmlns="http://schemas.openxmlformats.org/spreadsheetml/2006/main" count="95" uniqueCount="71">
  <si>
    <t>1. sz. melléklet</t>
  </si>
  <si>
    <t>1/2019. (II.25.) költségvetési rendelethez</t>
  </si>
  <si>
    <t>VELEMÉR KÖZSÉG ÖNKORMÁNYZATA
2019. ÉVI BEVÉTELEI ÉS KIADÁSAI KIEMELT ELŐIRÁNYZATONKÉNT ELLÁTANDÓ FELADATOK SZERINTI BONTÁSBAN</t>
  </si>
  <si>
    <t>adatok  Ft-ban</t>
  </si>
  <si>
    <t>Ssz.</t>
  </si>
  <si>
    <t>Megnevezés</t>
  </si>
  <si>
    <t>2019. évi eredeti előirányzat összesen</t>
  </si>
  <si>
    <t>eredeti előirányzatból</t>
  </si>
  <si>
    <t>kötelező feladatok</t>
  </si>
  <si>
    <t>önként vállalt feladatok</t>
  </si>
  <si>
    <t>A</t>
  </si>
  <si>
    <t>BEVÉTELEK</t>
  </si>
  <si>
    <t>B</t>
  </si>
  <si>
    <t>KIADÁSOK</t>
  </si>
  <si>
    <t>I.</t>
  </si>
  <si>
    <t>Intézményi működési bevételek</t>
  </si>
  <si>
    <t>Személyi juttatások</t>
  </si>
  <si>
    <t>II.</t>
  </si>
  <si>
    <t>Közhatalmi bevételek</t>
  </si>
  <si>
    <t>Munkaadókat terhelő járulékok és szoc. hozzájárulási adó</t>
  </si>
  <si>
    <t>IV.</t>
  </si>
  <si>
    <t>Támogatások</t>
  </si>
  <si>
    <t>III.</t>
  </si>
  <si>
    <t>Dologi kiadások</t>
  </si>
  <si>
    <t>V.</t>
  </si>
  <si>
    <t>Támogatásértékű működési bevételek</t>
  </si>
  <si>
    <t>Ellátottak pénzbeli juttatásai</t>
  </si>
  <si>
    <t>VI.</t>
  </si>
  <si>
    <t>Működési célú pe. átvétel ÁH-n kivülről</t>
  </si>
  <si>
    <t>Egyéb működési kiadások</t>
  </si>
  <si>
    <t>VII.</t>
  </si>
  <si>
    <t>Támogatási kölcsön igénybev., visszatér.</t>
  </si>
  <si>
    <t>XII.</t>
  </si>
  <si>
    <t>Támogatási kölcsönök nyújtása, törlesztése</t>
  </si>
  <si>
    <t>XIII.</t>
  </si>
  <si>
    <t>Működési tartalék, céltartalék</t>
  </si>
  <si>
    <t>Működési bevételek összesen</t>
  </si>
  <si>
    <t>Működési kiadások összesen</t>
  </si>
  <si>
    <t>Felhalmozási bevétel</t>
  </si>
  <si>
    <t>Intézményi beruházás</t>
  </si>
  <si>
    <t>Felújítás</t>
  </si>
  <si>
    <t>Támogatásértékű felhalmozási bevételek</t>
  </si>
  <si>
    <t>VIII.</t>
  </si>
  <si>
    <t>Kormányzati beruházás</t>
  </si>
  <si>
    <t>Felhalmozási célú pe. átvétel ÁH-n kivülről</t>
  </si>
  <si>
    <t>IX.</t>
  </si>
  <si>
    <t>Lakástámogatás</t>
  </si>
  <si>
    <t>X.</t>
  </si>
  <si>
    <t>Lakásépítés</t>
  </si>
  <si>
    <t>XI.</t>
  </si>
  <si>
    <t>Egyéb felhalmozási kiadás</t>
  </si>
  <si>
    <t>Felhalmozási célú tartalék, céltartalék</t>
  </si>
  <si>
    <t>Felhalmozási bevételek összesen</t>
  </si>
  <si>
    <t>Felhalmozási kiadások összesen</t>
  </si>
  <si>
    <t>BEVÉTELEK ÖSSZESEN</t>
  </si>
  <si>
    <t>KIADÁSOK ÖSSZESEN</t>
  </si>
  <si>
    <t>KÖLTSÉGVETÉSI HIÁNY
(Bevételek össz. &lt; Kiadások össz.)</t>
  </si>
  <si>
    <t>KÖLTSÉGVETÉSI TÖBBLET
(Bevételek össz. &gt; Kiadások össz.)</t>
  </si>
  <si>
    <t>Előző évi pénzmaradvány, vállalkozási maradvány működési célú igénybevétele</t>
  </si>
  <si>
    <t>Előző évi pénzmaradvány, vállalkozási maradvány felhalmozási célú igénybevétele</t>
  </si>
  <si>
    <t>Működési célú finanszírozási bevétel</t>
  </si>
  <si>
    <t>XIV.</t>
  </si>
  <si>
    <t>Működési célú finanszírozási kiadás</t>
  </si>
  <si>
    <t>Felhalmozási célú finanszírozási bevétel</t>
  </si>
  <si>
    <t>Felhalmozási célú finanszírozási kiadás</t>
  </si>
  <si>
    <t>Működési bevételek mindösszesen</t>
  </si>
  <si>
    <t>Működési kiadások mindösszesen</t>
  </si>
  <si>
    <t>Felhalmozási bevételek mindösszesen</t>
  </si>
  <si>
    <t>Felhalmozási kiadások mindösszesen</t>
  </si>
  <si>
    <t>BEVÉTELEK MINDÖSSZESEN</t>
  </si>
  <si>
    <t>KIADÁSOK MINDÖSSZESEN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</si>
</sst>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/>
    <xf numFmtId="0" fontId="1" fillId="0" borderId="15" xfId="0" applyFont="1" applyBorder="1"/>
    <xf numFmtId="0" fontId="2" fillId="0" borderId="15" xfId="0" applyFont="1" applyBorder="1"/>
    <xf numFmtId="0" fontId="2" fillId="0" borderId="16" xfId="0" applyFont="1" applyBorder="1"/>
    <xf numFmtId="0" fontId="1" fillId="0" borderId="17" xfId="0" applyFont="1" applyBorder="1"/>
    <xf numFmtId="0" fontId="0" fillId="0" borderId="15" xfId="0" applyBorder="1"/>
    <xf numFmtId="0" fontId="0" fillId="0" borderId="18" xfId="0" applyBorder="1"/>
    <xf numFmtId="0" fontId="2" fillId="0" borderId="19" xfId="0" applyFont="1" applyBorder="1"/>
    <xf numFmtId="0" fontId="2" fillId="0" borderId="20" xfId="0" applyFont="1" applyBorder="1" applyAlignment="1">
      <alignment wrapText="1"/>
    </xf>
    <xf numFmtId="3" fontId="2" fillId="0" borderId="20" xfId="0" applyNumberFormat="1" applyFont="1" applyBorder="1"/>
    <xf numFmtId="3" fontId="2" fillId="0" borderId="21" xfId="0" applyNumberFormat="1" applyFont="1" applyBorder="1"/>
    <xf numFmtId="0" fontId="2" fillId="0" borderId="22" xfId="0" applyFont="1" applyBorder="1"/>
    <xf numFmtId="3" fontId="2" fillId="0" borderId="23" xfId="0" applyNumberFormat="1" applyFont="1" applyBorder="1"/>
    <xf numFmtId="3" fontId="3" fillId="0" borderId="20" xfId="0" applyNumberFormat="1" applyFont="1" applyFill="1" applyBorder="1"/>
    <xf numFmtId="3" fontId="3" fillId="0" borderId="23" xfId="0" applyNumberFormat="1" applyFont="1" applyFill="1" applyBorder="1"/>
    <xf numFmtId="3" fontId="3" fillId="0" borderId="20" xfId="0" applyNumberFormat="1" applyFont="1" applyBorder="1"/>
    <xf numFmtId="3" fontId="3" fillId="0" borderId="23" xfId="0" applyNumberFormat="1" applyFont="1" applyBorder="1"/>
    <xf numFmtId="3" fontId="2" fillId="0" borderId="20" xfId="0" applyNumberFormat="1" applyFont="1" applyFill="1" applyBorder="1"/>
    <xf numFmtId="0" fontId="2" fillId="2" borderId="19" xfId="0" applyFont="1" applyFill="1" applyBorder="1"/>
    <xf numFmtId="0" fontId="2" fillId="2" borderId="20" xfId="0" applyFont="1" applyFill="1" applyBorder="1" applyAlignment="1">
      <alignment wrapText="1"/>
    </xf>
    <xf numFmtId="3" fontId="2" fillId="2" borderId="20" xfId="0" applyNumberFormat="1" applyFont="1" applyFill="1" applyBorder="1"/>
    <xf numFmtId="3" fontId="2" fillId="2" borderId="21" xfId="0" applyNumberFormat="1" applyFont="1" applyFill="1" applyBorder="1"/>
    <xf numFmtId="0" fontId="2" fillId="0" borderId="24" xfId="0" applyFont="1" applyBorder="1"/>
    <xf numFmtId="0" fontId="1" fillId="0" borderId="25" xfId="0" applyFont="1" applyBorder="1" applyAlignment="1">
      <alignment wrapText="1"/>
    </xf>
    <xf numFmtId="3" fontId="1" fillId="0" borderId="25" xfId="0" applyNumberFormat="1" applyFont="1" applyBorder="1"/>
    <xf numFmtId="3" fontId="1" fillId="0" borderId="26" xfId="0" applyNumberFormat="1" applyFont="1" applyBorder="1"/>
    <xf numFmtId="0" fontId="1" fillId="0" borderId="27" xfId="0" applyFont="1" applyBorder="1"/>
    <xf numFmtId="3" fontId="1" fillId="0" borderId="28" xfId="0" applyNumberFormat="1" applyFont="1" applyBorder="1"/>
    <xf numFmtId="0" fontId="2" fillId="0" borderId="29" xfId="0" applyFont="1" applyBorder="1"/>
    <xf numFmtId="0" fontId="2" fillId="0" borderId="30" xfId="0" applyFont="1" applyBorder="1" applyAlignment="1">
      <alignment wrapText="1"/>
    </xf>
    <xf numFmtId="3" fontId="2" fillId="0" borderId="30" xfId="0" applyNumberFormat="1" applyFont="1" applyBorder="1"/>
    <xf numFmtId="3" fontId="2" fillId="0" borderId="31" xfId="0" applyNumberFormat="1" applyFont="1" applyBorder="1"/>
    <xf numFmtId="0" fontId="2" fillId="0" borderId="32" xfId="0" applyFont="1" applyBorder="1"/>
    <xf numFmtId="0" fontId="2" fillId="0" borderId="33" xfId="0" applyFont="1" applyBorder="1"/>
    <xf numFmtId="0" fontId="2" fillId="0" borderId="34" xfId="0" applyFont="1" applyBorder="1"/>
    <xf numFmtId="0" fontId="1" fillId="0" borderId="9" xfId="0" applyFont="1" applyBorder="1" applyAlignment="1">
      <alignment wrapText="1"/>
    </xf>
    <xf numFmtId="3" fontId="1" fillId="0" borderId="9" xfId="0" applyNumberFormat="1" applyFont="1" applyBorder="1"/>
    <xf numFmtId="3" fontId="1" fillId="0" borderId="10" xfId="0" applyNumberFormat="1" applyFont="1" applyBorder="1"/>
    <xf numFmtId="0" fontId="1" fillId="0" borderId="35" xfId="0" applyFont="1" applyBorder="1"/>
    <xf numFmtId="3" fontId="1" fillId="0" borderId="13" xfId="0" applyNumberFormat="1" applyFont="1" applyBorder="1"/>
    <xf numFmtId="0" fontId="2" fillId="0" borderId="36" xfId="0" applyFont="1" applyBorder="1"/>
    <xf numFmtId="0" fontId="1" fillId="0" borderId="37" xfId="0" applyFont="1" applyBorder="1" applyAlignment="1">
      <alignment wrapText="1"/>
    </xf>
    <xf numFmtId="3" fontId="1" fillId="0" borderId="37" xfId="0" applyNumberFormat="1" applyFont="1" applyBorder="1"/>
    <xf numFmtId="3" fontId="1" fillId="0" borderId="38" xfId="0" applyNumberFormat="1" applyFont="1" applyBorder="1"/>
    <xf numFmtId="0" fontId="1" fillId="0" borderId="39" xfId="0" applyFont="1" applyBorder="1"/>
    <xf numFmtId="3" fontId="1" fillId="0" borderId="40" xfId="0" applyNumberFormat="1" applyFont="1" applyBorder="1"/>
    <xf numFmtId="3" fontId="1" fillId="0" borderId="37" xfId="0" applyNumberFormat="1" applyFont="1" applyFill="1" applyBorder="1"/>
    <xf numFmtId="3" fontId="1" fillId="0" borderId="38" xfId="0" applyNumberFormat="1" applyFont="1" applyFill="1" applyBorder="1"/>
    <xf numFmtId="0" fontId="2" fillId="0" borderId="7" xfId="0" applyFont="1" applyBorder="1" applyAlignment="1">
      <alignment horizontal="left" vertical="center"/>
    </xf>
    <xf numFmtId="0" fontId="2" fillId="2" borderId="32" xfId="0" applyFont="1" applyFill="1" applyBorder="1" applyAlignment="1">
      <alignment vertical="center"/>
    </xf>
    <xf numFmtId="0" fontId="2" fillId="2" borderId="30" xfId="0" applyFont="1" applyFill="1" applyBorder="1" applyAlignment="1">
      <alignment wrapText="1"/>
    </xf>
    <xf numFmtId="3" fontId="2" fillId="2" borderId="30" xfId="0" applyNumberFormat="1" applyFont="1" applyFill="1" applyBorder="1"/>
    <xf numFmtId="0" fontId="2" fillId="2" borderId="30" xfId="0" applyFont="1" applyFill="1" applyBorder="1"/>
    <xf numFmtId="0" fontId="2" fillId="2" borderId="33" xfId="0" applyFont="1" applyFill="1" applyBorder="1"/>
    <xf numFmtId="0" fontId="2" fillId="0" borderId="9" xfId="0" applyFont="1" applyBorder="1" applyAlignment="1">
      <alignment wrapText="1"/>
    </xf>
    <xf numFmtId="3" fontId="2" fillId="0" borderId="9" xfId="0" applyNumberFormat="1" applyFont="1" applyBorder="1"/>
    <xf numFmtId="3" fontId="2" fillId="0" borderId="10" xfId="0" applyNumberFormat="1" applyFont="1" applyBorder="1"/>
    <xf numFmtId="0" fontId="2" fillId="2" borderId="35" xfId="0" applyFont="1" applyFill="1" applyBorder="1" applyAlignment="1">
      <alignment vertical="center"/>
    </xf>
    <xf numFmtId="0" fontId="2" fillId="2" borderId="9" xfId="0" applyFont="1" applyFill="1" applyBorder="1" applyAlignment="1">
      <alignment wrapText="1"/>
    </xf>
    <xf numFmtId="3" fontId="2" fillId="2" borderId="9" xfId="0" applyNumberFormat="1" applyFont="1" applyFill="1" applyBorder="1"/>
    <xf numFmtId="0" fontId="2" fillId="2" borderId="9" xfId="0" applyFont="1" applyFill="1" applyBorder="1"/>
    <xf numFmtId="0" fontId="2" fillId="2" borderId="13" xfId="0" applyFont="1" applyFill="1" applyBorder="1"/>
    <xf numFmtId="0" fontId="2" fillId="0" borderId="1" xfId="0" applyFont="1" applyBorder="1" applyAlignment="1">
      <alignment horizontal="left" vertical="center"/>
    </xf>
    <xf numFmtId="0" fontId="2" fillId="0" borderId="15" xfId="0" applyFont="1" applyBorder="1" applyAlignment="1">
      <alignment wrapText="1"/>
    </xf>
    <xf numFmtId="3" fontId="2" fillId="0" borderId="15" xfId="0" applyNumberFormat="1" applyFont="1" applyBorder="1"/>
    <xf numFmtId="3" fontId="2" fillId="0" borderId="16" xfId="0" applyNumberFormat="1" applyFont="1" applyBorder="1"/>
    <xf numFmtId="0" fontId="2" fillId="0" borderId="17" xfId="0" applyFont="1" applyBorder="1" applyAlignment="1">
      <alignment vertical="center"/>
    </xf>
    <xf numFmtId="0" fontId="2" fillId="0" borderId="18" xfId="0" applyFont="1" applyBorder="1"/>
    <xf numFmtId="0" fontId="2" fillId="0" borderId="41" xfId="0" applyFont="1" applyBorder="1" applyAlignment="1">
      <alignment horizontal="left" vertical="center"/>
    </xf>
    <xf numFmtId="0" fontId="2" fillId="0" borderId="25" xfId="0" applyFont="1" applyBorder="1" applyAlignment="1">
      <alignment wrapText="1"/>
    </xf>
    <xf numFmtId="3" fontId="2" fillId="0" borderId="25" xfId="0" applyNumberFormat="1" applyFont="1" applyBorder="1"/>
    <xf numFmtId="3" fontId="2" fillId="0" borderId="26" xfId="0" applyNumberFormat="1" applyFont="1" applyBorder="1"/>
    <xf numFmtId="0" fontId="2" fillId="0" borderId="27" xfId="0" applyFont="1" applyBorder="1" applyAlignment="1">
      <alignment vertical="center"/>
    </xf>
    <xf numFmtId="0" fontId="2" fillId="0" borderId="25" xfId="0" applyFont="1" applyBorder="1"/>
    <xf numFmtId="0" fontId="2" fillId="0" borderId="28" xfId="0" applyFont="1" applyBorder="1"/>
    <xf numFmtId="0" fontId="2" fillId="0" borderId="7" xfId="0" applyFont="1" applyBorder="1" applyAlignment="1">
      <alignment vertical="center"/>
    </xf>
    <xf numFmtId="0" fontId="1" fillId="0" borderId="8" xfId="0" applyFont="1" applyBorder="1" applyAlignment="1">
      <alignment wrapText="1"/>
    </xf>
    <xf numFmtId="3" fontId="1" fillId="0" borderId="8" xfId="0" applyNumberFormat="1" applyFont="1" applyBorder="1"/>
    <xf numFmtId="3" fontId="1" fillId="0" borderId="42" xfId="0" applyNumberFormat="1" applyFont="1" applyBorder="1"/>
    <xf numFmtId="0" fontId="2" fillId="0" borderId="11" xfId="0" applyFont="1" applyBorder="1" applyAlignment="1">
      <alignment vertical="center"/>
    </xf>
    <xf numFmtId="3" fontId="1" fillId="0" borderId="43" xfId="0" applyNumberFormat="1" applyFont="1" applyBorder="1"/>
    <xf numFmtId="0" fontId="2" fillId="0" borderId="36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" fillId="0" borderId="41" xfId="0" applyFont="1" applyBorder="1"/>
    <xf numFmtId="0" fontId="1" fillId="0" borderId="12" xfId="0" applyFont="1" applyBorder="1" applyAlignment="1">
      <alignment wrapText="1"/>
    </xf>
    <xf numFmtId="3" fontId="1" fillId="0" borderId="12" xfId="0" applyNumberFormat="1" applyFont="1" applyBorder="1"/>
    <xf numFmtId="3" fontId="1" fillId="0" borderId="44" xfId="0" applyNumberFormat="1" applyFont="1" applyBorder="1"/>
    <xf numFmtId="0" fontId="1" fillId="0" borderId="45" xfId="0" applyFont="1" applyBorder="1"/>
    <xf numFmtId="3" fontId="1" fillId="0" borderId="46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4"/>
  <sheetViews>
    <sheetView tabSelected="1" workbookViewId="0">
      <selection activeCell="E22" sqref="E22"/>
    </sheetView>
  </sheetViews>
  <sheetFormatPr defaultRowHeight="15"/>
  <cols>
    <col min="1" max="1" width="4.28515625" customWidth="1"/>
    <col min="2" max="2" width="39.140625" customWidth="1"/>
    <col min="3" max="5" width="9.42578125" customWidth="1"/>
    <col min="6" max="6" width="4.28515625" customWidth="1"/>
    <col min="7" max="7" width="39.140625" customWidth="1"/>
    <col min="8" max="9" width="9.42578125" customWidth="1"/>
  </cols>
  <sheetData>
    <row r="1" spans="1:10">
      <c r="A1" s="1"/>
      <c r="H1" s="2"/>
      <c r="J1" s="2" t="s">
        <v>0</v>
      </c>
    </row>
    <row r="2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</row>
    <row r="4" spans="1:10" ht="15.75" thickBot="1">
      <c r="A4" s="5"/>
      <c r="B4" s="5"/>
      <c r="C4" s="5"/>
      <c r="D4" s="5"/>
      <c r="E4" s="5"/>
      <c r="F4" s="5"/>
      <c r="G4" s="5"/>
      <c r="H4" s="2"/>
      <c r="J4" s="2" t="s">
        <v>3</v>
      </c>
    </row>
    <row r="5" spans="1:10" ht="15.75" thickTop="1">
      <c r="A5" s="6" t="s">
        <v>4</v>
      </c>
      <c r="B5" s="7" t="s">
        <v>5</v>
      </c>
      <c r="C5" s="8" t="s">
        <v>6</v>
      </c>
      <c r="D5" s="9" t="s">
        <v>7</v>
      </c>
      <c r="E5" s="10"/>
      <c r="F5" s="11" t="s">
        <v>4</v>
      </c>
      <c r="G5" s="7" t="s">
        <v>5</v>
      </c>
      <c r="H5" s="8" t="s">
        <v>6</v>
      </c>
      <c r="I5" s="9" t="s">
        <v>7</v>
      </c>
      <c r="J5" s="12"/>
    </row>
    <row r="6" spans="1:10" ht="39" thickBot="1">
      <c r="A6" s="13"/>
      <c r="B6" s="14"/>
      <c r="C6" s="15"/>
      <c r="D6" s="16" t="s">
        <v>8</v>
      </c>
      <c r="E6" s="17" t="s">
        <v>9</v>
      </c>
      <c r="F6" s="18"/>
      <c r="G6" s="19"/>
      <c r="H6" s="15"/>
      <c r="I6" s="16" t="s">
        <v>8</v>
      </c>
      <c r="J6" s="20" t="s">
        <v>9</v>
      </c>
    </row>
    <row r="7" spans="1:10" ht="15.75" thickTop="1">
      <c r="A7" s="21" t="s">
        <v>10</v>
      </c>
      <c r="B7" s="22" t="s">
        <v>11</v>
      </c>
      <c r="C7" s="23"/>
      <c r="D7" s="23"/>
      <c r="E7" s="24"/>
      <c r="F7" s="25" t="s">
        <v>12</v>
      </c>
      <c r="G7" s="22" t="s">
        <v>13</v>
      </c>
      <c r="H7" s="23"/>
      <c r="I7" s="26"/>
      <c r="J7" s="27"/>
    </row>
    <row r="8" spans="1:10">
      <c r="A8" s="28" t="s">
        <v>14</v>
      </c>
      <c r="B8" s="29" t="s">
        <v>15</v>
      </c>
      <c r="C8" s="30">
        <v>300000</v>
      </c>
      <c r="D8" s="30">
        <v>100000</v>
      </c>
      <c r="E8" s="31">
        <v>200000</v>
      </c>
      <c r="F8" s="32" t="s">
        <v>14</v>
      </c>
      <c r="G8" s="29" t="s">
        <v>16</v>
      </c>
      <c r="H8" s="30">
        <v>7577420</v>
      </c>
      <c r="I8" s="30">
        <v>7577420</v>
      </c>
      <c r="J8" s="33">
        <v>0</v>
      </c>
    </row>
    <row r="9" spans="1:10" ht="26.25">
      <c r="A9" s="28" t="s">
        <v>17</v>
      </c>
      <c r="B9" s="29" t="s">
        <v>18</v>
      </c>
      <c r="C9" s="30">
        <v>2470000</v>
      </c>
      <c r="D9" s="30">
        <v>2470000</v>
      </c>
      <c r="E9" s="31">
        <v>0</v>
      </c>
      <c r="F9" s="32" t="s">
        <v>17</v>
      </c>
      <c r="G9" s="29" t="s">
        <v>19</v>
      </c>
      <c r="H9" s="30">
        <v>1483163</v>
      </c>
      <c r="I9" s="30">
        <v>1483163</v>
      </c>
      <c r="J9" s="33">
        <v>0</v>
      </c>
    </row>
    <row r="10" spans="1:10">
      <c r="A10" s="28" t="s">
        <v>20</v>
      </c>
      <c r="B10" s="29" t="s">
        <v>21</v>
      </c>
      <c r="C10" s="30">
        <v>1598720</v>
      </c>
      <c r="D10" s="30">
        <v>1598720</v>
      </c>
      <c r="E10" s="31">
        <v>0</v>
      </c>
      <c r="F10" s="32" t="s">
        <v>22</v>
      </c>
      <c r="G10" s="29" t="s">
        <v>23</v>
      </c>
      <c r="H10" s="30">
        <v>8969100</v>
      </c>
      <c r="I10" s="34">
        <v>8853850</v>
      </c>
      <c r="J10" s="35">
        <v>115250</v>
      </c>
    </row>
    <row r="11" spans="1:10">
      <c r="A11" s="28" t="s">
        <v>24</v>
      </c>
      <c r="B11" s="29" t="s">
        <v>25</v>
      </c>
      <c r="C11" s="30">
        <v>18177773</v>
      </c>
      <c r="D11" s="30">
        <v>18177773</v>
      </c>
      <c r="E11" s="31">
        <v>0</v>
      </c>
      <c r="F11" s="32" t="s">
        <v>20</v>
      </c>
      <c r="G11" s="29" t="s">
        <v>26</v>
      </c>
      <c r="H11" s="30">
        <v>381000</v>
      </c>
      <c r="I11" s="36">
        <v>381000</v>
      </c>
      <c r="J11" s="37">
        <v>0</v>
      </c>
    </row>
    <row r="12" spans="1:10">
      <c r="A12" s="28" t="s">
        <v>27</v>
      </c>
      <c r="B12" s="29" t="s">
        <v>28</v>
      </c>
      <c r="C12" s="30">
        <v>0</v>
      </c>
      <c r="D12" s="30">
        <v>0</v>
      </c>
      <c r="E12" s="31">
        <v>0</v>
      </c>
      <c r="F12" s="32" t="s">
        <v>24</v>
      </c>
      <c r="G12" s="29" t="s">
        <v>29</v>
      </c>
      <c r="H12" s="38">
        <v>1008458</v>
      </c>
      <c r="I12" s="34">
        <v>1008458</v>
      </c>
      <c r="J12" s="35">
        <v>0</v>
      </c>
    </row>
    <row r="13" spans="1:10">
      <c r="A13" s="28" t="s">
        <v>30</v>
      </c>
      <c r="B13" s="29" t="s">
        <v>31</v>
      </c>
      <c r="C13" s="30">
        <v>0</v>
      </c>
      <c r="D13" s="30">
        <v>0</v>
      </c>
      <c r="E13" s="31">
        <v>0</v>
      </c>
      <c r="F13" s="32" t="s">
        <v>32</v>
      </c>
      <c r="G13" s="29" t="s">
        <v>33</v>
      </c>
      <c r="H13" s="30">
        <v>0</v>
      </c>
      <c r="I13" s="30">
        <v>0</v>
      </c>
      <c r="J13" s="33">
        <v>0</v>
      </c>
    </row>
    <row r="14" spans="1:10">
      <c r="A14" s="39"/>
      <c r="B14" s="40"/>
      <c r="C14" s="41"/>
      <c r="D14" s="41"/>
      <c r="E14" s="42"/>
      <c r="F14" s="32" t="s">
        <v>34</v>
      </c>
      <c r="G14" s="29" t="s">
        <v>35</v>
      </c>
      <c r="H14" s="30">
        <v>4523975</v>
      </c>
      <c r="I14" s="30">
        <v>4523975</v>
      </c>
      <c r="J14" s="33">
        <v>0</v>
      </c>
    </row>
    <row r="15" spans="1:10" ht="15.75" thickBot="1">
      <c r="A15" s="43"/>
      <c r="B15" s="44" t="s">
        <v>36</v>
      </c>
      <c r="C15" s="45">
        <f>SUM(C8:C14)</f>
        <v>22546493</v>
      </c>
      <c r="D15" s="45">
        <f>SUM(D8:D14)</f>
        <v>22346493</v>
      </c>
      <c r="E15" s="46">
        <f>SUM(E8:E14)</f>
        <v>200000</v>
      </c>
      <c r="F15" s="47"/>
      <c r="G15" s="44" t="s">
        <v>37</v>
      </c>
      <c r="H15" s="45">
        <f>H8+H9+H10+H11+H12+H14</f>
        <v>23943116</v>
      </c>
      <c r="I15" s="45">
        <f>I8+I9+I10+I11+I12+I14</f>
        <v>23827866</v>
      </c>
      <c r="J15" s="48">
        <f>J8+J9+J10+J11+J12+J14</f>
        <v>115250</v>
      </c>
    </row>
    <row r="16" spans="1:10" ht="15.75" thickTop="1">
      <c r="A16" s="49" t="s">
        <v>22</v>
      </c>
      <c r="B16" s="50" t="s">
        <v>38</v>
      </c>
      <c r="C16" s="51">
        <v>34419</v>
      </c>
      <c r="D16" s="51">
        <v>34419</v>
      </c>
      <c r="E16" s="52">
        <v>0</v>
      </c>
      <c r="F16" s="53" t="s">
        <v>27</v>
      </c>
      <c r="G16" s="50" t="s">
        <v>39</v>
      </c>
      <c r="H16" s="51">
        <v>0</v>
      </c>
      <c r="I16" s="51">
        <v>0</v>
      </c>
      <c r="J16" s="54">
        <v>0</v>
      </c>
    </row>
    <row r="17" spans="1:10">
      <c r="A17" s="28" t="s">
        <v>20</v>
      </c>
      <c r="B17" s="29" t="s">
        <v>21</v>
      </c>
      <c r="C17" s="30">
        <v>0</v>
      </c>
      <c r="D17" s="30">
        <v>0</v>
      </c>
      <c r="E17" s="31">
        <v>0</v>
      </c>
      <c r="F17" s="32" t="s">
        <v>30</v>
      </c>
      <c r="G17" s="29" t="s">
        <v>40</v>
      </c>
      <c r="H17" s="30">
        <v>2286000</v>
      </c>
      <c r="I17" s="30">
        <v>2286000</v>
      </c>
      <c r="J17" s="33">
        <v>0</v>
      </c>
    </row>
    <row r="18" spans="1:10">
      <c r="A18" s="28" t="s">
        <v>24</v>
      </c>
      <c r="B18" s="29" t="s">
        <v>41</v>
      </c>
      <c r="C18" s="30">
        <v>0</v>
      </c>
      <c r="D18" s="30">
        <v>0</v>
      </c>
      <c r="E18" s="31">
        <v>0</v>
      </c>
      <c r="F18" s="32" t="s">
        <v>42</v>
      </c>
      <c r="G18" s="29" t="s">
        <v>43</v>
      </c>
      <c r="H18" s="30">
        <v>0</v>
      </c>
      <c r="I18" s="30">
        <v>0</v>
      </c>
      <c r="J18" s="33">
        <v>0</v>
      </c>
    </row>
    <row r="19" spans="1:10">
      <c r="A19" s="28" t="s">
        <v>27</v>
      </c>
      <c r="B19" s="29" t="s">
        <v>44</v>
      </c>
      <c r="C19" s="30">
        <v>0</v>
      </c>
      <c r="D19" s="30">
        <v>0</v>
      </c>
      <c r="E19" s="31">
        <v>0</v>
      </c>
      <c r="F19" s="32" t="s">
        <v>45</v>
      </c>
      <c r="G19" s="29" t="s">
        <v>46</v>
      </c>
      <c r="H19" s="30">
        <v>0</v>
      </c>
      <c r="I19" s="30">
        <v>0</v>
      </c>
      <c r="J19" s="33">
        <v>0</v>
      </c>
    </row>
    <row r="20" spans="1:10">
      <c r="A20" s="28" t="s">
        <v>30</v>
      </c>
      <c r="B20" s="29" t="s">
        <v>31</v>
      </c>
      <c r="C20" s="30">
        <v>0</v>
      </c>
      <c r="D20" s="30">
        <v>0</v>
      </c>
      <c r="E20" s="31">
        <v>0</v>
      </c>
      <c r="F20" s="32" t="s">
        <v>47</v>
      </c>
      <c r="G20" s="29" t="s">
        <v>48</v>
      </c>
      <c r="H20" s="30">
        <v>0</v>
      </c>
      <c r="I20" s="30">
        <v>0</v>
      </c>
      <c r="J20" s="33">
        <v>0</v>
      </c>
    </row>
    <row r="21" spans="1:10">
      <c r="A21" s="39"/>
      <c r="B21" s="40"/>
      <c r="C21" s="41"/>
      <c r="D21" s="41"/>
      <c r="E21" s="42"/>
      <c r="F21" s="32" t="s">
        <v>49</v>
      </c>
      <c r="G21" s="29" t="s">
        <v>50</v>
      </c>
      <c r="H21" s="30">
        <v>0</v>
      </c>
      <c r="I21" s="30">
        <v>0</v>
      </c>
      <c r="J21" s="33">
        <v>0</v>
      </c>
    </row>
    <row r="22" spans="1:10">
      <c r="A22" s="39"/>
      <c r="B22" s="40"/>
      <c r="C22" s="41"/>
      <c r="D22" s="41"/>
      <c r="E22" s="42"/>
      <c r="F22" s="32" t="s">
        <v>32</v>
      </c>
      <c r="G22" s="29" t="s">
        <v>33</v>
      </c>
      <c r="H22" s="30">
        <v>0</v>
      </c>
      <c r="I22" s="30">
        <v>0</v>
      </c>
      <c r="J22" s="33">
        <v>0</v>
      </c>
    </row>
    <row r="23" spans="1:10">
      <c r="A23" s="39"/>
      <c r="B23" s="40"/>
      <c r="C23" s="41"/>
      <c r="D23" s="41"/>
      <c r="E23" s="42"/>
      <c r="F23" s="32" t="s">
        <v>34</v>
      </c>
      <c r="G23" s="29" t="s">
        <v>51</v>
      </c>
      <c r="H23" s="30">
        <v>0</v>
      </c>
      <c r="I23" s="30">
        <v>0</v>
      </c>
      <c r="J23" s="33">
        <v>0</v>
      </c>
    </row>
    <row r="24" spans="1:10" ht="15.75" thickBot="1">
      <c r="A24" s="55"/>
      <c r="B24" s="56" t="s">
        <v>52</v>
      </c>
      <c r="C24" s="57">
        <f>SUM(C16:C23)</f>
        <v>34419</v>
      </c>
      <c r="D24" s="57">
        <f>SUM(D16:D23)</f>
        <v>34419</v>
      </c>
      <c r="E24" s="58">
        <f>SUM(E16:E23)</f>
        <v>0</v>
      </c>
      <c r="F24" s="59"/>
      <c r="G24" s="56" t="s">
        <v>53</v>
      </c>
      <c r="H24" s="57">
        <f>SUM(H16:H23)</f>
        <v>2286000</v>
      </c>
      <c r="I24" s="57">
        <f>SUM(I16:I23)</f>
        <v>2286000</v>
      </c>
      <c r="J24" s="60">
        <f>SUM(J16:J23)</f>
        <v>0</v>
      </c>
    </row>
    <row r="25" spans="1:10" ht="16.5" thickTop="1" thickBot="1">
      <c r="A25" s="61"/>
      <c r="B25" s="62" t="s">
        <v>54</v>
      </c>
      <c r="C25" s="63">
        <f>C15+C24</f>
        <v>22580912</v>
      </c>
      <c r="D25" s="63">
        <f>D15+D24</f>
        <v>22380912</v>
      </c>
      <c r="E25" s="64">
        <f>E15+E24</f>
        <v>200000</v>
      </c>
      <c r="F25" s="65"/>
      <c r="G25" s="62" t="s">
        <v>55</v>
      </c>
      <c r="H25" s="63">
        <f>H15+H24</f>
        <v>26229116</v>
      </c>
      <c r="I25" s="63">
        <f>I15+I24</f>
        <v>26113866</v>
      </c>
      <c r="J25" s="66">
        <f>J15+J24</f>
        <v>115250</v>
      </c>
    </row>
    <row r="26" spans="1:10" ht="27.75" thickTop="1" thickBot="1">
      <c r="A26" s="61"/>
      <c r="B26" s="62" t="s">
        <v>56</v>
      </c>
      <c r="C26" s="67">
        <f>IF(H25&gt;C25,C25-H25,0)</f>
        <v>-3648204</v>
      </c>
      <c r="D26" s="67">
        <f>IF(I25&gt;D25,D25-I25,0)</f>
        <v>-3732954</v>
      </c>
      <c r="E26" s="68">
        <f>IF(J25&gt;E25,E25-J25,0)</f>
        <v>0</v>
      </c>
      <c r="F26" s="65"/>
      <c r="G26" s="62" t="s">
        <v>57</v>
      </c>
      <c r="H26" s="63">
        <f>IF(C25&gt;H25,C25-H25,0)</f>
        <v>0</v>
      </c>
      <c r="I26" s="63">
        <f>IF(D25&gt;I25,D25-I25,0)</f>
        <v>0</v>
      </c>
      <c r="J26" s="66">
        <f>IF(E25&gt;J25,E25-J25,0)</f>
        <v>84750</v>
      </c>
    </row>
    <row r="27" spans="1:10" ht="27" thickTop="1">
      <c r="A27" s="69" t="s">
        <v>42</v>
      </c>
      <c r="B27" s="50" t="s">
        <v>58</v>
      </c>
      <c r="C27" s="51">
        <v>4375315</v>
      </c>
      <c r="D27" s="51">
        <v>4375315</v>
      </c>
      <c r="E27" s="52"/>
      <c r="F27" s="70"/>
      <c r="G27" s="71"/>
      <c r="H27" s="72"/>
      <c r="I27" s="73"/>
      <c r="J27" s="74"/>
    </row>
    <row r="28" spans="1:10" ht="27" thickBot="1">
      <c r="A28" s="69"/>
      <c r="B28" s="75" t="s">
        <v>59</v>
      </c>
      <c r="C28" s="76">
        <v>0</v>
      </c>
      <c r="D28" s="76">
        <v>0</v>
      </c>
      <c r="E28" s="77">
        <v>0</v>
      </c>
      <c r="F28" s="78"/>
      <c r="G28" s="79"/>
      <c r="H28" s="80"/>
      <c r="I28" s="81"/>
      <c r="J28" s="82"/>
    </row>
    <row r="29" spans="1:10" ht="15.75" thickTop="1">
      <c r="A29" s="83" t="s">
        <v>45</v>
      </c>
      <c r="B29" s="84" t="s">
        <v>60</v>
      </c>
      <c r="C29" s="85">
        <v>0</v>
      </c>
      <c r="D29" s="85">
        <v>0</v>
      </c>
      <c r="E29" s="86">
        <v>0</v>
      </c>
      <c r="F29" s="87" t="s">
        <v>61</v>
      </c>
      <c r="G29" s="84" t="s">
        <v>62</v>
      </c>
      <c r="H29" s="85">
        <v>727111</v>
      </c>
      <c r="I29" s="23">
        <v>727111</v>
      </c>
      <c r="J29" s="88">
        <v>0</v>
      </c>
    </row>
    <row r="30" spans="1:10" ht="15.75" thickBot="1">
      <c r="A30" s="89"/>
      <c r="B30" s="90" t="s">
        <v>63</v>
      </c>
      <c r="C30" s="91">
        <v>0</v>
      </c>
      <c r="D30" s="91">
        <v>0</v>
      </c>
      <c r="E30" s="92">
        <v>0</v>
      </c>
      <c r="F30" s="93"/>
      <c r="G30" s="90" t="s">
        <v>64</v>
      </c>
      <c r="H30" s="91">
        <v>0</v>
      </c>
      <c r="I30" s="94">
        <v>0</v>
      </c>
      <c r="J30" s="95">
        <v>0</v>
      </c>
    </row>
    <row r="31" spans="1:10" ht="16.5" thickTop="1" thickBot="1">
      <c r="A31" s="96"/>
      <c r="B31" s="97" t="s">
        <v>65</v>
      </c>
      <c r="C31" s="98">
        <f>C15+C27</f>
        <v>26921808</v>
      </c>
      <c r="D31" s="98">
        <f>D15+D27+D29</f>
        <v>26721808</v>
      </c>
      <c r="E31" s="99">
        <f>E15+E27+E29</f>
        <v>200000</v>
      </c>
      <c r="F31" s="100"/>
      <c r="G31" s="97" t="s">
        <v>66</v>
      </c>
      <c r="H31" s="98">
        <f>H15+H27+H29</f>
        <v>24670227</v>
      </c>
      <c r="I31" s="98">
        <f>I15+I27+I29</f>
        <v>24554977</v>
      </c>
      <c r="J31" s="101">
        <f>J15+J27+J29</f>
        <v>115250</v>
      </c>
    </row>
    <row r="32" spans="1:10" ht="16.5" thickTop="1" thickBot="1">
      <c r="A32" s="102"/>
      <c r="B32" s="62" t="s">
        <v>67</v>
      </c>
      <c r="C32" s="63">
        <f>C24+C28+C30</f>
        <v>34419</v>
      </c>
      <c r="D32" s="63">
        <f>D24+D28+D30</f>
        <v>34419</v>
      </c>
      <c r="E32" s="64">
        <f>E24+E28+E30</f>
        <v>0</v>
      </c>
      <c r="F32" s="103"/>
      <c r="G32" s="62" t="s">
        <v>68</v>
      </c>
      <c r="H32" s="63">
        <f>H24+H28+H30</f>
        <v>2286000</v>
      </c>
      <c r="I32" s="63">
        <f>I24+I28+I30</f>
        <v>2286000</v>
      </c>
      <c r="J32" s="66">
        <f>J24+J28+J30</f>
        <v>0</v>
      </c>
    </row>
    <row r="33" spans="1:10" ht="16.5" thickTop="1" thickBot="1">
      <c r="A33" s="104"/>
      <c r="B33" s="105" t="s">
        <v>69</v>
      </c>
      <c r="C33" s="106">
        <f>SUM(C31:C32)</f>
        <v>26956227</v>
      </c>
      <c r="D33" s="106">
        <f>SUM(D31:D32)</f>
        <v>26756227</v>
      </c>
      <c r="E33" s="107">
        <f>SUM(E31:E32)</f>
        <v>200000</v>
      </c>
      <c r="F33" s="108"/>
      <c r="G33" s="105" t="s">
        <v>70</v>
      </c>
      <c r="H33" s="106">
        <f>SUM(H31:H32)</f>
        <v>26956227</v>
      </c>
      <c r="I33" s="106">
        <f>SUM(I31:I32)</f>
        <v>26840977</v>
      </c>
      <c r="J33" s="109">
        <f>SUM(J31:J32)</f>
        <v>115250</v>
      </c>
    </row>
    <row r="34" spans="1:10" ht="15.75" thickTop="1"/>
  </sheetData>
  <mergeCells count="13">
    <mergeCell ref="A27:A28"/>
    <mergeCell ref="A29:A30"/>
    <mergeCell ref="F29:F30"/>
    <mergeCell ref="A2:J2"/>
    <mergeCell ref="A3:J3"/>
    <mergeCell ref="A5:A6"/>
    <mergeCell ref="B5:B6"/>
    <mergeCell ref="C5:C6"/>
    <mergeCell ref="D5:E5"/>
    <mergeCell ref="F5:F6"/>
    <mergeCell ref="G5:G6"/>
    <mergeCell ref="H5:H6"/>
    <mergeCell ref="I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2019-03-29T10:20:53Z</dcterms:created>
  <dcterms:modified xsi:type="dcterms:W3CDTF">2019-03-29T10:21:18Z</dcterms:modified>
</cp:coreProperties>
</file>