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előirányzat felh. ter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N33" i="1"/>
  <c r="M33"/>
  <c r="L33"/>
  <c r="K33"/>
  <c r="J33"/>
  <c r="I33"/>
  <c r="H33"/>
  <c r="G33"/>
  <c r="F33"/>
  <c r="E33"/>
  <c r="D33"/>
  <c r="C33"/>
  <c r="B33"/>
  <c r="O32"/>
  <c r="O33" s="1"/>
  <c r="O31"/>
  <c r="N30"/>
  <c r="M30"/>
  <c r="M34" s="1"/>
  <c r="L30"/>
  <c r="K30"/>
  <c r="K34" s="1"/>
  <c r="J30"/>
  <c r="I30"/>
  <c r="I34" s="1"/>
  <c r="H30"/>
  <c r="G30"/>
  <c r="G34" s="1"/>
  <c r="F30"/>
  <c r="E30"/>
  <c r="E34" s="1"/>
  <c r="D30"/>
  <c r="C30"/>
  <c r="C34" s="1"/>
  <c r="B30"/>
  <c r="O27"/>
  <c r="N26"/>
  <c r="N34" s="1"/>
  <c r="M26"/>
  <c r="L26"/>
  <c r="L34" s="1"/>
  <c r="K26"/>
  <c r="J26"/>
  <c r="J34" s="1"/>
  <c r="I26"/>
  <c r="H26"/>
  <c r="H34" s="1"/>
  <c r="G26"/>
  <c r="F26"/>
  <c r="F34" s="1"/>
  <c r="E26"/>
  <c r="D26"/>
  <c r="D34" s="1"/>
  <c r="C26"/>
  <c r="O26" s="1"/>
  <c r="B26"/>
  <c r="B34" s="1"/>
  <c r="O25"/>
  <c r="O24"/>
  <c r="O23"/>
  <c r="O22"/>
  <c r="N20"/>
  <c r="M20"/>
  <c r="L20"/>
  <c r="K20"/>
  <c r="J20"/>
  <c r="I20"/>
  <c r="H20"/>
  <c r="G20"/>
  <c r="F20"/>
  <c r="E20"/>
  <c r="D20"/>
  <c r="C20"/>
  <c r="B20"/>
  <c r="O19"/>
  <c r="O18"/>
  <c r="O20" s="1"/>
  <c r="N17"/>
  <c r="M17"/>
  <c r="L17"/>
  <c r="K17"/>
  <c r="J17"/>
  <c r="I17"/>
  <c r="H17"/>
  <c r="G17"/>
  <c r="F17"/>
  <c r="E17"/>
  <c r="D17"/>
  <c r="C17"/>
  <c r="O17" s="1"/>
  <c r="B17"/>
  <c r="O16"/>
  <c r="O15"/>
  <c r="O14"/>
  <c r="O13"/>
  <c r="N12"/>
  <c r="N21" s="1"/>
  <c r="M12"/>
  <c r="M21" s="1"/>
  <c r="L12"/>
  <c r="L21" s="1"/>
  <c r="K12"/>
  <c r="K21" s="1"/>
  <c r="J12"/>
  <c r="J21" s="1"/>
  <c r="I12"/>
  <c r="I21" s="1"/>
  <c r="H12"/>
  <c r="H21" s="1"/>
  <c r="G12"/>
  <c r="G21" s="1"/>
  <c r="F12"/>
  <c r="F21" s="1"/>
  <c r="E12"/>
  <c r="E21" s="1"/>
  <c r="D12"/>
  <c r="D21" s="1"/>
  <c r="C12"/>
  <c r="C21" s="1"/>
  <c r="B12"/>
  <c r="B21" s="1"/>
  <c r="O11"/>
  <c r="O10"/>
  <c r="O9"/>
  <c r="O8"/>
  <c r="O7"/>
  <c r="O6"/>
  <c r="O30" l="1"/>
  <c r="O34" s="1"/>
  <c r="O12"/>
  <c r="O21" s="1"/>
</calcChain>
</file>

<file path=xl/sharedStrings.xml><?xml version="1.0" encoding="utf-8"?>
<sst xmlns="http://schemas.openxmlformats.org/spreadsheetml/2006/main" count="47" uniqueCount="46">
  <si>
    <t>20. sz. melléklet az  1/2017. (III.09.) önkormányzati rendelethez</t>
  </si>
  <si>
    <t>Előirányzat felhasználási ütemterv</t>
  </si>
  <si>
    <t>adatok e Ft-ban</t>
  </si>
  <si>
    <t>Megnevezés</t>
  </si>
  <si>
    <t>Előirányzat össz.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</si>
  <si>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</si>
  <si>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</si>
  <si>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</si>
  <si>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</si>
  <si>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</si>
  <si>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</si>
  <si>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</si>
  <si>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</si>
  <si>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Szeptemb.</t>
  </si>
  <si>
    <t>Október</t>
  </si>
  <si>
    <t>November</t>
  </si>
  <si>
    <t>December</t>
  </si>
  <si>
    <t>Összesen</t>
  </si>
  <si>
    <t>Személyi juttatások</t>
  </si>
  <si>
    <t>Munkaadókat terhelő járulékok</t>
  </si>
  <si>
    <t>Dologi kiadások</t>
  </si>
  <si>
    <t>Ellátottak pénzbeli juttatásai</t>
  </si>
  <si>
    <t>Egyéb műk. c. kiadás</t>
  </si>
  <si>
    <t>Céltartalék</t>
  </si>
  <si>
    <t>Működési kiadások össz.</t>
  </si>
  <si>
    <t>Beruházás</t>
  </si>
  <si>
    <t>Felújítás</t>
  </si>
  <si>
    <t>Felhalm. c. pe. átad.</t>
  </si>
  <si>
    <t>Felhalm. c. céltartalék</t>
  </si>
  <si>
    <t>Összesen felhalm. kiad.</t>
  </si>
  <si>
    <t>Intézményfinanszírozás</t>
  </si>
  <si>
    <t>Megelőlegezés visszafizetése</t>
  </si>
  <si>
    <t>Finanszírozási kiadás</t>
  </si>
  <si>
    <t>Összesen kiadás</t>
  </si>
  <si>
    <t>Működési c. támogatások</t>
  </si>
  <si>
    <t>Közhatalmi bevételek</t>
  </si>
  <si>
    <t xml:space="preserve">Működési bevételek   </t>
  </si>
  <si>
    <t>Működési c. átvett pénzeszközök</t>
  </si>
  <si>
    <t>Működési bevételek össz.</t>
  </si>
  <si>
    <t>Felhalm. c. pénzmaradvány igénybe vétele.</t>
  </si>
  <si>
    <t>Felhalm.célú átvett pénzeszk.</t>
  </si>
  <si>
    <t>Sajátos felhalm. bevét.</t>
  </si>
  <si>
    <t>Felhalm. bevételek össz.</t>
  </si>
  <si>
    <t>Előző évi pm. igénybevétele</t>
  </si>
  <si>
    <t>Finanszírozási bevételek</t>
  </si>
  <si>
    <t>Összesen bevételek</t>
  </si>
</sst>
</file>

<file path=xl/styles.xml><?xml version="1.0" encoding="utf-8"?>
<styleSheet xmlns="http://schemas.openxmlformats.org/spreadsheetml/2006/main">
  <numFmts count="1">
    <numFmt numFmtId="164" formatCode="#,##0\ _F_t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8" fillId="0" borderId="0"/>
  </cellStyleXfs>
  <cellXfs count="27">
    <xf numFmtId="0" fontId="0" fillId="0" borderId="0" xfId="0"/>
    <xf numFmtId="0" fontId="2" fillId="0" borderId="0" xfId="0" applyFont="1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  <xf numFmtId="164" fontId="6" fillId="0" borderId="6" xfId="0" applyNumberFormat="1" applyFont="1" applyBorder="1"/>
    <xf numFmtId="164" fontId="6" fillId="0" borderId="7" xfId="0" applyNumberFormat="1" applyFont="1" applyBorder="1"/>
    <xf numFmtId="0" fontId="5" fillId="3" borderId="5" xfId="0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0" fontId="5" fillId="0" borderId="5" xfId="0" applyFont="1" applyFill="1" applyBorder="1"/>
    <xf numFmtId="164" fontId="6" fillId="0" borderId="6" xfId="0" applyNumberFormat="1" applyFont="1" applyFill="1" applyBorder="1"/>
    <xf numFmtId="164" fontId="6" fillId="0" borderId="7" xfId="0" applyNumberFormat="1" applyFont="1" applyFill="1" applyBorder="1"/>
    <xf numFmtId="0" fontId="5" fillId="2" borderId="5" xfId="0" applyFont="1" applyFill="1" applyBorder="1"/>
    <xf numFmtId="164" fontId="4" fillId="2" borderId="6" xfId="0" applyNumberFormat="1" applyFont="1" applyFill="1" applyBorder="1"/>
    <xf numFmtId="164" fontId="4" fillId="2" borderId="7" xfId="0" applyNumberFormat="1" applyFont="1" applyFill="1" applyBorder="1"/>
    <xf numFmtId="0" fontId="1" fillId="0" borderId="0" xfId="0" applyFont="1"/>
    <xf numFmtId="0" fontId="5" fillId="0" borderId="5" xfId="0" applyFont="1" applyBorder="1" applyAlignment="1">
      <alignment wrapText="1"/>
    </xf>
    <xf numFmtId="0" fontId="5" fillId="0" borderId="8" xfId="0" applyFont="1" applyFill="1" applyBorder="1"/>
    <xf numFmtId="0" fontId="5" fillId="2" borderId="9" xfId="0" applyFont="1" applyFill="1" applyBorder="1"/>
    <xf numFmtId="164" fontId="4" fillId="2" borderId="10" xfId="0" applyNumberFormat="1" applyFont="1" applyFill="1" applyBorder="1"/>
    <xf numFmtId="164" fontId="4" fillId="2" borderId="11" xfId="0" applyNumberFormat="1" applyFont="1" applyFill="1" applyBorder="1"/>
    <xf numFmtId="164" fontId="0" fillId="0" borderId="0" xfId="0" applyNumberFormat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6"/>
  <sheetViews>
    <sheetView tabSelected="1" workbookViewId="0">
      <selection activeCell="D2" sqref="D2"/>
    </sheetView>
  </sheetViews>
  <sheetFormatPr defaultRowHeight="15"/>
  <cols>
    <col min="1" max="1" width="24.7109375" customWidth="1"/>
    <col min="2" max="2" width="8.85546875" customWidth="1"/>
    <col min="3" max="3" width="8.42578125" customWidth="1"/>
    <col min="4" max="4" width="7.7109375" customWidth="1"/>
    <col min="5" max="5" width="8.5703125" customWidth="1"/>
    <col min="6" max="6" width="8.28515625" customWidth="1"/>
    <col min="7" max="7" width="8.140625" customWidth="1"/>
    <col min="8" max="8" width="8.85546875" customWidth="1"/>
    <col min="9" max="9" width="7.42578125" customWidth="1"/>
    <col min="10" max="10" width="8.28515625" customWidth="1"/>
    <col min="11" max="11" width="9" customWidth="1"/>
    <col min="12" max="12" width="8.28515625" customWidth="1"/>
    <col min="13" max="13" width="8.42578125" customWidth="1"/>
    <col min="14" max="14" width="8.85546875" customWidth="1"/>
    <col min="15" max="15" width="9.7109375" customWidth="1"/>
  </cols>
  <sheetData>
    <row r="1" spans="1:15">
      <c r="A1" s="1" t="s">
        <v>0</v>
      </c>
    </row>
    <row r="3" spans="1:15" ht="15.75">
      <c r="A3" s="2" t="s">
        <v>1</v>
      </c>
    </row>
    <row r="4" spans="1:15" ht="15.75" thickBot="1">
      <c r="N4" s="3" t="s">
        <v>2</v>
      </c>
      <c r="O4" s="3"/>
    </row>
    <row r="5" spans="1:15" ht="26.2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7" t="s">
        <v>17</v>
      </c>
    </row>
    <row r="6" spans="1:15">
      <c r="A6" s="8" t="s">
        <v>18</v>
      </c>
      <c r="B6" s="9">
        <v>23043</v>
      </c>
      <c r="C6" s="9">
        <v>2372</v>
      </c>
      <c r="D6" s="9">
        <v>2372</v>
      </c>
      <c r="E6" s="9">
        <v>1772</v>
      </c>
      <c r="F6" s="9">
        <v>1772</v>
      </c>
      <c r="G6" s="9">
        <v>1772</v>
      </c>
      <c r="H6" s="9">
        <v>1772</v>
      </c>
      <c r="I6" s="9">
        <v>1772</v>
      </c>
      <c r="J6" s="9">
        <v>1772</v>
      </c>
      <c r="K6" s="9">
        <v>1772</v>
      </c>
      <c r="L6" s="9">
        <v>1772</v>
      </c>
      <c r="M6" s="9">
        <v>1772</v>
      </c>
      <c r="N6" s="9">
        <v>2351</v>
      </c>
      <c r="O6" s="10">
        <f>SUM(C6:N6)</f>
        <v>23043</v>
      </c>
    </row>
    <row r="7" spans="1:15">
      <c r="A7" s="8" t="s">
        <v>19</v>
      </c>
      <c r="B7" s="9">
        <v>5531</v>
      </c>
      <c r="C7" s="9">
        <v>430</v>
      </c>
      <c r="D7" s="9">
        <v>430</v>
      </c>
      <c r="E7" s="9">
        <v>430</v>
      </c>
      <c r="F7" s="9">
        <v>430</v>
      </c>
      <c r="G7" s="9">
        <v>430</v>
      </c>
      <c r="H7" s="9">
        <v>430</v>
      </c>
      <c r="I7" s="9">
        <v>430</v>
      </c>
      <c r="J7" s="9">
        <v>430</v>
      </c>
      <c r="K7" s="9">
        <v>430</v>
      </c>
      <c r="L7" s="9">
        <v>430</v>
      </c>
      <c r="M7" s="9">
        <v>430</v>
      </c>
      <c r="N7" s="9">
        <v>801</v>
      </c>
      <c r="O7" s="10">
        <f>SUM(C7:N7)</f>
        <v>5531</v>
      </c>
    </row>
    <row r="8" spans="1:15">
      <c r="A8" s="8" t="s">
        <v>20</v>
      </c>
      <c r="B8" s="9">
        <v>26396</v>
      </c>
      <c r="C8" s="9">
        <v>2700</v>
      </c>
      <c r="D8" s="9">
        <v>2700</v>
      </c>
      <c r="E8" s="9">
        <v>2300</v>
      </c>
      <c r="F8" s="9">
        <v>2000</v>
      </c>
      <c r="G8" s="9">
        <v>1950</v>
      </c>
      <c r="H8" s="9">
        <v>1800</v>
      </c>
      <c r="I8" s="9">
        <v>1900</v>
      </c>
      <c r="J8" s="9">
        <v>2200</v>
      </c>
      <c r="K8" s="9">
        <v>1800</v>
      </c>
      <c r="L8" s="9">
        <v>2150</v>
      </c>
      <c r="M8" s="9">
        <v>2200</v>
      </c>
      <c r="N8" s="9">
        <v>2696</v>
      </c>
      <c r="O8" s="10">
        <f t="shared" ref="O8:O11" si="0">SUM(C8:N8)</f>
        <v>26396</v>
      </c>
    </row>
    <row r="9" spans="1:15">
      <c r="A9" s="8" t="s">
        <v>21</v>
      </c>
      <c r="B9" s="9">
        <v>6542</v>
      </c>
      <c r="C9" s="9">
        <v>300</v>
      </c>
      <c r="D9" s="9">
        <v>200</v>
      </c>
      <c r="E9" s="9">
        <v>500</v>
      </c>
      <c r="F9" s="9">
        <v>500</v>
      </c>
      <c r="G9" s="9">
        <v>400</v>
      </c>
      <c r="H9" s="9">
        <v>450</v>
      </c>
      <c r="I9" s="9">
        <v>440</v>
      </c>
      <c r="J9" s="9">
        <v>550</v>
      </c>
      <c r="K9" s="9">
        <v>1300</v>
      </c>
      <c r="L9" s="9">
        <v>498</v>
      </c>
      <c r="M9" s="9">
        <v>400</v>
      </c>
      <c r="N9" s="9">
        <v>1004</v>
      </c>
      <c r="O9" s="10">
        <f t="shared" si="0"/>
        <v>6542</v>
      </c>
    </row>
    <row r="10" spans="1:15">
      <c r="A10" s="8" t="s">
        <v>22</v>
      </c>
      <c r="B10" s="9">
        <v>1755</v>
      </c>
      <c r="C10" s="9">
        <v>18</v>
      </c>
      <c r="D10" s="9">
        <v>18</v>
      </c>
      <c r="E10" s="9">
        <v>318</v>
      </c>
      <c r="F10" s="9">
        <v>250</v>
      </c>
      <c r="G10" s="9">
        <v>65</v>
      </c>
      <c r="H10" s="9">
        <v>390</v>
      </c>
      <c r="I10" s="9">
        <v>18</v>
      </c>
      <c r="J10" s="9">
        <v>200</v>
      </c>
      <c r="K10" s="9">
        <v>100</v>
      </c>
      <c r="L10" s="9">
        <v>100</v>
      </c>
      <c r="M10" s="9">
        <v>200</v>
      </c>
      <c r="N10" s="9">
        <v>78</v>
      </c>
      <c r="O10" s="10">
        <f t="shared" si="0"/>
        <v>1755</v>
      </c>
    </row>
    <row r="11" spans="1:15">
      <c r="A11" s="8" t="s">
        <v>23</v>
      </c>
      <c r="B11" s="9">
        <v>3845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3845</v>
      </c>
      <c r="O11" s="10">
        <f t="shared" si="0"/>
        <v>3845</v>
      </c>
    </row>
    <row r="12" spans="1:15">
      <c r="A12" s="11" t="s">
        <v>24</v>
      </c>
      <c r="B12" s="12">
        <f>SUM(B6:B11)</f>
        <v>67112</v>
      </c>
      <c r="C12" s="12">
        <f t="shared" ref="C12:N12" si="1">SUM(C6:C11)</f>
        <v>5820</v>
      </c>
      <c r="D12" s="12">
        <f t="shared" si="1"/>
        <v>5720</v>
      </c>
      <c r="E12" s="12">
        <f t="shared" si="1"/>
        <v>5320</v>
      </c>
      <c r="F12" s="12">
        <f t="shared" si="1"/>
        <v>4952</v>
      </c>
      <c r="G12" s="12">
        <f t="shared" si="1"/>
        <v>4617</v>
      </c>
      <c r="H12" s="12">
        <f t="shared" si="1"/>
        <v>4842</v>
      </c>
      <c r="I12" s="12">
        <f t="shared" si="1"/>
        <v>4560</v>
      </c>
      <c r="J12" s="12">
        <f t="shared" si="1"/>
        <v>5152</v>
      </c>
      <c r="K12" s="12">
        <f t="shared" si="1"/>
        <v>5402</v>
      </c>
      <c r="L12" s="12">
        <f t="shared" si="1"/>
        <v>4950</v>
      </c>
      <c r="M12" s="12">
        <f t="shared" si="1"/>
        <v>5002</v>
      </c>
      <c r="N12" s="12">
        <f t="shared" si="1"/>
        <v>10775</v>
      </c>
      <c r="O12" s="13">
        <f>SUM(C12:N12)</f>
        <v>67112</v>
      </c>
    </row>
    <row r="13" spans="1:15">
      <c r="A13" s="8" t="s">
        <v>25</v>
      </c>
      <c r="B13" s="9">
        <v>7070</v>
      </c>
      <c r="C13" s="9">
        <v>35</v>
      </c>
      <c r="D13" s="9"/>
      <c r="E13" s="9">
        <v>4000</v>
      </c>
      <c r="F13" s="9"/>
      <c r="G13" s="9">
        <v>735</v>
      </c>
      <c r="H13" s="9">
        <v>200</v>
      </c>
      <c r="I13" s="9">
        <v>1000</v>
      </c>
      <c r="J13" s="9">
        <v>1000</v>
      </c>
      <c r="K13" s="9"/>
      <c r="L13" s="9"/>
      <c r="M13" s="9"/>
      <c r="N13" s="9">
        <v>100</v>
      </c>
      <c r="O13" s="10">
        <f>SUM(C13:N13)</f>
        <v>7070</v>
      </c>
    </row>
    <row r="14" spans="1:15">
      <c r="A14" s="8" t="s">
        <v>26</v>
      </c>
      <c r="B14" s="9">
        <v>15324</v>
      </c>
      <c r="C14" s="9"/>
      <c r="D14" s="9"/>
      <c r="E14" s="9"/>
      <c r="F14" s="9">
        <v>10131</v>
      </c>
      <c r="G14" s="9">
        <v>3193</v>
      </c>
      <c r="H14" s="9"/>
      <c r="I14" s="9"/>
      <c r="J14" s="9">
        <v>1000</v>
      </c>
      <c r="K14" s="9">
        <v>1000</v>
      </c>
      <c r="L14" s="9"/>
      <c r="M14" s="9"/>
      <c r="N14" s="9"/>
      <c r="O14" s="10">
        <f t="shared" ref="O14:O16" si="2">SUM(C14:N14)</f>
        <v>15324</v>
      </c>
    </row>
    <row r="15" spans="1:15">
      <c r="A15" s="8" t="s">
        <v>27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>
        <f t="shared" si="2"/>
        <v>0</v>
      </c>
    </row>
    <row r="16" spans="1:15">
      <c r="A16" s="8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>
        <f t="shared" si="2"/>
        <v>0</v>
      </c>
    </row>
    <row r="17" spans="1:15">
      <c r="A17" s="11" t="s">
        <v>29</v>
      </c>
      <c r="B17" s="12">
        <f t="shared" ref="B17:N17" si="3">SUM(B13:B16)</f>
        <v>22394</v>
      </c>
      <c r="C17" s="12">
        <f t="shared" si="3"/>
        <v>35</v>
      </c>
      <c r="D17" s="12">
        <f t="shared" si="3"/>
        <v>0</v>
      </c>
      <c r="E17" s="12">
        <f t="shared" si="3"/>
        <v>4000</v>
      </c>
      <c r="F17" s="12">
        <f t="shared" si="3"/>
        <v>10131</v>
      </c>
      <c r="G17" s="12">
        <f t="shared" si="3"/>
        <v>3928</v>
      </c>
      <c r="H17" s="12">
        <f t="shared" si="3"/>
        <v>200</v>
      </c>
      <c r="I17" s="12">
        <f t="shared" si="3"/>
        <v>1000</v>
      </c>
      <c r="J17" s="12">
        <f t="shared" si="3"/>
        <v>2000</v>
      </c>
      <c r="K17" s="12">
        <f t="shared" si="3"/>
        <v>1000</v>
      </c>
      <c r="L17" s="12">
        <f t="shared" si="3"/>
        <v>0</v>
      </c>
      <c r="M17" s="12">
        <f t="shared" si="3"/>
        <v>0</v>
      </c>
      <c r="N17" s="12">
        <f t="shared" si="3"/>
        <v>100</v>
      </c>
      <c r="O17" s="13">
        <f>SUM(C17:N17)</f>
        <v>22394</v>
      </c>
    </row>
    <row r="18" spans="1:15">
      <c r="A18" s="14" t="s">
        <v>30</v>
      </c>
      <c r="B18" s="15">
        <v>17709</v>
      </c>
      <c r="C18" s="15">
        <v>1435</v>
      </c>
      <c r="D18" s="15">
        <v>1400</v>
      </c>
      <c r="E18" s="15">
        <v>1400</v>
      </c>
      <c r="F18" s="15">
        <v>1400</v>
      </c>
      <c r="G18" s="15">
        <v>2135</v>
      </c>
      <c r="H18" s="15">
        <v>1440</v>
      </c>
      <c r="I18" s="15">
        <v>1440</v>
      </c>
      <c r="J18" s="15">
        <v>1400</v>
      </c>
      <c r="K18" s="15">
        <v>1400</v>
      </c>
      <c r="L18" s="15">
        <v>1400</v>
      </c>
      <c r="M18" s="15">
        <v>1400</v>
      </c>
      <c r="N18" s="15">
        <v>1459</v>
      </c>
      <c r="O18" s="16">
        <f>SUM(C18:N18)</f>
        <v>17709</v>
      </c>
    </row>
    <row r="19" spans="1:15">
      <c r="A19" s="14" t="s">
        <v>31</v>
      </c>
      <c r="B19" s="15">
        <v>1415</v>
      </c>
      <c r="C19" s="15">
        <v>1415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>
        <f>SUM(C19:N19)</f>
        <v>1415</v>
      </c>
    </row>
    <row r="20" spans="1:15">
      <c r="A20" s="11" t="s">
        <v>32</v>
      </c>
      <c r="B20" s="12">
        <f>SUM(B18+B19)</f>
        <v>19124</v>
      </c>
      <c r="C20" s="12">
        <f t="shared" ref="C20:O20" si="4">SUM(C18+C19)</f>
        <v>2850</v>
      </c>
      <c r="D20" s="12">
        <f t="shared" si="4"/>
        <v>1400</v>
      </c>
      <c r="E20" s="12">
        <f t="shared" si="4"/>
        <v>1400</v>
      </c>
      <c r="F20" s="12">
        <f t="shared" si="4"/>
        <v>1400</v>
      </c>
      <c r="G20" s="12">
        <f t="shared" si="4"/>
        <v>2135</v>
      </c>
      <c r="H20" s="12">
        <f t="shared" si="4"/>
        <v>1440</v>
      </c>
      <c r="I20" s="12">
        <f t="shared" si="4"/>
        <v>1440</v>
      </c>
      <c r="J20" s="12">
        <f t="shared" si="4"/>
        <v>1400</v>
      </c>
      <c r="K20" s="12">
        <f t="shared" si="4"/>
        <v>1400</v>
      </c>
      <c r="L20" s="12">
        <f t="shared" si="4"/>
        <v>1400</v>
      </c>
      <c r="M20" s="12">
        <f t="shared" si="4"/>
        <v>1400</v>
      </c>
      <c r="N20" s="12">
        <f t="shared" si="4"/>
        <v>1459</v>
      </c>
      <c r="O20" s="12">
        <f t="shared" si="4"/>
        <v>19124</v>
      </c>
    </row>
    <row r="21" spans="1:15" s="20" customFormat="1">
      <c r="A21" s="17" t="s">
        <v>33</v>
      </c>
      <c r="B21" s="18">
        <f>B12+B17+B20</f>
        <v>108630</v>
      </c>
      <c r="C21" s="18">
        <f t="shared" ref="C21:N21" si="5">C12+C17</f>
        <v>5855</v>
      </c>
      <c r="D21" s="18">
        <f t="shared" si="5"/>
        <v>5720</v>
      </c>
      <c r="E21" s="18">
        <f t="shared" si="5"/>
        <v>9320</v>
      </c>
      <c r="F21" s="18">
        <f t="shared" si="5"/>
        <v>15083</v>
      </c>
      <c r="G21" s="18">
        <f t="shared" si="5"/>
        <v>8545</v>
      </c>
      <c r="H21" s="18">
        <f t="shared" si="5"/>
        <v>5042</v>
      </c>
      <c r="I21" s="18">
        <f t="shared" si="5"/>
        <v>5560</v>
      </c>
      <c r="J21" s="18">
        <f t="shared" si="5"/>
        <v>7152</v>
      </c>
      <c r="K21" s="18">
        <f t="shared" si="5"/>
        <v>6402</v>
      </c>
      <c r="L21" s="18">
        <f t="shared" si="5"/>
        <v>4950</v>
      </c>
      <c r="M21" s="18">
        <f t="shared" si="5"/>
        <v>5002</v>
      </c>
      <c r="N21" s="18">
        <f t="shared" si="5"/>
        <v>10875</v>
      </c>
      <c r="O21" s="19">
        <f>O20+O17+O12</f>
        <v>108630</v>
      </c>
    </row>
    <row r="22" spans="1:15">
      <c r="A22" s="8" t="s">
        <v>34</v>
      </c>
      <c r="B22" s="9">
        <v>41115</v>
      </c>
      <c r="C22" s="9">
        <v>3426</v>
      </c>
      <c r="D22" s="9">
        <v>3426</v>
      </c>
      <c r="E22" s="9">
        <v>3426</v>
      </c>
      <c r="F22" s="9">
        <v>3426</v>
      </c>
      <c r="G22" s="9">
        <v>3426</v>
      </c>
      <c r="H22" s="9">
        <v>3426</v>
      </c>
      <c r="I22" s="9">
        <v>3426</v>
      </c>
      <c r="J22" s="9">
        <v>3426</v>
      </c>
      <c r="K22" s="9">
        <v>3426</v>
      </c>
      <c r="L22" s="9">
        <v>3426</v>
      </c>
      <c r="M22" s="9">
        <v>3426</v>
      </c>
      <c r="N22" s="9">
        <v>3429</v>
      </c>
      <c r="O22" s="10">
        <f>SUM(C22:N22)</f>
        <v>41115</v>
      </c>
    </row>
    <row r="23" spans="1:15">
      <c r="A23" s="8" t="s">
        <v>35</v>
      </c>
      <c r="B23" s="9">
        <v>10448</v>
      </c>
      <c r="C23" s="9">
        <v>200</v>
      </c>
      <c r="D23" s="9">
        <v>600</v>
      </c>
      <c r="E23" s="9">
        <v>3824</v>
      </c>
      <c r="F23" s="9">
        <v>200</v>
      </c>
      <c r="G23" s="9">
        <v>200</v>
      </c>
      <c r="H23" s="9">
        <v>200</v>
      </c>
      <c r="I23" s="9">
        <v>200</v>
      </c>
      <c r="J23" s="9">
        <v>600</v>
      </c>
      <c r="K23" s="9">
        <v>3824</v>
      </c>
      <c r="L23" s="9">
        <v>200</v>
      </c>
      <c r="M23" s="9">
        <v>200</v>
      </c>
      <c r="N23" s="9">
        <v>200</v>
      </c>
      <c r="O23" s="10">
        <f t="shared" ref="O23:O24" si="6">SUM(C23:N23)</f>
        <v>10448</v>
      </c>
    </row>
    <row r="24" spans="1:15">
      <c r="A24" s="8" t="s">
        <v>36</v>
      </c>
      <c r="B24" s="9">
        <v>9840</v>
      </c>
      <c r="C24" s="9">
        <v>540</v>
      </c>
      <c r="D24" s="9">
        <v>540</v>
      </c>
      <c r="E24" s="9">
        <v>540</v>
      </c>
      <c r="F24" s="9">
        <v>2220</v>
      </c>
      <c r="G24" s="9">
        <v>540</v>
      </c>
      <c r="H24" s="9">
        <v>540</v>
      </c>
      <c r="I24" s="9">
        <v>540</v>
      </c>
      <c r="J24" s="9">
        <v>540</v>
      </c>
      <c r="K24" s="9">
        <v>540</v>
      </c>
      <c r="L24" s="9">
        <v>2220</v>
      </c>
      <c r="M24" s="9">
        <v>540</v>
      </c>
      <c r="N24" s="9">
        <v>540</v>
      </c>
      <c r="O24" s="10">
        <f t="shared" si="6"/>
        <v>9840</v>
      </c>
    </row>
    <row r="25" spans="1:15">
      <c r="A25" s="8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>
        <f>SUM(C25:N25)</f>
        <v>0</v>
      </c>
    </row>
    <row r="26" spans="1:15">
      <c r="A26" s="11" t="s">
        <v>38</v>
      </c>
      <c r="B26" s="12">
        <f t="shared" ref="B26:N26" si="7">SUM(B22:B25)</f>
        <v>61403</v>
      </c>
      <c r="C26" s="12">
        <f t="shared" si="7"/>
        <v>4166</v>
      </c>
      <c r="D26" s="12">
        <f t="shared" si="7"/>
        <v>4566</v>
      </c>
      <c r="E26" s="12">
        <f t="shared" si="7"/>
        <v>7790</v>
      </c>
      <c r="F26" s="12">
        <f t="shared" si="7"/>
        <v>5846</v>
      </c>
      <c r="G26" s="12">
        <f t="shared" si="7"/>
        <v>4166</v>
      </c>
      <c r="H26" s="12">
        <f t="shared" si="7"/>
        <v>4166</v>
      </c>
      <c r="I26" s="12">
        <f t="shared" si="7"/>
        <v>4166</v>
      </c>
      <c r="J26" s="12">
        <f t="shared" si="7"/>
        <v>4566</v>
      </c>
      <c r="K26" s="12">
        <f t="shared" si="7"/>
        <v>7790</v>
      </c>
      <c r="L26" s="12">
        <f t="shared" si="7"/>
        <v>5846</v>
      </c>
      <c r="M26" s="12">
        <f t="shared" si="7"/>
        <v>4166</v>
      </c>
      <c r="N26" s="12">
        <f t="shared" si="7"/>
        <v>4169</v>
      </c>
      <c r="O26" s="13">
        <f>SUM(C26:N26)</f>
        <v>61403</v>
      </c>
    </row>
    <row r="27" spans="1:15" ht="27.75" customHeight="1">
      <c r="A27" s="21" t="s">
        <v>39</v>
      </c>
      <c r="B27" s="9">
        <v>21705</v>
      </c>
      <c r="C27" s="9">
        <v>35</v>
      </c>
      <c r="D27" s="9"/>
      <c r="E27" s="9">
        <v>4000</v>
      </c>
      <c r="F27" s="9">
        <v>10131</v>
      </c>
      <c r="G27" s="9">
        <v>3928</v>
      </c>
      <c r="H27" s="9">
        <v>200</v>
      </c>
      <c r="I27" s="9">
        <v>1000</v>
      </c>
      <c r="J27" s="9">
        <v>2000</v>
      </c>
      <c r="K27" s="9">
        <v>411</v>
      </c>
      <c r="L27" s="9"/>
      <c r="M27" s="9"/>
      <c r="N27" s="9"/>
      <c r="O27" s="10">
        <f>SUM(C27:N27)</f>
        <v>21705</v>
      </c>
    </row>
    <row r="28" spans="1:15">
      <c r="A28" s="8" t="s">
        <v>40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</row>
    <row r="29" spans="1:15">
      <c r="A29" s="8" t="s">
        <v>41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</row>
    <row r="30" spans="1:15">
      <c r="A30" s="11" t="s">
        <v>42</v>
      </c>
      <c r="B30" s="12">
        <f>SUM(B27:B29)</f>
        <v>21705</v>
      </c>
      <c r="C30" s="12">
        <f t="shared" ref="C30:N30" si="8">SUM(C27:C29)</f>
        <v>35</v>
      </c>
      <c r="D30" s="12">
        <f t="shared" si="8"/>
        <v>0</v>
      </c>
      <c r="E30" s="12">
        <f t="shared" si="8"/>
        <v>4000</v>
      </c>
      <c r="F30" s="12">
        <f t="shared" si="8"/>
        <v>10131</v>
      </c>
      <c r="G30" s="12">
        <f t="shared" si="8"/>
        <v>3928</v>
      </c>
      <c r="H30" s="12">
        <f t="shared" si="8"/>
        <v>200</v>
      </c>
      <c r="I30" s="12">
        <f t="shared" si="8"/>
        <v>1000</v>
      </c>
      <c r="J30" s="12">
        <f t="shared" si="8"/>
        <v>2000</v>
      </c>
      <c r="K30" s="12">
        <f t="shared" si="8"/>
        <v>411</v>
      </c>
      <c r="L30" s="12">
        <f t="shared" si="8"/>
        <v>0</v>
      </c>
      <c r="M30" s="12">
        <f t="shared" si="8"/>
        <v>0</v>
      </c>
      <c r="N30" s="12">
        <f t="shared" si="8"/>
        <v>0</v>
      </c>
      <c r="O30" s="13">
        <f>SUM(C30:N30)</f>
        <v>21705</v>
      </c>
    </row>
    <row r="31" spans="1:15">
      <c r="A31" s="8" t="s">
        <v>43</v>
      </c>
      <c r="B31" s="9">
        <v>7813</v>
      </c>
      <c r="C31" s="9">
        <v>7813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>
        <f t="shared" ref="O31" si="9">SUM(C31:N31)</f>
        <v>7813</v>
      </c>
    </row>
    <row r="32" spans="1:15">
      <c r="A32" s="22" t="s">
        <v>30</v>
      </c>
      <c r="B32" s="15">
        <v>17709</v>
      </c>
      <c r="C32" s="15">
        <v>1435</v>
      </c>
      <c r="D32" s="15">
        <v>1400</v>
      </c>
      <c r="E32" s="15">
        <v>1400</v>
      </c>
      <c r="F32" s="15">
        <v>1400</v>
      </c>
      <c r="G32" s="15">
        <v>2135</v>
      </c>
      <c r="H32" s="15">
        <v>1440</v>
      </c>
      <c r="I32" s="15">
        <v>1440</v>
      </c>
      <c r="J32" s="15">
        <v>1400</v>
      </c>
      <c r="K32" s="15">
        <v>1400</v>
      </c>
      <c r="L32" s="15">
        <v>1400</v>
      </c>
      <c r="M32" s="15">
        <v>1400</v>
      </c>
      <c r="N32" s="15">
        <v>1459</v>
      </c>
      <c r="O32" s="16">
        <f>SUM(C32:N32)</f>
        <v>17709</v>
      </c>
    </row>
    <row r="33" spans="1:15">
      <c r="A33" s="11" t="s">
        <v>44</v>
      </c>
      <c r="B33" s="12">
        <f>SUM(B31:B32)</f>
        <v>25522</v>
      </c>
      <c r="C33" s="12">
        <f t="shared" ref="C33:O33" si="10">SUM(C31:C32)</f>
        <v>9248</v>
      </c>
      <c r="D33" s="12">
        <f t="shared" si="10"/>
        <v>1400</v>
      </c>
      <c r="E33" s="12">
        <f t="shared" si="10"/>
        <v>1400</v>
      </c>
      <c r="F33" s="12">
        <f t="shared" si="10"/>
        <v>1400</v>
      </c>
      <c r="G33" s="12">
        <f t="shared" si="10"/>
        <v>2135</v>
      </c>
      <c r="H33" s="12">
        <f t="shared" si="10"/>
        <v>1440</v>
      </c>
      <c r="I33" s="12">
        <f t="shared" si="10"/>
        <v>1440</v>
      </c>
      <c r="J33" s="12">
        <f t="shared" si="10"/>
        <v>1400</v>
      </c>
      <c r="K33" s="12">
        <f t="shared" si="10"/>
        <v>1400</v>
      </c>
      <c r="L33" s="12">
        <f t="shared" si="10"/>
        <v>1400</v>
      </c>
      <c r="M33" s="12">
        <f t="shared" si="10"/>
        <v>1400</v>
      </c>
      <c r="N33" s="12">
        <f t="shared" si="10"/>
        <v>1459</v>
      </c>
      <c r="O33" s="13">
        <f t="shared" si="10"/>
        <v>25522</v>
      </c>
    </row>
    <row r="34" spans="1:15" s="20" customFormat="1" ht="15.75" thickBot="1">
      <c r="A34" s="23" t="s">
        <v>45</v>
      </c>
      <c r="B34" s="24">
        <f>B26+B30+B33</f>
        <v>108630</v>
      </c>
      <c r="C34" s="24">
        <f t="shared" ref="C34:O34" si="11">C26+C30+C33</f>
        <v>13449</v>
      </c>
      <c r="D34" s="24">
        <f t="shared" si="11"/>
        <v>5966</v>
      </c>
      <c r="E34" s="24">
        <f t="shared" si="11"/>
        <v>13190</v>
      </c>
      <c r="F34" s="24">
        <f t="shared" si="11"/>
        <v>17377</v>
      </c>
      <c r="G34" s="24">
        <f t="shared" si="11"/>
        <v>10229</v>
      </c>
      <c r="H34" s="24">
        <f t="shared" si="11"/>
        <v>5806</v>
      </c>
      <c r="I34" s="24">
        <f t="shared" si="11"/>
        <v>6606</v>
      </c>
      <c r="J34" s="24">
        <f t="shared" si="11"/>
        <v>7966</v>
      </c>
      <c r="K34" s="24">
        <f t="shared" si="11"/>
        <v>9601</v>
      </c>
      <c r="L34" s="24">
        <f t="shared" si="11"/>
        <v>7246</v>
      </c>
      <c r="M34" s="24">
        <f t="shared" si="11"/>
        <v>5566</v>
      </c>
      <c r="N34" s="24">
        <f t="shared" si="11"/>
        <v>5628</v>
      </c>
      <c r="O34" s="25">
        <f t="shared" si="11"/>
        <v>108630</v>
      </c>
    </row>
    <row r="35" spans="1:15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</sheetData>
  <mergeCells count="1">
    <mergeCell ref="N4:O4"/>
  </mergeCells>
  <pageMargins left="0.25" right="0.16" top="0.3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előirányzat felh. terv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2017-03-10T09:24:33Z</dcterms:created>
  <dcterms:modified xsi:type="dcterms:W3CDTF">2017-03-10T09:24:44Z</dcterms:modified>
</cp:coreProperties>
</file>