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9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F38" i="1" s="1"/>
  <c r="D38" i="1"/>
  <c r="C38" i="1"/>
  <c r="F37" i="1"/>
  <c r="E35" i="1"/>
  <c r="F35" i="1" s="1"/>
  <c r="D35" i="1"/>
  <c r="C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E18" i="1"/>
  <c r="F18" i="1" s="1"/>
  <c r="D18" i="1"/>
  <c r="C18" i="1"/>
  <c r="F17" i="1"/>
  <c r="F16" i="1"/>
  <c r="F15" i="1"/>
  <c r="F14" i="1"/>
  <c r="F13" i="1"/>
  <c r="F12" i="1"/>
  <c r="F11" i="1"/>
  <c r="F10" i="1"/>
  <c r="F9" i="1"/>
  <c r="F2" i="1"/>
</calcChain>
</file>

<file path=xl/sharedStrings.xml><?xml version="1.0" encoding="utf-8"?>
<sst xmlns="http://schemas.openxmlformats.org/spreadsheetml/2006/main" count="68" uniqueCount="67">
  <si>
    <t>9. melléklet</t>
  </si>
  <si>
    <t>Balatonakali Önkormányzat 2016. évi egyéb működési célú támogatások</t>
  </si>
  <si>
    <t>Ft-ban</t>
  </si>
  <si>
    <t>Sor-szám</t>
  </si>
  <si>
    <t>Megnevezés</t>
  </si>
  <si>
    <t>Eredeti előirányzat</t>
  </si>
  <si>
    <t>Módosított előirányzat</t>
  </si>
  <si>
    <t>Teljesítés</t>
  </si>
  <si>
    <t>Teljesítés %</t>
  </si>
  <si>
    <t>A</t>
  </si>
  <si>
    <t>B</t>
  </si>
  <si>
    <t>C</t>
  </si>
  <si>
    <t>D</t>
  </si>
  <si>
    <t>E</t>
  </si>
  <si>
    <t>F</t>
  </si>
  <si>
    <t>01</t>
  </si>
  <si>
    <t>Tihanyi Közös Hivatal</t>
  </si>
  <si>
    <t>02</t>
  </si>
  <si>
    <t>Óvoda Balatonakali</t>
  </si>
  <si>
    <t>03</t>
  </si>
  <si>
    <t>Veszprém Megyei Rendőr-főkapitányság</t>
  </si>
  <si>
    <t>04</t>
  </si>
  <si>
    <t>Háziorvosi ügyeleti ellátás</t>
  </si>
  <si>
    <t>05</t>
  </si>
  <si>
    <t>Tűzoltóság</t>
  </si>
  <si>
    <t>06</t>
  </si>
  <si>
    <t>Kistérségi társulatnak</t>
  </si>
  <si>
    <t>07</t>
  </si>
  <si>
    <t>Gyermekjóléti szolgáltatás</t>
  </si>
  <si>
    <t>08</t>
  </si>
  <si>
    <t>Házi segítségnyújtás</t>
  </si>
  <si>
    <t>09</t>
  </si>
  <si>
    <t>Jelzőrendszeres házi segítségnyújtás</t>
  </si>
  <si>
    <t>10</t>
  </si>
  <si>
    <t>Egyéb működési célú támogatások államháztartáson belülre  (=01+…+09)</t>
  </si>
  <si>
    <t>11</t>
  </si>
  <si>
    <t>Balatoni Fejlesztési Tanács</t>
  </si>
  <si>
    <t>12</t>
  </si>
  <si>
    <t>Balatonakaliért Közalapítvány</t>
  </si>
  <si>
    <t>13</t>
  </si>
  <si>
    <t>Balatonakali Sportegyesület</t>
  </si>
  <si>
    <t>14</t>
  </si>
  <si>
    <t>Borút Egyesület Akali</t>
  </si>
  <si>
    <t>15</t>
  </si>
  <si>
    <t>Erdélyi Kör</t>
  </si>
  <si>
    <t>16</t>
  </si>
  <si>
    <t>Horgászegyesület</t>
  </si>
  <si>
    <t>17</t>
  </si>
  <si>
    <t>Horgászegyesület nyári tábor</t>
  </si>
  <si>
    <t>18</t>
  </si>
  <si>
    <t>19</t>
  </si>
  <si>
    <t>Polgárőrség</t>
  </si>
  <si>
    <t>20</t>
  </si>
  <si>
    <t>Iskola Zánka, Tihany</t>
  </si>
  <si>
    <t>21</t>
  </si>
  <si>
    <t>Rákóczi szövetség</t>
  </si>
  <si>
    <t>22</t>
  </si>
  <si>
    <t>Települési Önk. Orsz. Szöv</t>
  </si>
  <si>
    <t>23</t>
  </si>
  <si>
    <t>Bfüred Borút Egyesület</t>
  </si>
  <si>
    <t>24</t>
  </si>
  <si>
    <t>Éltető Balatonfelvidékért</t>
  </si>
  <si>
    <t>25</t>
  </si>
  <si>
    <t>Balatoni Szövetség</t>
  </si>
  <si>
    <t>Egyéb működési célú támogatások államháztartáson kívülre - egyéb civil szervezetek (=11+…+25)</t>
  </si>
  <si>
    <t>DRV ZRt (lakossági víz- és csat. szolg. tám.)</t>
  </si>
  <si>
    <t>Egyéb működési célú támogatások államháztartáson kívülre  - egyéb vállalkozások (=27)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</si>
</sst>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</patternFill>
    </fill>
  </fills>
  <borders count="3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2" fillId="0" borderId="0" xfId="1" applyFont="1" applyBorder="1" applyAlignment="1"/>
    <xf numFmtId="0" fontId="2" fillId="0" borderId="0" xfId="1" applyFont="1" applyAlignment="1">
      <alignment vertical="center"/>
    </xf>
    <xf numFmtId="0" fontId="2" fillId="0" borderId="0" xfId="1" applyFont="1"/>
    <xf numFmtId="0" fontId="1" fillId="0" borderId="0" xfId="1"/>
    <xf numFmtId="0" fontId="2" fillId="0" borderId="0" xfId="1" applyFont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/>
    </xf>
    <xf numFmtId="3" fontId="2" fillId="0" borderId="8" xfId="0" applyNumberFormat="1" applyFont="1" applyBorder="1" applyAlignment="1">
      <alignment horizontal="right" vertical="center"/>
    </xf>
    <xf numFmtId="3" fontId="2" fillId="0" borderId="8" xfId="1" applyNumberFormat="1" applyFont="1" applyBorder="1" applyAlignment="1">
      <alignment horizontal="right" vertical="center"/>
    </xf>
    <xf numFmtId="10" fontId="2" fillId="0" borderId="9" xfId="1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justify" vertical="center"/>
    </xf>
    <xf numFmtId="3" fontId="2" fillId="0" borderId="11" xfId="1" applyNumberFormat="1" applyFont="1" applyBorder="1" applyAlignment="1">
      <alignment horizontal="right" vertical="center"/>
    </xf>
    <xf numFmtId="10" fontId="2" fillId="0" borderId="13" xfId="1" applyNumberFormat="1" applyFont="1" applyBorder="1" applyAlignment="1">
      <alignment horizontal="right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center" wrapText="1"/>
    </xf>
    <xf numFmtId="3" fontId="4" fillId="3" borderId="15" xfId="0" applyNumberFormat="1" applyFont="1" applyFill="1" applyBorder="1" applyAlignment="1">
      <alignment horizontal="right" vertical="center" wrapText="1"/>
    </xf>
    <xf numFmtId="3" fontId="4" fillId="3" borderId="14" xfId="0" applyNumberFormat="1" applyFont="1" applyFill="1" applyBorder="1" applyAlignment="1">
      <alignment horizontal="right" vertical="center" wrapText="1"/>
    </xf>
    <xf numFmtId="3" fontId="4" fillId="3" borderId="16" xfId="0" applyNumberFormat="1" applyFont="1" applyFill="1" applyBorder="1" applyAlignment="1">
      <alignment horizontal="right" vertical="center" wrapText="1"/>
    </xf>
    <xf numFmtId="10" fontId="4" fillId="3" borderId="17" xfId="1" applyNumberFormat="1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3" fontId="4" fillId="0" borderId="19" xfId="0" applyNumberFormat="1" applyFont="1" applyFill="1" applyBorder="1" applyAlignment="1">
      <alignment horizontal="right" vertical="center" wrapText="1"/>
    </xf>
    <xf numFmtId="10" fontId="4" fillId="0" borderId="20" xfId="1" applyNumberFormat="1" applyFont="1" applyBorder="1" applyAlignment="1">
      <alignment horizontal="right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49" fontId="5" fillId="4" borderId="21" xfId="0" applyNumberFormat="1" applyFont="1" applyFill="1" applyBorder="1" applyAlignment="1">
      <alignment horizontal="left" vertical="center" wrapText="1" shrinkToFit="1"/>
    </xf>
    <xf numFmtId="0" fontId="2" fillId="0" borderId="22" xfId="0" applyFont="1" applyFill="1" applyBorder="1" applyAlignment="1">
      <alignment vertical="center"/>
    </xf>
    <xf numFmtId="3" fontId="2" fillId="0" borderId="22" xfId="0" applyNumberFormat="1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3" fontId="2" fillId="0" borderId="22" xfId="0" applyNumberFormat="1" applyFont="1" applyBorder="1" applyAlignment="1">
      <alignment horizontal="right" vertical="center"/>
    </xf>
    <xf numFmtId="3" fontId="2" fillId="0" borderId="22" xfId="0" applyNumberFormat="1" applyFont="1" applyFill="1" applyBorder="1" applyAlignment="1">
      <alignment vertical="center"/>
    </xf>
    <xf numFmtId="3" fontId="1" fillId="0" borderId="0" xfId="1" applyNumberFormat="1"/>
    <xf numFmtId="0" fontId="4" fillId="3" borderId="23" xfId="0" applyFont="1" applyFill="1" applyBorder="1" applyAlignment="1">
      <alignment horizontal="center" vertical="center" wrapText="1"/>
    </xf>
    <xf numFmtId="0" fontId="4" fillId="3" borderId="22" xfId="1" applyFont="1" applyFill="1" applyBorder="1" applyAlignment="1">
      <alignment vertical="center" wrapText="1"/>
    </xf>
    <xf numFmtId="3" fontId="4" fillId="3" borderId="24" xfId="1" applyNumberFormat="1" applyFont="1" applyFill="1" applyBorder="1" applyAlignment="1">
      <alignment horizontal="right" vertical="center"/>
    </xf>
    <xf numFmtId="3" fontId="4" fillId="3" borderId="24" xfId="0" applyNumberFormat="1" applyFont="1" applyFill="1" applyBorder="1" applyAlignment="1">
      <alignment horizontal="right" vertical="center"/>
    </xf>
    <xf numFmtId="10" fontId="4" fillId="3" borderId="20" xfId="1" applyNumberFormat="1" applyFont="1" applyFill="1" applyBorder="1" applyAlignment="1">
      <alignment horizontal="right" vertical="center"/>
    </xf>
    <xf numFmtId="0" fontId="4" fillId="0" borderId="19" xfId="1" applyFont="1" applyFill="1" applyBorder="1" applyAlignment="1">
      <alignment vertical="center" wrapText="1"/>
    </xf>
    <xf numFmtId="3" fontId="4" fillId="0" borderId="19" xfId="1" applyNumberFormat="1" applyFont="1" applyFill="1" applyBorder="1" applyAlignment="1">
      <alignment horizontal="right" vertical="center"/>
    </xf>
    <xf numFmtId="3" fontId="4" fillId="0" borderId="19" xfId="0" applyNumberFormat="1" applyFont="1" applyFill="1" applyBorder="1" applyAlignment="1">
      <alignment horizontal="right" vertical="center"/>
    </xf>
    <xf numFmtId="10" fontId="4" fillId="0" borderId="20" xfId="1" applyNumberFormat="1" applyFont="1" applyFill="1" applyBorder="1" applyAlignment="1">
      <alignment horizontal="right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/>
    </xf>
    <xf numFmtId="3" fontId="2" fillId="0" borderId="25" xfId="0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10" fontId="2" fillId="0" borderId="26" xfId="1" applyNumberFormat="1" applyFont="1" applyBorder="1" applyAlignment="1">
      <alignment horizontal="right" vertical="center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vertical="center" wrapText="1"/>
    </xf>
    <xf numFmtId="3" fontId="4" fillId="3" borderId="29" xfId="0" applyNumberFormat="1" applyFont="1" applyFill="1" applyBorder="1" applyAlignment="1">
      <alignment horizontal="right" vertical="center"/>
    </xf>
    <xf numFmtId="3" fontId="4" fillId="3" borderId="30" xfId="1" applyNumberFormat="1" applyFont="1" applyFill="1" applyBorder="1" applyAlignment="1">
      <alignment horizontal="right" vertical="center"/>
    </xf>
    <xf numFmtId="10" fontId="4" fillId="3" borderId="31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</cellXfs>
  <cellStyles count="2">
    <cellStyle name="Normál" xfId="0" builtinId="0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>
        <row r="2">
          <cell r="E2" t="str">
            <v>a   4/2017. (V.31.)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Normal="100" workbookViewId="0"/>
  </sheetViews>
  <sheetFormatPr defaultColWidth="9.109375" defaultRowHeight="13.2" x14ac:dyDescent="0.25"/>
  <cols>
    <col min="1" max="1" width="5.6640625" style="6" customWidth="1"/>
    <col min="2" max="2" width="35.6640625" style="6" customWidth="1"/>
    <col min="3" max="4" width="10.6640625" style="6" customWidth="1"/>
    <col min="5" max="6" width="10.6640625" style="7" customWidth="1"/>
    <col min="7" max="16384" width="9.109375" style="7"/>
  </cols>
  <sheetData>
    <row r="1" spans="1:7" s="3" customFormat="1" ht="15" customHeight="1" x14ac:dyDescent="0.25">
      <c r="A1" s="1"/>
      <c r="B1" s="1"/>
      <c r="C1" s="1"/>
      <c r="D1" s="1"/>
      <c r="E1" s="1"/>
      <c r="F1" s="2" t="s">
        <v>0</v>
      </c>
    </row>
    <row r="2" spans="1:7" s="3" customFormat="1" ht="15" customHeight="1" x14ac:dyDescent="0.25">
      <c r="A2" s="4"/>
      <c r="B2" s="4"/>
      <c r="C2" s="4"/>
      <c r="D2" s="4"/>
      <c r="E2" s="4"/>
      <c r="F2" s="2" t="str">
        <f>'[1]1.a sz. mellélet'!E2</f>
        <v>a   4/2017. (V.31.) önkormányzati rendelethez</v>
      </c>
    </row>
    <row r="3" spans="1:7" s="3" customFormat="1" ht="15" customHeight="1" x14ac:dyDescent="0.25">
      <c r="A3" s="4"/>
      <c r="B3" s="4"/>
      <c r="C3" s="4"/>
      <c r="D3" s="4"/>
      <c r="E3" s="4"/>
      <c r="F3" s="2"/>
    </row>
    <row r="4" spans="1:7" s="3" customFormat="1" ht="15" customHeight="1" x14ac:dyDescent="0.2">
      <c r="A4" s="64" t="s">
        <v>1</v>
      </c>
      <c r="B4" s="64"/>
      <c r="C4" s="64"/>
      <c r="D4" s="64"/>
      <c r="E4" s="64"/>
      <c r="F4" s="64"/>
    </row>
    <row r="5" spans="1:7" s="3" customFormat="1" ht="15" customHeight="1" x14ac:dyDescent="0.25">
      <c r="A5" s="5"/>
      <c r="B5" s="5"/>
      <c r="C5" s="5"/>
      <c r="D5" s="5"/>
    </row>
    <row r="6" spans="1:7" ht="15" customHeight="1" thickBot="1" x14ac:dyDescent="0.3">
      <c r="F6" s="8" t="s">
        <v>2</v>
      </c>
    </row>
    <row r="7" spans="1:7" ht="27" customHeight="1" thickTop="1" x14ac:dyDescent="0.25">
      <c r="A7" s="9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1" t="s">
        <v>8</v>
      </c>
      <c r="G7" s="12"/>
    </row>
    <row r="8" spans="1:7" ht="15" customHeight="1" thickBot="1" x14ac:dyDescent="0.3">
      <c r="A8" s="13" t="s">
        <v>9</v>
      </c>
      <c r="B8" s="14" t="s">
        <v>10</v>
      </c>
      <c r="C8" s="14" t="s">
        <v>11</v>
      </c>
      <c r="D8" s="14" t="s">
        <v>12</v>
      </c>
      <c r="E8" s="14" t="s">
        <v>13</v>
      </c>
      <c r="F8" s="15" t="s">
        <v>14</v>
      </c>
      <c r="G8" s="12"/>
    </row>
    <row r="9" spans="1:7" ht="15" customHeight="1" thickTop="1" x14ac:dyDescent="0.25">
      <c r="A9" s="16" t="s">
        <v>15</v>
      </c>
      <c r="B9" s="17" t="s">
        <v>16</v>
      </c>
      <c r="C9" s="18">
        <v>10612000</v>
      </c>
      <c r="D9" s="18">
        <v>11365000</v>
      </c>
      <c r="E9" s="19">
        <v>11364233</v>
      </c>
      <c r="F9" s="20">
        <f t="shared" ref="F9:F18" si="0">E9/D9</f>
        <v>0.99993251209854817</v>
      </c>
      <c r="G9" s="3"/>
    </row>
    <row r="10" spans="1:7" ht="15" customHeight="1" x14ac:dyDescent="0.25">
      <c r="A10" s="16" t="s">
        <v>17</v>
      </c>
      <c r="B10" s="17" t="s">
        <v>18</v>
      </c>
      <c r="C10" s="18">
        <v>18986000</v>
      </c>
      <c r="D10" s="18">
        <v>18381991</v>
      </c>
      <c r="E10" s="19">
        <v>18381991</v>
      </c>
      <c r="F10" s="20">
        <f t="shared" si="0"/>
        <v>1</v>
      </c>
      <c r="G10" s="3"/>
    </row>
    <row r="11" spans="1:7" ht="15" customHeight="1" x14ac:dyDescent="0.25">
      <c r="A11" s="16" t="s">
        <v>19</v>
      </c>
      <c r="B11" s="17" t="s">
        <v>20</v>
      </c>
      <c r="C11" s="18">
        <v>80000</v>
      </c>
      <c r="D11" s="18">
        <v>80000</v>
      </c>
      <c r="E11" s="19">
        <v>76390</v>
      </c>
      <c r="F11" s="20">
        <f t="shared" si="0"/>
        <v>0.95487500000000003</v>
      </c>
      <c r="G11" s="3"/>
    </row>
    <row r="12" spans="1:7" ht="15" customHeight="1" x14ac:dyDescent="0.25">
      <c r="A12" s="16" t="s">
        <v>21</v>
      </c>
      <c r="B12" s="17" t="s">
        <v>22</v>
      </c>
      <c r="C12" s="18">
        <v>805000</v>
      </c>
      <c r="D12" s="18">
        <v>805000</v>
      </c>
      <c r="E12" s="19">
        <v>800660</v>
      </c>
      <c r="F12" s="20">
        <f t="shared" si="0"/>
        <v>0.99460869565217391</v>
      </c>
      <c r="G12" s="3"/>
    </row>
    <row r="13" spans="1:7" ht="15" customHeight="1" x14ac:dyDescent="0.25">
      <c r="A13" s="16" t="s">
        <v>23</v>
      </c>
      <c r="B13" s="17" t="s">
        <v>24</v>
      </c>
      <c r="C13" s="18">
        <v>500000</v>
      </c>
      <c r="D13" s="18">
        <v>500000</v>
      </c>
      <c r="E13" s="19">
        <v>467735</v>
      </c>
      <c r="F13" s="20">
        <f t="shared" si="0"/>
        <v>0.93547000000000002</v>
      </c>
      <c r="G13" s="3"/>
    </row>
    <row r="14" spans="1:7" ht="15" customHeight="1" x14ac:dyDescent="0.25">
      <c r="A14" s="16" t="s">
        <v>25</v>
      </c>
      <c r="B14" s="17" t="s">
        <v>26</v>
      </c>
      <c r="C14" s="18">
        <v>209000</v>
      </c>
      <c r="D14" s="18">
        <v>308000</v>
      </c>
      <c r="E14" s="19">
        <v>307750</v>
      </c>
      <c r="F14" s="20">
        <f t="shared" si="0"/>
        <v>0.99918831168831168</v>
      </c>
      <c r="G14" s="3"/>
    </row>
    <row r="15" spans="1:7" ht="15" customHeight="1" x14ac:dyDescent="0.25">
      <c r="A15" s="16" t="s">
        <v>27</v>
      </c>
      <c r="B15" s="17" t="s">
        <v>28</v>
      </c>
      <c r="C15" s="21">
        <v>300000</v>
      </c>
      <c r="D15" s="22">
        <v>178000</v>
      </c>
      <c r="E15" s="19">
        <v>177805</v>
      </c>
      <c r="F15" s="20">
        <f t="shared" si="0"/>
        <v>0.99890449438202245</v>
      </c>
      <c r="G15" s="3"/>
    </row>
    <row r="16" spans="1:7" ht="15" customHeight="1" x14ac:dyDescent="0.25">
      <c r="A16" s="16" t="s">
        <v>29</v>
      </c>
      <c r="B16" s="17" t="s">
        <v>30</v>
      </c>
      <c r="C16" s="23">
        <v>255000</v>
      </c>
      <c r="D16" s="23">
        <v>241000</v>
      </c>
      <c r="E16" s="19">
        <v>241463</v>
      </c>
      <c r="F16" s="20">
        <f t="shared" si="0"/>
        <v>1.0019211618257262</v>
      </c>
      <c r="G16" s="3"/>
    </row>
    <row r="17" spans="1:7" ht="15" customHeight="1" x14ac:dyDescent="0.25">
      <c r="A17" s="16" t="s">
        <v>31</v>
      </c>
      <c r="B17" s="24" t="s">
        <v>32</v>
      </c>
      <c r="C17" s="22">
        <v>355000</v>
      </c>
      <c r="D17" s="22">
        <v>340000</v>
      </c>
      <c r="E17" s="25">
        <v>339513</v>
      </c>
      <c r="F17" s="26">
        <f t="shared" si="0"/>
        <v>0.9985676470588235</v>
      </c>
      <c r="G17" s="3"/>
    </row>
    <row r="18" spans="1:7" ht="24" x14ac:dyDescent="0.25">
      <c r="A18" s="27" t="s">
        <v>33</v>
      </c>
      <c r="B18" s="28" t="s">
        <v>34</v>
      </c>
      <c r="C18" s="29">
        <f>SUM(C9:C17)</f>
        <v>32102000</v>
      </c>
      <c r="D18" s="30">
        <f>SUM(D9:D17)</f>
        <v>32198991</v>
      </c>
      <c r="E18" s="31">
        <f>SUM(E9:E17)</f>
        <v>32157540</v>
      </c>
      <c r="F18" s="32">
        <f t="shared" si="0"/>
        <v>0.99871266152408311</v>
      </c>
      <c r="G18" s="3"/>
    </row>
    <row r="19" spans="1:7" ht="7.5" customHeight="1" x14ac:dyDescent="0.25">
      <c r="A19" s="33"/>
      <c r="B19" s="34"/>
      <c r="C19" s="35"/>
      <c r="D19" s="35"/>
      <c r="E19" s="35"/>
      <c r="F19" s="36"/>
      <c r="G19" s="3"/>
    </row>
    <row r="20" spans="1:7" ht="15" customHeight="1" x14ac:dyDescent="0.25">
      <c r="A20" s="37" t="s">
        <v>35</v>
      </c>
      <c r="B20" s="38" t="s">
        <v>36</v>
      </c>
      <c r="C20" s="23">
        <v>80000</v>
      </c>
      <c r="D20" s="23">
        <v>80000</v>
      </c>
      <c r="E20" s="19">
        <v>80000</v>
      </c>
      <c r="F20" s="20">
        <f t="shared" ref="F20:F34" si="1">E20/D20</f>
        <v>1</v>
      </c>
      <c r="G20" s="3"/>
    </row>
    <row r="21" spans="1:7" ht="15" customHeight="1" x14ac:dyDescent="0.25">
      <c r="A21" s="37" t="s">
        <v>37</v>
      </c>
      <c r="B21" s="39" t="s">
        <v>38</v>
      </c>
      <c r="C21" s="40">
        <v>3200000</v>
      </c>
      <c r="D21" s="40">
        <v>3200000</v>
      </c>
      <c r="E21" s="19">
        <v>3200000</v>
      </c>
      <c r="F21" s="20">
        <f t="shared" si="1"/>
        <v>1</v>
      </c>
      <c r="G21" s="3"/>
    </row>
    <row r="22" spans="1:7" ht="15" customHeight="1" x14ac:dyDescent="0.25">
      <c r="A22" s="37" t="s">
        <v>39</v>
      </c>
      <c r="B22" s="39" t="s">
        <v>40</v>
      </c>
      <c r="C22" s="40">
        <v>2124000</v>
      </c>
      <c r="D22" s="40">
        <v>2164000</v>
      </c>
      <c r="E22" s="19">
        <v>2164000</v>
      </c>
      <c r="F22" s="20">
        <f t="shared" si="1"/>
        <v>1</v>
      </c>
      <c r="G22" s="3"/>
    </row>
    <row r="23" spans="1:7" ht="15" customHeight="1" x14ac:dyDescent="0.25">
      <c r="A23" s="37" t="s">
        <v>41</v>
      </c>
      <c r="B23" s="41" t="s">
        <v>42</v>
      </c>
      <c r="C23" s="42">
        <v>100000</v>
      </c>
      <c r="D23" s="42">
        <v>120000</v>
      </c>
      <c r="E23" s="19">
        <v>120000</v>
      </c>
      <c r="F23" s="20">
        <f t="shared" si="1"/>
        <v>1</v>
      </c>
      <c r="G23" s="3"/>
    </row>
    <row r="24" spans="1:7" ht="15" customHeight="1" x14ac:dyDescent="0.25">
      <c r="A24" s="37" t="s">
        <v>43</v>
      </c>
      <c r="B24" s="39" t="s">
        <v>44</v>
      </c>
      <c r="C24" s="40">
        <v>200000</v>
      </c>
      <c r="D24" s="40">
        <v>200000</v>
      </c>
      <c r="E24" s="19">
        <v>200000</v>
      </c>
      <c r="F24" s="20">
        <f t="shared" si="1"/>
        <v>1</v>
      </c>
      <c r="G24" s="3"/>
    </row>
    <row r="25" spans="1:7" ht="15" customHeight="1" x14ac:dyDescent="0.25">
      <c r="A25" s="37" t="s">
        <v>45</v>
      </c>
      <c r="B25" s="39" t="s">
        <v>46</v>
      </c>
      <c r="C25" s="40">
        <v>100000</v>
      </c>
      <c r="D25" s="40">
        <v>100000</v>
      </c>
      <c r="E25" s="19">
        <v>100000</v>
      </c>
      <c r="F25" s="20">
        <f t="shared" si="1"/>
        <v>1</v>
      </c>
      <c r="G25" s="3"/>
    </row>
    <row r="26" spans="1:7" ht="15" customHeight="1" x14ac:dyDescent="0.25">
      <c r="A26" s="37" t="s">
        <v>47</v>
      </c>
      <c r="B26" s="39" t="s">
        <v>48</v>
      </c>
      <c r="C26" s="40">
        <v>100000</v>
      </c>
      <c r="D26" s="40">
        <v>100000</v>
      </c>
      <c r="E26" s="19">
        <v>100000</v>
      </c>
      <c r="F26" s="20">
        <f t="shared" si="1"/>
        <v>1</v>
      </c>
      <c r="G26" s="3"/>
    </row>
    <row r="27" spans="1:7" ht="15" customHeight="1" x14ac:dyDescent="0.25">
      <c r="A27" s="37" t="s">
        <v>49</v>
      </c>
      <c r="B27" s="39" t="s">
        <v>48</v>
      </c>
      <c r="C27" s="40">
        <v>90000</v>
      </c>
      <c r="D27" s="40">
        <v>90000</v>
      </c>
      <c r="E27" s="19">
        <v>90000</v>
      </c>
      <c r="F27" s="20">
        <f t="shared" si="1"/>
        <v>1</v>
      </c>
      <c r="G27" s="3"/>
    </row>
    <row r="28" spans="1:7" ht="15" customHeight="1" x14ac:dyDescent="0.25">
      <c r="A28" s="37" t="s">
        <v>50</v>
      </c>
      <c r="B28" s="39" t="s">
        <v>51</v>
      </c>
      <c r="C28" s="43">
        <v>300000</v>
      </c>
      <c r="D28" s="43">
        <v>340000</v>
      </c>
      <c r="E28" s="19">
        <v>340000</v>
      </c>
      <c r="F28" s="20">
        <f t="shared" si="1"/>
        <v>1</v>
      </c>
      <c r="G28" s="3"/>
    </row>
    <row r="29" spans="1:7" ht="15" customHeight="1" x14ac:dyDescent="0.25">
      <c r="A29" s="37" t="s">
        <v>52</v>
      </c>
      <c r="B29" s="39" t="s">
        <v>53</v>
      </c>
      <c r="C29" s="43">
        <v>100000</v>
      </c>
      <c r="D29" s="43">
        <v>100000</v>
      </c>
      <c r="E29" s="19">
        <v>100000</v>
      </c>
      <c r="F29" s="20">
        <f t="shared" si="1"/>
        <v>1</v>
      </c>
      <c r="G29" s="3"/>
    </row>
    <row r="30" spans="1:7" ht="15" customHeight="1" x14ac:dyDescent="0.25">
      <c r="A30" s="37" t="s">
        <v>54</v>
      </c>
      <c r="B30" s="39" t="s">
        <v>55</v>
      </c>
      <c r="C30" s="43">
        <v>50000</v>
      </c>
      <c r="D30" s="43">
        <v>50000</v>
      </c>
      <c r="E30" s="19">
        <v>50000</v>
      </c>
      <c r="F30" s="20">
        <f t="shared" si="1"/>
        <v>1</v>
      </c>
      <c r="G30" s="3"/>
    </row>
    <row r="31" spans="1:7" ht="15" customHeight="1" x14ac:dyDescent="0.25">
      <c r="A31" s="37" t="s">
        <v>56</v>
      </c>
      <c r="B31" s="41" t="s">
        <v>57</v>
      </c>
      <c r="C31" s="42">
        <v>0</v>
      </c>
      <c r="D31" s="40">
        <v>14000</v>
      </c>
      <c r="E31" s="19">
        <v>14120</v>
      </c>
      <c r="F31" s="20">
        <f t="shared" si="1"/>
        <v>1.0085714285714287</v>
      </c>
      <c r="G31" s="3"/>
    </row>
    <row r="32" spans="1:7" ht="15" customHeight="1" x14ac:dyDescent="0.25">
      <c r="A32" s="37" t="s">
        <v>58</v>
      </c>
      <c r="B32" s="41" t="s">
        <v>59</v>
      </c>
      <c r="C32" s="42">
        <v>0</v>
      </c>
      <c r="D32" s="40">
        <v>15000</v>
      </c>
      <c r="E32" s="19">
        <v>15000</v>
      </c>
      <c r="F32" s="20">
        <f t="shared" si="1"/>
        <v>1</v>
      </c>
      <c r="G32" s="3"/>
    </row>
    <row r="33" spans="1:8" ht="15" customHeight="1" x14ac:dyDescent="0.25">
      <c r="A33" s="37" t="s">
        <v>60</v>
      </c>
      <c r="B33" s="41" t="s">
        <v>61</v>
      </c>
      <c r="C33" s="42">
        <v>0</v>
      </c>
      <c r="D33" s="40">
        <v>30000</v>
      </c>
      <c r="E33" s="19">
        <v>30000</v>
      </c>
      <c r="F33" s="20">
        <f t="shared" si="1"/>
        <v>1</v>
      </c>
      <c r="G33" s="3"/>
    </row>
    <row r="34" spans="1:8" ht="15" customHeight="1" x14ac:dyDescent="0.25">
      <c r="A34" s="37" t="s">
        <v>62</v>
      </c>
      <c r="B34" s="41" t="s">
        <v>63</v>
      </c>
      <c r="C34" s="42">
        <v>0</v>
      </c>
      <c r="D34" s="42">
        <v>42000</v>
      </c>
      <c r="E34" s="19">
        <v>41700</v>
      </c>
      <c r="F34" s="20">
        <f t="shared" si="1"/>
        <v>0.99285714285714288</v>
      </c>
      <c r="G34" s="3"/>
      <c r="H34" s="44"/>
    </row>
    <row r="35" spans="1:8" ht="36" x14ac:dyDescent="0.25">
      <c r="A35" s="45">
        <v>26</v>
      </c>
      <c r="B35" s="46" t="s">
        <v>64</v>
      </c>
      <c r="C35" s="47">
        <f>SUM(C20:C34)</f>
        <v>6444000</v>
      </c>
      <c r="D35" s="48">
        <f>SUM(D20:D34)</f>
        <v>6645000</v>
      </c>
      <c r="E35" s="47">
        <f>SUM(E20:E34)</f>
        <v>6644820</v>
      </c>
      <c r="F35" s="49">
        <f>E35/D35</f>
        <v>0.9999729119638826</v>
      </c>
    </row>
    <row r="36" spans="1:8" ht="9" customHeight="1" x14ac:dyDescent="0.25">
      <c r="A36" s="33"/>
      <c r="B36" s="50"/>
      <c r="C36" s="51"/>
      <c r="D36" s="52"/>
      <c r="E36" s="51"/>
      <c r="F36" s="53"/>
    </row>
    <row r="37" spans="1:8" ht="15" customHeight="1" x14ac:dyDescent="0.25">
      <c r="A37" s="54">
        <v>27</v>
      </c>
      <c r="B37" s="55" t="s">
        <v>65</v>
      </c>
      <c r="C37" s="23"/>
      <c r="D37" s="56">
        <v>12794800</v>
      </c>
      <c r="E37" s="57">
        <v>12794800</v>
      </c>
      <c r="F37" s="58">
        <f>E37/D37</f>
        <v>1</v>
      </c>
    </row>
    <row r="38" spans="1:8" ht="36.6" thickBot="1" x14ac:dyDescent="0.3">
      <c r="A38" s="59">
        <v>28</v>
      </c>
      <c r="B38" s="60" t="s">
        <v>66</v>
      </c>
      <c r="C38" s="61">
        <f>SUM(C37:C37)</f>
        <v>0</v>
      </c>
      <c r="D38" s="61">
        <f>SUM(D37:D37)</f>
        <v>12794800</v>
      </c>
      <c r="E38" s="62">
        <f>SUM(E37:E37)</f>
        <v>12794800</v>
      </c>
      <c r="F38" s="63">
        <f>E38/D38</f>
        <v>1</v>
      </c>
    </row>
    <row r="39" spans="1:8" ht="13.8" thickTop="1" x14ac:dyDescent="0.25"/>
  </sheetData>
  <sheetProtection selectLockedCells="1" selectUnlockedCells="1"/>
  <mergeCells count="1">
    <mergeCell ref="A4:F4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2017-06-02T07:11:36Z</dcterms:created>
  <dcterms:modified xsi:type="dcterms:W3CDTF">2017-06-06T15:05:08Z</dcterms:modified>
</cp:coreProperties>
</file>