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Önkorm. Korm. funk bev-kia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1" i="1"/>
  <c r="D11"/>
  <c r="E11"/>
  <c r="C19"/>
  <c r="D19"/>
  <c r="E19"/>
  <c r="C20"/>
  <c r="D20"/>
  <c r="E20"/>
  <c r="C24"/>
  <c r="D24"/>
  <c r="E24"/>
  <c r="C29"/>
  <c r="D29"/>
  <c r="E29"/>
  <c r="C31"/>
  <c r="D31"/>
  <c r="E31"/>
  <c r="C37"/>
  <c r="D37"/>
  <c r="E37"/>
  <c r="C40"/>
  <c r="D40"/>
  <c r="E40"/>
  <c r="C44"/>
  <c r="D44"/>
  <c r="E44"/>
  <c r="C45"/>
  <c r="D45"/>
  <c r="E45"/>
  <c r="C47"/>
  <c r="D47"/>
  <c r="E47"/>
  <c r="C50"/>
  <c r="D50"/>
  <c r="E50"/>
  <c r="C51"/>
  <c r="D51"/>
  <c r="E51"/>
  <c r="C56"/>
  <c r="D56"/>
  <c r="D59" s="1"/>
  <c r="E56"/>
  <c r="C59"/>
  <c r="E59"/>
  <c r="C62"/>
  <c r="D62"/>
  <c r="E62"/>
  <c r="C67"/>
  <c r="C70" s="1"/>
  <c r="D67"/>
  <c r="E67"/>
  <c r="E70" s="1"/>
  <c r="D70"/>
  <c r="C79"/>
  <c r="D79"/>
  <c r="E79"/>
  <c r="C82"/>
  <c r="D82"/>
  <c r="D86" s="1"/>
  <c r="D89" s="1"/>
  <c r="D93" s="1"/>
  <c r="E82"/>
  <c r="C86"/>
  <c r="E86"/>
  <c r="C88"/>
  <c r="D88"/>
  <c r="E88"/>
  <c r="C89"/>
  <c r="E89"/>
  <c r="C92"/>
  <c r="D92"/>
  <c r="E92"/>
  <c r="C93"/>
  <c r="E93"/>
  <c r="C106"/>
  <c r="D106"/>
  <c r="E106"/>
  <c r="C110"/>
  <c r="C119" s="1"/>
  <c r="C124" s="1"/>
  <c r="D110"/>
  <c r="E110"/>
  <c r="E119" s="1"/>
  <c r="E124" s="1"/>
  <c r="D119"/>
  <c r="C123"/>
  <c r="D123"/>
  <c r="E123"/>
  <c r="D124"/>
  <c r="D136" s="1"/>
  <c r="C126"/>
  <c r="D126"/>
  <c r="E126"/>
  <c r="C130"/>
  <c r="D130"/>
  <c r="E130"/>
  <c r="C134"/>
  <c r="C135" s="1"/>
  <c r="D134"/>
  <c r="E134"/>
  <c r="E135" s="1"/>
  <c r="D135"/>
  <c r="C144"/>
  <c r="D144"/>
  <c r="E144"/>
  <c r="C146"/>
  <c r="C147" s="1"/>
  <c r="D146"/>
  <c r="E146"/>
  <c r="E147" s="1"/>
  <c r="D147"/>
  <c r="C156"/>
  <c r="C158" s="1"/>
  <c r="D156"/>
  <c r="E156"/>
  <c r="E158" s="1"/>
  <c r="D158"/>
  <c r="C159"/>
  <c r="C176"/>
  <c r="D176"/>
  <c r="D177" s="1"/>
  <c r="D185" s="1"/>
  <c r="E176"/>
  <c r="C177"/>
  <c r="C185" s="1"/>
  <c r="E177"/>
  <c r="E185" s="1"/>
  <c r="C180"/>
  <c r="D180"/>
  <c r="E180"/>
  <c r="C183"/>
  <c r="D183"/>
  <c r="E183"/>
  <c r="C193"/>
  <c r="D193"/>
  <c r="E193"/>
  <c r="C197"/>
  <c r="D197"/>
  <c r="E197"/>
  <c r="C206"/>
  <c r="D206"/>
  <c r="E206"/>
  <c r="C209"/>
  <c r="D209"/>
  <c r="D217" s="1"/>
  <c r="E209"/>
  <c r="C212"/>
  <c r="C215" s="1"/>
  <c r="C217" s="1"/>
  <c r="D212"/>
  <c r="C214"/>
  <c r="D214"/>
  <c r="E214"/>
  <c r="E215" s="1"/>
  <c r="E217" s="1"/>
  <c r="D215"/>
  <c r="C221"/>
  <c r="D221"/>
  <c r="D223" s="1"/>
  <c r="E221"/>
  <c r="C223"/>
  <c r="E223"/>
  <c r="C230"/>
  <c r="D230"/>
  <c r="D236" s="1"/>
  <c r="D241" s="1"/>
  <c r="E230"/>
  <c r="C233"/>
  <c r="D233"/>
  <c r="E233"/>
  <c r="C235"/>
  <c r="D235"/>
  <c r="E235"/>
  <c r="C236"/>
  <c r="E236"/>
  <c r="C240"/>
  <c r="D240"/>
  <c r="E240"/>
  <c r="C241"/>
  <c r="E241"/>
  <c r="C247"/>
  <c r="D247"/>
  <c r="D248" s="1"/>
  <c r="E247"/>
  <c r="C248"/>
  <c r="E248"/>
  <c r="C254"/>
  <c r="D254"/>
  <c r="E254"/>
  <c r="C256"/>
  <c r="D256"/>
  <c r="E256"/>
  <c r="C257"/>
  <c r="D257"/>
  <c r="E257"/>
  <c r="C261"/>
  <c r="C262" s="1"/>
  <c r="D261"/>
  <c r="E261"/>
  <c r="E262" s="1"/>
  <c r="D262"/>
  <c r="C272"/>
  <c r="D272"/>
  <c r="E272"/>
  <c r="C276"/>
  <c r="D276"/>
  <c r="E276"/>
  <c r="C281"/>
  <c r="C292" s="1"/>
  <c r="D281"/>
  <c r="E281"/>
  <c r="E292" s="1"/>
  <c r="C287"/>
  <c r="D287"/>
  <c r="E287"/>
  <c r="C291"/>
  <c r="D291"/>
  <c r="E291"/>
  <c r="D292"/>
  <c r="C296"/>
  <c r="D296"/>
  <c r="E296"/>
  <c r="D298"/>
  <c r="C302"/>
  <c r="D302"/>
  <c r="E302"/>
  <c r="C310"/>
  <c r="D310"/>
  <c r="D327" s="1"/>
  <c r="D336" s="1"/>
  <c r="E310"/>
  <c r="C317"/>
  <c r="C318" s="1"/>
  <c r="D317"/>
  <c r="E317"/>
  <c r="E318" s="1"/>
  <c r="D318"/>
  <c r="C321"/>
  <c r="C326" s="1"/>
  <c r="D321"/>
  <c r="E321"/>
  <c r="E326" s="1"/>
  <c r="C323"/>
  <c r="D323"/>
  <c r="E323"/>
  <c r="C325"/>
  <c r="D325"/>
  <c r="E325"/>
  <c r="D326"/>
  <c r="C329"/>
  <c r="D329"/>
  <c r="E329"/>
  <c r="C334"/>
  <c r="D334"/>
  <c r="E334"/>
  <c r="C344"/>
  <c r="C345" s="1"/>
  <c r="D344"/>
  <c r="E344"/>
  <c r="E345" s="1"/>
  <c r="D345"/>
  <c r="C354"/>
  <c r="D354"/>
  <c r="E354"/>
  <c r="C356"/>
  <c r="D356"/>
  <c r="E356"/>
  <c r="C360"/>
  <c r="C364" s="1"/>
  <c r="D360"/>
  <c r="E360"/>
  <c r="E364" s="1"/>
  <c r="D364"/>
  <c r="C366"/>
  <c r="D366"/>
  <c r="E366"/>
  <c r="D367"/>
  <c r="D368" s="1"/>
  <c r="C373"/>
  <c r="D373"/>
  <c r="D374" s="1"/>
  <c r="E373"/>
  <c r="C374"/>
  <c r="E374"/>
  <c r="C380"/>
  <c r="D380"/>
  <c r="E380"/>
  <c r="C382"/>
  <c r="C383" s="1"/>
  <c r="C384" s="1"/>
  <c r="D382"/>
  <c r="E382"/>
  <c r="E383" s="1"/>
  <c r="E384" s="1"/>
  <c r="D383"/>
  <c r="D384" s="1"/>
  <c r="C390"/>
  <c r="D390"/>
  <c r="E390"/>
  <c r="C392"/>
  <c r="C413" s="1"/>
  <c r="D392"/>
  <c r="E392"/>
  <c r="E413" s="1"/>
  <c r="C398"/>
  <c r="D398"/>
  <c r="D404" s="1"/>
  <c r="D413" s="1"/>
  <c r="E398"/>
  <c r="C404"/>
  <c r="E404"/>
  <c r="C408"/>
  <c r="D408"/>
  <c r="E408"/>
  <c r="C411"/>
  <c r="D411"/>
  <c r="E411"/>
  <c r="C417"/>
  <c r="C427"/>
  <c r="D427"/>
  <c r="D438" s="1"/>
  <c r="D445" s="1"/>
  <c r="E427"/>
  <c r="C434"/>
  <c r="D434"/>
  <c r="E434"/>
  <c r="C437"/>
  <c r="D437"/>
  <c r="E437"/>
  <c r="C438"/>
  <c r="E438"/>
  <c r="C444"/>
  <c r="D444"/>
  <c r="E444"/>
  <c r="C445"/>
  <c r="E445"/>
  <c r="C452"/>
  <c r="D452"/>
  <c r="D453" s="1"/>
  <c r="E452"/>
  <c r="C453"/>
  <c r="E453"/>
  <c r="C467"/>
  <c r="D467"/>
  <c r="D468" s="1"/>
  <c r="E467"/>
  <c r="C468"/>
  <c r="E468"/>
  <c r="C473"/>
  <c r="D473"/>
  <c r="E473"/>
  <c r="C479"/>
  <c r="C480" s="1"/>
  <c r="D479"/>
  <c r="E479"/>
  <c r="E480" s="1"/>
  <c r="D480"/>
  <c r="C489"/>
  <c r="C490" s="1"/>
  <c r="D489"/>
  <c r="E489"/>
  <c r="E490" s="1"/>
  <c r="D490"/>
  <c r="C497"/>
  <c r="C498" s="1"/>
  <c r="D497"/>
  <c r="E497"/>
  <c r="E498" s="1"/>
  <c r="D498"/>
  <c r="C503"/>
  <c r="C504" s="1"/>
  <c r="D503"/>
  <c r="E503"/>
  <c r="E504" s="1"/>
  <c r="D504"/>
  <c r="C510"/>
  <c r="C516" s="1"/>
  <c r="C517" s="1"/>
  <c r="D510"/>
  <c r="E510"/>
  <c r="E516" s="1"/>
  <c r="E517" s="1"/>
  <c r="C512"/>
  <c r="D512"/>
  <c r="E512"/>
  <c r="C515"/>
  <c r="D515"/>
  <c r="E515"/>
  <c r="D516"/>
  <c r="D517" s="1"/>
  <c r="C525"/>
  <c r="D525"/>
  <c r="D526" s="1"/>
  <c r="E525"/>
  <c r="C526"/>
  <c r="E526"/>
  <c r="C533"/>
  <c r="D533"/>
  <c r="E533"/>
  <c r="C536"/>
  <c r="C537" s="1"/>
  <c r="C538" s="1"/>
  <c r="D536"/>
  <c r="E536"/>
  <c r="E537" s="1"/>
  <c r="E538" s="1"/>
  <c r="D537"/>
  <c r="D538" s="1"/>
  <c r="C543"/>
  <c r="D543"/>
  <c r="D544" s="1"/>
  <c r="E543"/>
  <c r="C544"/>
  <c r="E544"/>
  <c r="C557"/>
  <c r="D557"/>
  <c r="D558" s="1"/>
  <c r="D559" s="1"/>
  <c r="E557"/>
  <c r="C558"/>
  <c r="C559" s="1"/>
  <c r="E558"/>
  <c r="E559" s="1"/>
  <c r="C568"/>
  <c r="C569" s="1"/>
  <c r="D568"/>
  <c r="E568"/>
  <c r="E569" s="1"/>
  <c r="D569"/>
  <c r="E367" l="1"/>
  <c r="E368" s="1"/>
  <c r="C367"/>
  <c r="C368" s="1"/>
  <c r="E327"/>
  <c r="E336" s="1"/>
  <c r="C327"/>
  <c r="C336" s="1"/>
  <c r="E298"/>
  <c r="C298"/>
  <c r="E136"/>
  <c r="E571" s="1"/>
  <c r="C136"/>
  <c r="C571" s="1"/>
  <c r="D571"/>
  <c r="D573"/>
  <c r="E573"/>
  <c r="C573"/>
</calcChain>
</file>

<file path=xl/sharedStrings.xml><?xml version="1.0" encoding="utf-8"?>
<sst xmlns="http://schemas.openxmlformats.org/spreadsheetml/2006/main" count="956" uniqueCount="510">
  <si>
    <t>Költségvetési bevételek mindösszesen:</t>
  </si>
  <si>
    <t>Költségvetési kiadások mindösszesen:</t>
  </si>
  <si>
    <t>Költségvetési bevételek összesen</t>
  </si>
  <si>
    <t>**</t>
  </si>
  <si>
    <t xml:space="preserve">Közhatalmi bevételek </t>
  </si>
  <si>
    <t>B3</t>
  </si>
  <si>
    <t>Egyéb települési adók</t>
  </si>
  <si>
    <t>B36/29</t>
  </si>
  <si>
    <t>Helyi adópótlék</t>
  </si>
  <si>
    <t>B36/28</t>
  </si>
  <si>
    <t>Talajterhelési díj</t>
  </si>
  <si>
    <t>B355/15</t>
  </si>
  <si>
    <t>Gépjárműadó</t>
  </si>
  <si>
    <t>B354/21</t>
  </si>
  <si>
    <t>Iparűzési adó</t>
  </si>
  <si>
    <t>B351/21</t>
  </si>
  <si>
    <t>Kommunális adó</t>
  </si>
  <si>
    <t>B34/14</t>
  </si>
  <si>
    <t>Funkcióra nem sorolható bevételek</t>
  </si>
  <si>
    <t>Költségvetési kiadások összesen</t>
  </si>
  <si>
    <t xml:space="preserve">Ellátottak pénzbeli juttatásai          </t>
  </si>
  <si>
    <t xml:space="preserve">K4        </t>
  </si>
  <si>
    <t xml:space="preserve">Egyéb nem intézményi ellátások          </t>
  </si>
  <si>
    <t xml:space="preserve">K48       </t>
  </si>
  <si>
    <t>Tel. Támogaáts idősek napja</t>
  </si>
  <si>
    <t>K48/2491</t>
  </si>
  <si>
    <t>Tel. Első lakáshoz jutók támogatása</t>
  </si>
  <si>
    <t>K48/249</t>
  </si>
  <si>
    <t>Tel. Szoc. Tám. Gyerekeknek</t>
  </si>
  <si>
    <t xml:space="preserve">K48/248 </t>
  </si>
  <si>
    <t>Települési átmeneti támogatás</t>
  </si>
  <si>
    <t>K48/244</t>
  </si>
  <si>
    <t>Köztemetés (természetbeni)</t>
  </si>
  <si>
    <t xml:space="preserve">K48/23  </t>
  </si>
  <si>
    <t>Rovat neve</t>
  </si>
  <si>
    <t>Rovat/tétel</t>
  </si>
  <si>
    <t>KIADÁSOK</t>
  </si>
  <si>
    <t>Egyéb szociális pénzbeli ellátás</t>
  </si>
  <si>
    <t xml:space="preserve">Működési bevételek                      </t>
  </si>
  <si>
    <t xml:space="preserve">B4        </t>
  </si>
  <si>
    <t>Kiszáml.egy.adóz.ért.term.szolg.ÁFA</t>
  </si>
  <si>
    <t>B406/1</t>
  </si>
  <si>
    <t>Intézményi ellátási díjak</t>
  </si>
  <si>
    <t xml:space="preserve">B405/1    </t>
  </si>
  <si>
    <t>BEVÉTELEK</t>
  </si>
  <si>
    <t xml:space="preserve">Dologi kiadások                         </t>
  </si>
  <si>
    <t xml:space="preserve">K3        </t>
  </si>
  <si>
    <t>Különféle befizet.és egyéb dologi kiadás</t>
  </si>
  <si>
    <t xml:space="preserve">K35       </t>
  </si>
  <si>
    <t>Működ.célú előz.felsz.le nem vonh.ÁFA</t>
  </si>
  <si>
    <t>K351/2</t>
  </si>
  <si>
    <t>Működ.célú előzetes.felszám.levonh.ÁFA</t>
  </si>
  <si>
    <t>K351/1</t>
  </si>
  <si>
    <t xml:space="preserve">Szolgáltatási kiadások                  </t>
  </si>
  <si>
    <t xml:space="preserve">K33       </t>
  </si>
  <si>
    <t xml:space="preserve">Szállítási szolgáltatási díjak </t>
  </si>
  <si>
    <t>K337/3</t>
  </si>
  <si>
    <t>Vásárólt élelmezés</t>
  </si>
  <si>
    <t>K332</t>
  </si>
  <si>
    <t>Szociális étkezés</t>
  </si>
  <si>
    <t>Egyéb nem intézményi ell.</t>
  </si>
  <si>
    <t>K48</t>
  </si>
  <si>
    <t>Szociális célú tűzifa támogatás</t>
  </si>
  <si>
    <t>K48/247</t>
  </si>
  <si>
    <t>Települési lakásfenntartási támogatás</t>
  </si>
  <si>
    <t>K48/241</t>
  </si>
  <si>
    <t>Lakásfenntartással, lakhatással kapcs</t>
  </si>
  <si>
    <t>Tel. Szoc. Támogatás gyerekeknek</t>
  </si>
  <si>
    <t>K48/248</t>
  </si>
  <si>
    <t>Települési beiskolázási támogatás</t>
  </si>
  <si>
    <t>K48/246</t>
  </si>
  <si>
    <t>Intézményi ellátottak pénzbeli juttatása</t>
  </si>
  <si>
    <t xml:space="preserve">K47       </t>
  </si>
  <si>
    <t>Felsőfokú oktat.résztv.pénzbeli juttatás</t>
  </si>
  <si>
    <t>K47/3</t>
  </si>
  <si>
    <t xml:space="preserve">Családi támogatások                     </t>
  </si>
  <si>
    <t xml:space="preserve">K42       </t>
  </si>
  <si>
    <t>Rendsz. Gyermekvédelmi támogatás</t>
  </si>
  <si>
    <t>K42/19</t>
  </si>
  <si>
    <t>Gyermekvédelmi pénzbeli ellátások</t>
  </si>
  <si>
    <t>Dologi kiadások</t>
  </si>
  <si>
    <t>K3</t>
  </si>
  <si>
    <t>Le nem vonható ÁFA</t>
  </si>
  <si>
    <t>Vásárolt élelmezés</t>
  </si>
  <si>
    <t>Intézményen kívüli gyerekétkezt.</t>
  </si>
  <si>
    <t>Települési temetési támogatás</t>
  </si>
  <si>
    <t>K48/245</t>
  </si>
  <si>
    <t>Temetési pénzbeli segély</t>
  </si>
  <si>
    <t xml:space="preserve">K48/23    </t>
  </si>
  <si>
    <t>Elhunyt személyek hátram. Pénzbeli ell.</t>
  </si>
  <si>
    <t>Települési gyógyszer támogatás</t>
  </si>
  <si>
    <t>K48/243</t>
  </si>
  <si>
    <t>Települési ápolási díj</t>
  </si>
  <si>
    <t>K48/242</t>
  </si>
  <si>
    <t>Helyi megállapítású közgyógyellátás</t>
  </si>
  <si>
    <t xml:space="preserve">K44/22    </t>
  </si>
  <si>
    <t>Betegséggel kapcsolatos pénzbeli ellát.</t>
  </si>
  <si>
    <t>Felhalmozási kiadások</t>
  </si>
  <si>
    <t>Óvoda vízvezeték  korszerűsítés ÁFA</t>
  </si>
  <si>
    <t>K74/24</t>
  </si>
  <si>
    <t>Óvoda vízvezeték  korszerűsítés</t>
  </si>
  <si>
    <t>K71/331</t>
  </si>
  <si>
    <t>Óvodai nevelés</t>
  </si>
  <si>
    <t>Nonprof. Szerv működési támogatás</t>
  </si>
  <si>
    <t>B65/42</t>
  </si>
  <si>
    <t>Civil szervezettől átvett pénzeszköz</t>
  </si>
  <si>
    <t>B65/41</t>
  </si>
  <si>
    <t xml:space="preserve">Egyéb működési célú kiadások            </t>
  </si>
  <si>
    <t xml:space="preserve">K5        </t>
  </si>
  <si>
    <t>Közép-Duna Vidéke Hulladékgazd.</t>
  </si>
  <si>
    <t>K512/42</t>
  </si>
  <si>
    <t>Bakonyalja Vízitársulat</t>
  </si>
  <si>
    <t>Klímabarát Teleülések Szövetsége</t>
  </si>
  <si>
    <t xml:space="preserve">K512/41   </t>
  </si>
  <si>
    <t>LEADER tagdíj</t>
  </si>
  <si>
    <t>TÖOSZ tagdíj</t>
  </si>
  <si>
    <t>Egyéb nonpr.sz.működ.c.támpogatás</t>
  </si>
  <si>
    <t>Polgárőrség</t>
  </si>
  <si>
    <t>Múlttal a Jövőért Egyesület</t>
  </si>
  <si>
    <t>Bakony Virágai Népdalkör</t>
  </si>
  <si>
    <t>Civil szervezetek működési támogatása</t>
  </si>
  <si>
    <t>084031</t>
  </si>
  <si>
    <t>Önk.egyéb helységek bérbeadása</t>
  </si>
  <si>
    <t>B404/342</t>
  </si>
  <si>
    <t xml:space="preserve">Felhalmozási célú átvett </t>
  </si>
  <si>
    <t>B25/32</t>
  </si>
  <si>
    <t>Beruházások</t>
  </si>
  <si>
    <t>K6</t>
  </si>
  <si>
    <t>Sport eszközök, kondigépek ÁFA</t>
  </si>
  <si>
    <t>Sport eszközök, kondigépek</t>
  </si>
  <si>
    <t>Hangszer ÁFA</t>
  </si>
  <si>
    <t>K67/2</t>
  </si>
  <si>
    <t>Hangszer erősítő/Mikrofon</t>
  </si>
  <si>
    <t>K64/3</t>
  </si>
  <si>
    <t>Egyéb építmény beszezés</t>
  </si>
  <si>
    <t>K64/2</t>
  </si>
  <si>
    <t>Működ.célú előzet.felsz.le nem vonh.ÁFA</t>
  </si>
  <si>
    <t>Reklám és propaganda kiadások</t>
  </si>
  <si>
    <t>K342</t>
  </si>
  <si>
    <t>Egyéb szolgáltatás</t>
  </si>
  <si>
    <t>K337/93</t>
  </si>
  <si>
    <t>Karbantartási kisjavítási szolgáltatás</t>
  </si>
  <si>
    <t>K334</t>
  </si>
  <si>
    <t>Egyéb  bérleti díjak</t>
  </si>
  <si>
    <t>K333/2</t>
  </si>
  <si>
    <t>Víz- és csatornadíjak</t>
  </si>
  <si>
    <t xml:space="preserve">K331/4    </t>
  </si>
  <si>
    <t>Gázenergia-szolgáltatási díjak</t>
  </si>
  <si>
    <t>K331/2</t>
  </si>
  <si>
    <t>Villamosenergia szolg. díjak</t>
  </si>
  <si>
    <t xml:space="preserve">K331/1    </t>
  </si>
  <si>
    <t xml:space="preserve">Készletbeszerzés                        </t>
  </si>
  <si>
    <t xml:space="preserve">K31       </t>
  </si>
  <si>
    <t>Egyéb üzemeltetési anyag</t>
  </si>
  <si>
    <t>k312/93</t>
  </si>
  <si>
    <t>Karbantartási anyag beszerzés</t>
  </si>
  <si>
    <t xml:space="preserve">K312/92   </t>
  </si>
  <si>
    <t xml:space="preserve">Tisztítószer </t>
  </si>
  <si>
    <t xml:space="preserve">K312/91   </t>
  </si>
  <si>
    <t>Könyvbeszerzés</t>
  </si>
  <si>
    <t>K311/3</t>
  </si>
  <si>
    <t xml:space="preserve">Közművelődés közösségi és társadalmi </t>
  </si>
  <si>
    <t>082091</t>
  </si>
  <si>
    <t>Elk.áll.pénzalap felhalmozási</t>
  </si>
  <si>
    <t>B25/5</t>
  </si>
  <si>
    <t>Felújítások</t>
  </si>
  <si>
    <t>K7</t>
  </si>
  <si>
    <t>Fényképezőgép  ÁFA</t>
  </si>
  <si>
    <t>Fényképezőgép</t>
  </si>
  <si>
    <t>Beruházások ÁFÁ-ja</t>
  </si>
  <si>
    <t>Könyvtári bútorzat beszerzés</t>
  </si>
  <si>
    <t>K64/1</t>
  </si>
  <si>
    <t>Lézernyomtató, fejhallgatók</t>
  </si>
  <si>
    <t>K63/1</t>
  </si>
  <si>
    <t>Szállítási szolgáltatás</t>
  </si>
  <si>
    <t xml:space="preserve">K351/2    </t>
  </si>
  <si>
    <t>Karbantartási, kisjavítási szolgáltatás</t>
  </si>
  <si>
    <t xml:space="preserve">K334      </t>
  </si>
  <si>
    <t>Bérleti és lízingdíjak</t>
  </si>
  <si>
    <t>K312/93</t>
  </si>
  <si>
    <t>Irodaszer</t>
  </si>
  <si>
    <t>K312/2</t>
  </si>
  <si>
    <t xml:space="preserve">Munkaadókat terh.járulék.és szoc.hj.adó </t>
  </si>
  <si>
    <t xml:space="preserve">K2        </t>
  </si>
  <si>
    <t>Szociális hozzájárulási adó</t>
  </si>
  <si>
    <t>K2/1</t>
  </si>
  <si>
    <t xml:space="preserve">Személyi juttatások                     </t>
  </si>
  <si>
    <t xml:space="preserve">K1        </t>
  </si>
  <si>
    <t>Részfoglalkoztatott alapilletmény</t>
  </si>
  <si>
    <t xml:space="preserve">K1101/121 </t>
  </si>
  <si>
    <t>Kiadások</t>
  </si>
  <si>
    <t>Könyvtári szolgáltatások</t>
  </si>
  <si>
    <t>082044</t>
  </si>
  <si>
    <t>Irodaszer,nyomtatv.beszerzés</t>
  </si>
  <si>
    <t xml:space="preserve">K312/2    </t>
  </si>
  <si>
    <t>Család és nővédelmi gondozás</t>
  </si>
  <si>
    <t>074031</t>
  </si>
  <si>
    <t>ÁH.kiv.továbbsz.közvet.szolg.bevétele</t>
  </si>
  <si>
    <t xml:space="preserve">B403/2    </t>
  </si>
  <si>
    <t xml:space="preserve">K337/3    </t>
  </si>
  <si>
    <t>Vásárólt közszolgáltatások</t>
  </si>
  <si>
    <t>K336/1</t>
  </si>
  <si>
    <t>Államházt.kiv. közvetített szolgáltatás</t>
  </si>
  <si>
    <t xml:space="preserve">K335/2    </t>
  </si>
  <si>
    <t xml:space="preserve">Közüzemi díjak                          </t>
  </si>
  <si>
    <t xml:space="preserve">K331      </t>
  </si>
  <si>
    <t>K331/4</t>
  </si>
  <si>
    <t>K331/1</t>
  </si>
  <si>
    <t xml:space="preserve">Kommunikációs szolgáltatások            </t>
  </si>
  <si>
    <t xml:space="preserve">K32       </t>
  </si>
  <si>
    <t xml:space="preserve">Nem adatátvit.célú távközlési díjak </t>
  </si>
  <si>
    <t>K322/1</t>
  </si>
  <si>
    <t>Gyógyszerbeszerzés</t>
  </si>
  <si>
    <t xml:space="preserve">K311/1    </t>
  </si>
  <si>
    <t>Háziorvosi ellátás</t>
  </si>
  <si>
    <t>072111</t>
  </si>
  <si>
    <t xml:space="preserve">B406/1    </t>
  </si>
  <si>
    <t>Földterület  bérbeadása</t>
  </si>
  <si>
    <t>B404/349</t>
  </si>
  <si>
    <t>Önk.vagy.üzemelt.kezel.adásb.szár.bev.</t>
  </si>
  <si>
    <t>B404/31</t>
  </si>
  <si>
    <t>B403/2</t>
  </si>
  <si>
    <t>Közterület foglallás díjbevétele</t>
  </si>
  <si>
    <t>B402/292</t>
  </si>
  <si>
    <t>Felhalmozás összesen</t>
  </si>
  <si>
    <t>Járda ÁFA</t>
  </si>
  <si>
    <t>K74//26</t>
  </si>
  <si>
    <t>Járda felújítás</t>
  </si>
  <si>
    <t>K71/43</t>
  </si>
  <si>
    <t>ÁFA</t>
  </si>
  <si>
    <t>HALO Scenner /Kutya chip olvaso/</t>
  </si>
  <si>
    <t>Önk.többs.tul.nem pü.váll.műk.c.támogat.</t>
  </si>
  <si>
    <t>K511/22</t>
  </si>
  <si>
    <t xml:space="preserve">Egyéb dologi kiadások                   </t>
  </si>
  <si>
    <t xml:space="preserve">K355      </t>
  </si>
  <si>
    <t>Egyéb külünféle dologi kiadások</t>
  </si>
  <si>
    <t xml:space="preserve">K355/9    </t>
  </si>
  <si>
    <t xml:space="preserve">Fizetendő általános forgalmi adó (ÁFA)  </t>
  </si>
  <si>
    <t xml:space="preserve">K352      </t>
  </si>
  <si>
    <t xml:space="preserve">Kiszáml.egyenes adóz.érték.term.ÁFA bef </t>
  </si>
  <si>
    <t>K352/1</t>
  </si>
  <si>
    <t>Működési célra előzetesen felszámít. ÁFA</t>
  </si>
  <si>
    <t xml:space="preserve">K351      </t>
  </si>
  <si>
    <t xml:space="preserve">Egyéb szolgáltatások                    </t>
  </si>
  <si>
    <t xml:space="preserve">K337      </t>
  </si>
  <si>
    <t>Egyéb üzemeltetési szolg. /szemétszáll/</t>
  </si>
  <si>
    <t xml:space="preserve">K337/92   </t>
  </si>
  <si>
    <t>Szállíátsi szolgáltatások</t>
  </si>
  <si>
    <t>B.karsztos vagyon biztosítás</t>
  </si>
  <si>
    <t>K337/1</t>
  </si>
  <si>
    <t>ÁH-n kív. Továbbszámlázott</t>
  </si>
  <si>
    <t>K335/2</t>
  </si>
  <si>
    <t>Város - községgazdálkodási egyéb szolg.</t>
  </si>
  <si>
    <t>066020</t>
  </si>
  <si>
    <t>Biztosítók által fizetett kártérítés</t>
  </si>
  <si>
    <t>B410</t>
  </si>
  <si>
    <t>Bevételek</t>
  </si>
  <si>
    <t xml:space="preserve">K6 </t>
  </si>
  <si>
    <t>Fűkasza ÁFA</t>
  </si>
  <si>
    <t xml:space="preserve">K67/2 </t>
  </si>
  <si>
    <t>Fűkasza beszerzés</t>
  </si>
  <si>
    <t>Egyéb célú telek beszerzés</t>
  </si>
  <si>
    <t>K62/22</t>
  </si>
  <si>
    <t>K355/9</t>
  </si>
  <si>
    <t>Belföldi kiküldetés</t>
  </si>
  <si>
    <t>K341/1</t>
  </si>
  <si>
    <t>Egyéb szolgáltatás.</t>
  </si>
  <si>
    <t xml:space="preserve">K337/93   </t>
  </si>
  <si>
    <t>Egyéb üzemeltetési szolg.</t>
  </si>
  <si>
    <t>K337/92</t>
  </si>
  <si>
    <t>Biztosítási szolgáltatási díjak</t>
  </si>
  <si>
    <t>Egyéb  készlet</t>
  </si>
  <si>
    <t xml:space="preserve">K312/93   </t>
  </si>
  <si>
    <t>K312/92</t>
  </si>
  <si>
    <t>Munkaruha, védőruha,egyenruha beszerzés</t>
  </si>
  <si>
    <t>K312/5</t>
  </si>
  <si>
    <t>Hajtó és kenőanyag beszerzés</t>
  </si>
  <si>
    <t>K312/4</t>
  </si>
  <si>
    <t>Munkáltatót terhel.személyi jövedelemadó</t>
  </si>
  <si>
    <t>K2/7</t>
  </si>
  <si>
    <t>Egészségügyi hozzájárulás</t>
  </si>
  <si>
    <t>K2/3</t>
  </si>
  <si>
    <t xml:space="preserve">Foglalkoztatottak személyi juttatásai   </t>
  </si>
  <si>
    <t>K11</t>
  </si>
  <si>
    <t>Egyéb költségtérítések</t>
  </si>
  <si>
    <t>K1110</t>
  </si>
  <si>
    <t>Erzsébet teljes midős</t>
  </si>
  <si>
    <t>K1107/31</t>
  </si>
  <si>
    <t>Normatív jutalmak</t>
  </si>
  <si>
    <t>K1102</t>
  </si>
  <si>
    <t>Kompenzáció</t>
  </si>
  <si>
    <t>K1101/6</t>
  </si>
  <si>
    <t>Teljes munkaidősÖnkormányz.</t>
  </si>
  <si>
    <t xml:space="preserve">K1101/111 </t>
  </si>
  <si>
    <t>Zöldterület kezelés</t>
  </si>
  <si>
    <t>066010</t>
  </si>
  <si>
    <t>Kandeláber ÁFA</t>
  </si>
  <si>
    <t>Kandeláber</t>
  </si>
  <si>
    <t>Közvilágítás</t>
  </si>
  <si>
    <t>064010</t>
  </si>
  <si>
    <t xml:space="preserve">K7 </t>
  </si>
  <si>
    <t>K74/21</t>
  </si>
  <si>
    <t>ÁFA levonható</t>
  </si>
  <si>
    <t>K74/11</t>
  </si>
  <si>
    <t>Szennyvíztelepen felújítás</t>
  </si>
  <si>
    <t>K71/41</t>
  </si>
  <si>
    <t>Szennyvízcsatorna üzemeltetése</t>
  </si>
  <si>
    <t>052080</t>
  </si>
  <si>
    <t>Felh. Össz</t>
  </si>
  <si>
    <t>Jár4da felújítás ÁFA</t>
  </si>
  <si>
    <t>Egyéb üzemeltetési szolg. /hótolás/</t>
  </si>
  <si>
    <t>Közutak, hidak, alagutak üzemeltetése, fenntartása</t>
  </si>
  <si>
    <t>045160</t>
  </si>
  <si>
    <t>ÁH-n belüli megelőlegezések</t>
  </si>
  <si>
    <t>B814</t>
  </si>
  <si>
    <t xml:space="preserve">Működési célú támogatások ÁH-on belül   </t>
  </si>
  <si>
    <t xml:space="preserve">B1        </t>
  </si>
  <si>
    <t>Elk. Áll.pénzalalptól</t>
  </si>
  <si>
    <t>B16/5</t>
  </si>
  <si>
    <t>4419</t>
  </si>
  <si>
    <t>ÁH-n belüli megelőlegezés</t>
  </si>
  <si>
    <t>K914</t>
  </si>
  <si>
    <t>24</t>
  </si>
  <si>
    <t>36</t>
  </si>
  <si>
    <t>Egyéb  üzemeltetési anyag</t>
  </si>
  <si>
    <t>133</t>
  </si>
  <si>
    <t xml:space="preserve">K312/5    </t>
  </si>
  <si>
    <t>Táppénz hozzájárulá</t>
  </si>
  <si>
    <t>K2/4</t>
  </si>
  <si>
    <t>Betegszabadság</t>
  </si>
  <si>
    <t>K1113/7</t>
  </si>
  <si>
    <t xml:space="preserve">Diákmunka </t>
  </si>
  <si>
    <t>K1101/122</t>
  </si>
  <si>
    <t>Teljes m.idős közfoglaljkoztatott</t>
  </si>
  <si>
    <t xml:space="preserve">K1101/112 </t>
  </si>
  <si>
    <t>Hosszabb időtartamú közfoglalkoztatás</t>
  </si>
  <si>
    <t>041233</t>
  </si>
  <si>
    <t>Előző évi pénzmaradvány</t>
  </si>
  <si>
    <t>B8131</t>
  </si>
  <si>
    <t>Közp.irány.szervi működ.támog.folyósítás</t>
  </si>
  <si>
    <t xml:space="preserve">K915/2    </t>
  </si>
  <si>
    <t>Kistérségnek felhalmozási kiadás</t>
  </si>
  <si>
    <t>K84/7</t>
  </si>
  <si>
    <t>Várpalota Kistérség Műk-i támogatás</t>
  </si>
  <si>
    <t>K506/71</t>
  </si>
  <si>
    <t>Támogatási célú finanszírozás</t>
  </si>
  <si>
    <t>018030</t>
  </si>
  <si>
    <t>Áh-n belüli megelőlegezések</t>
  </si>
  <si>
    <t xml:space="preserve">Felhalm.célú támogatások ÁH-on belül    </t>
  </si>
  <si>
    <t xml:space="preserve">B2        </t>
  </si>
  <si>
    <t>Vis maior támogatások</t>
  </si>
  <si>
    <t>B21/4</t>
  </si>
  <si>
    <t>Felhalmozási célú  támogatás</t>
  </si>
  <si>
    <t>B21/1</t>
  </si>
  <si>
    <t>Egyéb műk. Tám ÁHT-n belül</t>
  </si>
  <si>
    <t>B16</t>
  </si>
  <si>
    <t>Helyi önk. Közp. Sz. műk. Tám</t>
  </si>
  <si>
    <t>B16/6</t>
  </si>
  <si>
    <t>Földalalpú támogatás</t>
  </si>
  <si>
    <t>B16/32</t>
  </si>
  <si>
    <t xml:space="preserve">Önkormányzatok működési támogatásai     </t>
  </si>
  <si>
    <t xml:space="preserve">B11       </t>
  </si>
  <si>
    <t>Szociális célú tűzifa</t>
  </si>
  <si>
    <t>B115/3</t>
  </si>
  <si>
    <t>Bakonykarszt állami támogatás</t>
  </si>
  <si>
    <t>B115/2</t>
  </si>
  <si>
    <t>2015. évi bérkompenzáció</t>
  </si>
  <si>
    <t>B115/1</t>
  </si>
  <si>
    <t>Telep.önkorm.kulturális felad.támogatása</t>
  </si>
  <si>
    <t xml:space="preserve">B114/1    </t>
  </si>
  <si>
    <t>Rászorulók szünidei gyerekétkezt.</t>
  </si>
  <si>
    <t>B113/6</t>
  </si>
  <si>
    <t>Kistelepülések szoc. feladatinak tám.</t>
  </si>
  <si>
    <t>B113/5</t>
  </si>
  <si>
    <t>Gyerekétkeztetés üzem. tám</t>
  </si>
  <si>
    <t>B113/4</t>
  </si>
  <si>
    <t>Gyermekétkeztetés bértámogatás</t>
  </si>
  <si>
    <t>B113/3</t>
  </si>
  <si>
    <t>Szociális étkeztetés támogatása</t>
  </si>
  <si>
    <t xml:space="preserve">B113/2    </t>
  </si>
  <si>
    <t>Óvodaműködtetés tám ogatása</t>
  </si>
  <si>
    <t xml:space="preserve">B112/4    </t>
  </si>
  <si>
    <t>Óvonők kiegészítő bértámogatá</t>
  </si>
  <si>
    <t>B112/3</t>
  </si>
  <si>
    <t>Segítők bértámogatása</t>
  </si>
  <si>
    <t xml:space="preserve">B112/2    </t>
  </si>
  <si>
    <t>Óvónők bértámogatása</t>
  </si>
  <si>
    <t>B112/1</t>
  </si>
  <si>
    <t>2015. dec. kompenzáció</t>
  </si>
  <si>
    <t>B111/2</t>
  </si>
  <si>
    <t>Helyi önkorm.működésének ált.támogatása</t>
  </si>
  <si>
    <t xml:space="preserve">B111/1      </t>
  </si>
  <si>
    <t>ÁH. Bel. Megelőlegezés</t>
  </si>
  <si>
    <t>K914/</t>
  </si>
  <si>
    <t>Egyéb elvonások és befizetések</t>
  </si>
  <si>
    <t>K502/9</t>
  </si>
  <si>
    <t>Önkormányzatok elszámolása a központi költségvetéssel</t>
  </si>
  <si>
    <t>018010</t>
  </si>
  <si>
    <t>Felhalmozási bevétle</t>
  </si>
  <si>
    <t>Felh. Célú átvett pénzeszköz nonprof.</t>
  </si>
  <si>
    <t>B75/42</t>
  </si>
  <si>
    <t xml:space="preserve">B404/342  </t>
  </si>
  <si>
    <t>Önkorm.lakások lakbérbevétele</t>
  </si>
  <si>
    <t>B404/341</t>
  </si>
  <si>
    <t>ÁH belül közvet. Szolg. Bevét</t>
  </si>
  <si>
    <t>B403/1</t>
  </si>
  <si>
    <t xml:space="preserve">Felújítások                             </t>
  </si>
  <si>
    <t xml:space="preserve">K7        </t>
  </si>
  <si>
    <t>Felúlítás célú előz felszámít. ÁFA</t>
  </si>
  <si>
    <t xml:space="preserve">K74       </t>
  </si>
  <si>
    <t>Orv. Rend. Felújítása</t>
  </si>
  <si>
    <t>K74/25</t>
  </si>
  <si>
    <t>Háborús emlékmű felújítása</t>
  </si>
  <si>
    <t>K74/23</t>
  </si>
  <si>
    <t>Iskola vizesblokk felújítás  ÁFA</t>
  </si>
  <si>
    <t>K74/22</t>
  </si>
  <si>
    <t xml:space="preserve">Ingatlanok felújítása                   </t>
  </si>
  <si>
    <t xml:space="preserve">K71       </t>
  </si>
  <si>
    <t>K71/333</t>
  </si>
  <si>
    <t>Orv. Rend. Felújítás</t>
  </si>
  <si>
    <t>Iskola vízesblokk felújítása</t>
  </si>
  <si>
    <t>K71/332</t>
  </si>
  <si>
    <t>Vízkárelhárítási terv</t>
  </si>
  <si>
    <t>K61/2</t>
  </si>
  <si>
    <t>Egyéb dologi kiadások</t>
  </si>
  <si>
    <t>Működ.célú előzet.felsz.levonh.ÁFA</t>
  </si>
  <si>
    <t>Egyéb   szolgáltatás</t>
  </si>
  <si>
    <t>Szemétszállítás</t>
  </si>
  <si>
    <t>Biztosítási szolgáltatás</t>
  </si>
  <si>
    <t>Egyéb szakmai szolgáltatások</t>
  </si>
  <si>
    <t>K336/9</t>
  </si>
  <si>
    <t>Államházt.bel. közvetített szolgáltatás</t>
  </si>
  <si>
    <t>K335/1</t>
  </si>
  <si>
    <t>K312/91</t>
  </si>
  <si>
    <t>Az önkormányzati vagyonnal való gazdálkodás feladatai</t>
  </si>
  <si>
    <t>013350</t>
  </si>
  <si>
    <t>Colombárium létesítése</t>
  </si>
  <si>
    <t>Szállítási szolgálaítás</t>
  </si>
  <si>
    <t>Köztemető-fenntartás és működtetés</t>
  </si>
  <si>
    <t>013320</t>
  </si>
  <si>
    <t>Működési bevételek</t>
  </si>
  <si>
    <t>b4</t>
  </si>
  <si>
    <t>Egyéb műk. Bevétel</t>
  </si>
  <si>
    <t>B411/99</t>
  </si>
  <si>
    <t>Biztosítók kártérítése</t>
  </si>
  <si>
    <t>B410/</t>
  </si>
  <si>
    <t>ÁH-n kív kamatbevétel</t>
  </si>
  <si>
    <t>B408/29</t>
  </si>
  <si>
    <t>ÁFA bevétel</t>
  </si>
  <si>
    <t>Közhatalmi bevételek</t>
  </si>
  <si>
    <t>B36/11</t>
  </si>
  <si>
    <t>Igazgatási szolgáltatási díj</t>
  </si>
  <si>
    <t xml:space="preserve">Belföldi értékpapír </t>
  </si>
  <si>
    <t>K9121/6</t>
  </si>
  <si>
    <t>Makita porszívó</t>
  </si>
  <si>
    <t>KYOCERA nyomtató</t>
  </si>
  <si>
    <t xml:space="preserve">Tartalékok                              </t>
  </si>
  <si>
    <t xml:space="preserve">K513     </t>
  </si>
  <si>
    <t>Fejlesztési tartalék</t>
  </si>
  <si>
    <t xml:space="preserve">K513    </t>
  </si>
  <si>
    <t>Tartalékok előirányzata</t>
  </si>
  <si>
    <t xml:space="preserve">Egyéb működési célú támogatásokÁH.bel.  </t>
  </si>
  <si>
    <t xml:space="preserve">K506      </t>
  </si>
  <si>
    <t>Várpalota Kistérség  működ.c.támogatás</t>
  </si>
  <si>
    <t xml:space="preserve">K506/71   </t>
  </si>
  <si>
    <t>Áhb. Kamatkiadások</t>
  </si>
  <si>
    <t>K353/19</t>
  </si>
  <si>
    <t xml:space="preserve">Kiküldetések, reklám- ésprop.kiadások   </t>
  </si>
  <si>
    <t xml:space="preserve">K34       </t>
  </si>
  <si>
    <t>Reklám- és propagandakiadások</t>
  </si>
  <si>
    <t>Belföldi kiküldetések kiadásai</t>
  </si>
  <si>
    <t>Postai kiadások</t>
  </si>
  <si>
    <t>K337/4</t>
  </si>
  <si>
    <t>Pénügyi, befektetési szolg.díjak</t>
  </si>
  <si>
    <t>K337/2</t>
  </si>
  <si>
    <t>Vásárolt közszolgáltatás</t>
  </si>
  <si>
    <t>Szakmai szolgáltatás</t>
  </si>
  <si>
    <t>Egyéb különf.inform.szolgáltatás</t>
  </si>
  <si>
    <t>K321/9</t>
  </si>
  <si>
    <t>Karbantartási anyag</t>
  </si>
  <si>
    <t>K31/92</t>
  </si>
  <si>
    <t>Tisztítószer</t>
  </si>
  <si>
    <t>Irodaszer nyomtatvány</t>
  </si>
  <si>
    <t xml:space="preserve">Külső személyi juttatások               </t>
  </si>
  <si>
    <t xml:space="preserve">K12       </t>
  </si>
  <si>
    <t>Áll.ba nem tart. Megbízási díj</t>
  </si>
  <si>
    <t>K122/1</t>
  </si>
  <si>
    <t>Alpolgármester költségtérítés</t>
  </si>
  <si>
    <t>K121/6</t>
  </si>
  <si>
    <t>Polgármester jutalom</t>
  </si>
  <si>
    <t>K121/5</t>
  </si>
  <si>
    <t>Polgármester szépkártya</t>
  </si>
  <si>
    <t>K121/4</t>
  </si>
  <si>
    <t>Polg. mester költségtérítés</t>
  </si>
  <si>
    <t>K121/33</t>
  </si>
  <si>
    <t>Polg. mester Erzsébet</t>
  </si>
  <si>
    <t xml:space="preserve">K121/32   </t>
  </si>
  <si>
    <t>Polg. mester bér</t>
  </si>
  <si>
    <t>K121/31</t>
  </si>
  <si>
    <t xml:space="preserve">K11       </t>
  </si>
  <si>
    <t>Erzsébet utalvány</t>
  </si>
  <si>
    <t>K1101/2</t>
  </si>
  <si>
    <t>2016. év  várható teljesítés</t>
  </si>
  <si>
    <t>Módosított előirányzat</t>
  </si>
  <si>
    <t>Költségvetés 2016. év</t>
  </si>
  <si>
    <t>ezer Ft</t>
  </si>
  <si>
    <t>Önkormányzatok igazgatási tevékenysége</t>
  </si>
  <si>
    <t>011130</t>
  </si>
  <si>
    <t>Tés Község Önkormányzata Kormányzati funkciók pénzforgalma</t>
  </si>
  <si>
    <t>19. melléklet a 2/2017.(V.31.) önkormányzati rendelethez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</si>
</sst>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0&quot; Ft&quot;_-;\-* #,##0.00&quot; Ft&quot;_-;_-* \-??&quot; Ft&quot;_-;_-@_-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2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4" fillId="7" borderId="0" applyNumberFormat="0" applyBorder="0" applyAlignment="0" applyProtection="0"/>
    <xf numFmtId="0" fontId="24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7" fillId="10" borderId="0" applyNumberFormat="0" applyBorder="0" applyAlignment="0" applyProtection="0"/>
    <xf numFmtId="0" fontId="28" fillId="30" borderId="9" applyNumberFormat="0" applyAlignment="0" applyProtection="0"/>
    <xf numFmtId="0" fontId="29" fillId="31" borderId="10" applyNumberFormat="0" applyAlignment="0" applyProtection="0"/>
    <xf numFmtId="0" fontId="30" fillId="0" borderId="0"/>
    <xf numFmtId="0" fontId="31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0" fontId="32" fillId="11" borderId="0" applyNumberFormat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6" fillId="14" borderId="9" applyNumberFormat="0" applyAlignment="0" applyProtection="0"/>
    <xf numFmtId="0" fontId="37" fillId="0" borderId="14" applyNumberFormat="0" applyFill="0" applyAlignment="0" applyProtection="0"/>
    <xf numFmtId="0" fontId="38" fillId="32" borderId="0" applyNumberFormat="0" applyBorder="0" applyAlignment="0" applyProtection="0"/>
    <xf numFmtId="0" fontId="39" fillId="0" borderId="0"/>
    <xf numFmtId="0" fontId="40" fillId="0" borderId="0"/>
    <xf numFmtId="0" fontId="1" fillId="0" borderId="0"/>
    <xf numFmtId="0" fontId="30" fillId="0" borderId="0"/>
    <xf numFmtId="0" fontId="25" fillId="33" borderId="15" applyNumberFormat="0" applyFont="0" applyAlignment="0" applyProtection="0"/>
    <xf numFmtId="0" fontId="41" fillId="30" borderId="16" applyNumberFormat="0" applyAlignment="0" applyProtection="0"/>
    <xf numFmtId="165" fontId="30" fillId="0" borderId="0"/>
    <xf numFmtId="165" fontId="22" fillId="0" borderId="0"/>
    <xf numFmtId="44" fontId="22" fillId="0" borderId="0" applyFont="0" applyFill="0" applyBorder="0" applyAlignment="0" applyProtection="0"/>
    <xf numFmtId="165" fontId="22" fillId="0" borderId="0" applyFill="0" applyBorder="0" applyAlignment="0" applyProtection="0"/>
    <xf numFmtId="9" fontId="22" fillId="0" borderId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ill="0" applyBorder="0" applyAlignment="0" applyProtection="0"/>
    <xf numFmtId="9" fontId="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1"/>
    <xf numFmtId="0" fontId="3" fillId="0" borderId="0" xfId="1" quotePrefix="1" applyFont="1"/>
    <xf numFmtId="0" fontId="3" fillId="0" borderId="0" xfId="1" applyFont="1"/>
    <xf numFmtId="1" fontId="1" fillId="0" borderId="0" xfId="1" applyNumberFormat="1"/>
    <xf numFmtId="0" fontId="1" fillId="0" borderId="1" xfId="1" applyBorder="1"/>
    <xf numFmtId="1" fontId="1" fillId="0" borderId="1" xfId="1" applyNumberFormat="1" applyFill="1" applyBorder="1"/>
    <xf numFmtId="1" fontId="1" fillId="0" borderId="1" xfId="1" applyNumberFormat="1" applyBorder="1"/>
    <xf numFmtId="1" fontId="1" fillId="2" borderId="1" xfId="1" applyNumberFormat="1" applyFill="1" applyBorder="1"/>
    <xf numFmtId="0" fontId="4" fillId="2" borderId="1" xfId="1" applyFont="1" applyFill="1" applyBorder="1"/>
    <xf numFmtId="0" fontId="5" fillId="0" borderId="1" xfId="1" applyFont="1" applyBorder="1"/>
    <xf numFmtId="1" fontId="1" fillId="3" borderId="1" xfId="1" applyNumberFormat="1" applyFill="1" applyBorder="1"/>
    <xf numFmtId="0" fontId="4" fillId="3" borderId="1" xfId="1" applyFont="1" applyFill="1" applyBorder="1"/>
    <xf numFmtId="0" fontId="3" fillId="0" borderId="1" xfId="1" applyFont="1" applyBorder="1"/>
    <xf numFmtId="0" fontId="3" fillId="4" borderId="1" xfId="1" applyFont="1" applyFill="1" applyBorder="1"/>
    <xf numFmtId="0" fontId="6" fillId="0" borderId="1" xfId="1" applyFont="1" applyBorder="1"/>
    <xf numFmtId="1" fontId="3" fillId="0" borderId="1" xfId="1" applyNumberFormat="1" applyFont="1" applyBorder="1"/>
    <xf numFmtId="0" fontId="3" fillId="3" borderId="1" xfId="1" applyFont="1" applyFill="1" applyBorder="1"/>
    <xf numFmtId="0" fontId="7" fillId="0" borderId="1" xfId="1" applyFont="1" applyBorder="1"/>
    <xf numFmtId="0" fontId="8" fillId="0" borderId="1" xfId="1" applyFont="1" applyBorder="1"/>
    <xf numFmtId="1" fontId="1" fillId="0" borderId="1" xfId="1" applyNumberFormat="1" applyFont="1" applyBorder="1"/>
    <xf numFmtId="0" fontId="1" fillId="0" borderId="1" xfId="1" applyFont="1" applyBorder="1"/>
    <xf numFmtId="0" fontId="6" fillId="0" borderId="1" xfId="1" applyFont="1" applyFill="1" applyBorder="1"/>
    <xf numFmtId="0" fontId="10" fillId="0" borderId="0" xfId="2" applyFont="1"/>
    <xf numFmtId="0" fontId="9" fillId="0" borderId="0" xfId="2"/>
    <xf numFmtId="0" fontId="9" fillId="0" borderId="1" xfId="2" applyBorder="1"/>
    <xf numFmtId="0" fontId="10" fillId="0" borderId="0" xfId="2" quotePrefix="1" applyFont="1"/>
    <xf numFmtId="0" fontId="6" fillId="5" borderId="1" xfId="1" applyFont="1" applyFill="1" applyBorder="1"/>
    <xf numFmtId="0" fontId="9" fillId="0" borderId="1" xfId="2" applyFont="1" applyBorder="1"/>
    <xf numFmtId="0" fontId="6" fillId="0" borderId="1" xfId="1" quotePrefix="1" applyFont="1" applyBorder="1"/>
    <xf numFmtId="0" fontId="9" fillId="0" borderId="0" xfId="2" quotePrefix="1"/>
    <xf numFmtId="0" fontId="9" fillId="0" borderId="1" xfId="2" applyFill="1" applyBorder="1"/>
    <xf numFmtId="164" fontId="0" fillId="0" borderId="0" xfId="3" applyNumberFormat="1" applyFont="1"/>
    <xf numFmtId="164" fontId="0" fillId="0" borderId="0" xfId="3" quotePrefix="1" applyNumberFormat="1" applyFont="1"/>
    <xf numFmtId="164" fontId="10" fillId="0" borderId="0" xfId="3" applyNumberFormat="1" applyFont="1"/>
    <xf numFmtId="164" fontId="0" fillId="0" borderId="0" xfId="3" applyNumberFormat="1" applyFont="1" applyAlignment="1">
      <alignment horizontal="right"/>
    </xf>
    <xf numFmtId="0" fontId="11" fillId="0" borderId="1" xfId="1" applyFont="1" applyFill="1" applyBorder="1"/>
    <xf numFmtId="1" fontId="3" fillId="0" borderId="0" xfId="1" applyNumberFormat="1" applyFont="1" applyBorder="1"/>
    <xf numFmtId="3" fontId="3" fillId="0" borderId="1" xfId="1" applyNumberFormat="1" applyFont="1" applyBorder="1"/>
    <xf numFmtId="0" fontId="12" fillId="0" borderId="1" xfId="1" applyFont="1" applyBorder="1"/>
    <xf numFmtId="0" fontId="12" fillId="0" borderId="1" xfId="1" quotePrefix="1" applyFont="1" applyBorder="1"/>
    <xf numFmtId="0" fontId="3" fillId="0" borderId="1" xfId="1" applyFont="1" applyFill="1" applyBorder="1"/>
    <xf numFmtId="0" fontId="1" fillId="4" borderId="1" xfId="1" applyFill="1" applyBorder="1"/>
    <xf numFmtId="0" fontId="2" fillId="4" borderId="1" xfId="1" applyFont="1" applyFill="1" applyBorder="1"/>
    <xf numFmtId="0" fontId="13" fillId="0" borderId="1" xfId="1" applyFont="1" applyFill="1" applyBorder="1"/>
    <xf numFmtId="0" fontId="1" fillId="0" borderId="0" xfId="1" applyFont="1"/>
    <xf numFmtId="0" fontId="14" fillId="0" borderId="1" xfId="1" applyFont="1" applyBorder="1"/>
    <xf numFmtId="0" fontId="14" fillId="0" borderId="1" xfId="1" quotePrefix="1" applyFont="1" applyBorder="1"/>
    <xf numFmtId="0" fontId="15" fillId="0" borderId="1" xfId="1" applyFont="1" applyBorder="1"/>
    <xf numFmtId="0" fontId="15" fillId="0" borderId="1" xfId="1" quotePrefix="1" applyFont="1" applyBorder="1"/>
    <xf numFmtId="49" fontId="1" fillId="0" borderId="1" xfId="1" applyNumberFormat="1" applyBorder="1" applyAlignment="1">
      <alignment horizontal="right"/>
    </xf>
    <xf numFmtId="1" fontId="3" fillId="0" borderId="1" xfId="1" applyNumberFormat="1" applyFont="1" applyBorder="1" applyAlignment="1">
      <alignment horizontal="right"/>
    </xf>
    <xf numFmtId="0" fontId="1" fillId="2" borderId="1" xfId="1" applyFill="1" applyBorder="1"/>
    <xf numFmtId="1" fontId="1" fillId="6" borderId="1" xfId="1" applyNumberFormat="1" applyFill="1" applyBorder="1"/>
    <xf numFmtId="0" fontId="16" fillId="0" borderId="1" xfId="1" applyFont="1" applyBorder="1"/>
    <xf numFmtId="1" fontId="11" fillId="0" borderId="1" xfId="1" applyNumberFormat="1" applyFont="1" applyBorder="1"/>
    <xf numFmtId="0" fontId="17" fillId="0" borderId="1" xfId="1" applyFont="1" applyBorder="1"/>
    <xf numFmtId="0" fontId="11" fillId="0" borderId="1" xfId="1" applyFont="1" applyBorder="1"/>
    <xf numFmtId="0" fontId="18" fillId="0" borderId="1" xfId="1" applyFont="1" applyBorder="1"/>
    <xf numFmtId="1" fontId="1" fillId="0" borderId="0" xfId="1" applyNumberFormat="1" applyBorder="1"/>
    <xf numFmtId="0" fontId="19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0" fontId="1" fillId="0" borderId="2" xfId="1" applyBorder="1"/>
    <xf numFmtId="0" fontId="1" fillId="0" borderId="3" xfId="1" applyBorder="1"/>
    <xf numFmtId="0" fontId="20" fillId="0" borderId="1" xfId="1" applyFont="1" applyBorder="1"/>
    <xf numFmtId="0" fontId="21" fillId="0" borderId="1" xfId="1" quotePrefix="1" applyFont="1" applyBorder="1"/>
    <xf numFmtId="0" fontId="1" fillId="0" borderId="4" xfId="1" applyBorder="1"/>
    <xf numFmtId="0" fontId="1" fillId="0" borderId="5" xfId="1" applyBorder="1"/>
    <xf numFmtId="0" fontId="21" fillId="0" borderId="1" xfId="1" applyFont="1" applyBorder="1"/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0" fillId="0" borderId="8" xfId="1" applyFont="1" applyBorder="1" applyAlignment="1">
      <alignment horizontal="center"/>
    </xf>
    <xf numFmtId="3" fontId="23" fillId="0" borderId="0" xfId="4" applyNumberFormat="1" applyFont="1" applyAlignment="1">
      <alignment horizontal="right"/>
    </xf>
    <xf numFmtId="3" fontId="23" fillId="0" borderId="0" xfId="4" applyNumberFormat="1" applyFont="1" applyAlignment="1">
      <alignment horizontal="right"/>
    </xf>
  </cellXfs>
  <cellStyles count="66">
    <cellStyle name="1. jelölőszín" xfId="5"/>
    <cellStyle name="2. jelölőszín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. jelölőszín" xfId="13"/>
    <cellStyle name="4. jelölőszín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5. jelölőszín" xfId="21"/>
    <cellStyle name="6. jelölőszín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xcel Built-in Normal" xfId="38"/>
    <cellStyle name="Explanatory Text" xfId="39"/>
    <cellStyle name="Ezres 2" xfId="40"/>
    <cellStyle name="Ezres 3" xfId="3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2"/>
    <cellStyle name="Normál 2 2" xfId="49"/>
    <cellStyle name="Normál 2 3" xfId="1"/>
    <cellStyle name="Normál 2_Esztertáblák" xfId="50"/>
    <cellStyle name="Normál 3" xfId="51"/>
    <cellStyle name="Normál 4" xfId="52"/>
    <cellStyle name="Normál_Mellékletek_költségvetés" xfId="4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3"/>
  <sheetViews>
    <sheetView tabSelected="1" workbookViewId="0">
      <selection sqref="A1:E1"/>
    </sheetView>
  </sheetViews>
  <sheetFormatPr defaultColWidth="9" defaultRowHeight="15"/>
  <cols>
    <col min="1" max="1" width="10.7109375" style="1" customWidth="1"/>
    <col min="2" max="2" width="35.85546875" style="1" customWidth="1"/>
    <col min="3" max="3" width="12.42578125" style="1" customWidth="1"/>
    <col min="4" max="4" width="12.28515625" style="1" customWidth="1"/>
    <col min="5" max="5" width="11.85546875" style="1" customWidth="1"/>
    <col min="6" max="16384" width="9" style="1"/>
  </cols>
  <sheetData>
    <row r="1" spans="1:9">
      <c r="A1" s="73" t="s">
        <v>509</v>
      </c>
      <c r="B1" s="73"/>
      <c r="C1" s="73"/>
      <c r="D1" s="73"/>
      <c r="E1" s="73"/>
      <c r="F1" s="72"/>
      <c r="G1" s="72"/>
      <c r="H1" s="72"/>
      <c r="I1" s="72"/>
    </row>
    <row r="2" spans="1:9">
      <c r="A2" s="71" t="s">
        <v>508</v>
      </c>
      <c r="B2" s="70"/>
      <c r="C2" s="70"/>
      <c r="D2" s="70"/>
      <c r="E2" s="69"/>
    </row>
    <row r="3" spans="1:9" ht="15.75">
      <c r="A3" s="65" t="s">
        <v>507</v>
      </c>
      <c r="B3" s="68" t="s">
        <v>506</v>
      </c>
      <c r="C3" s="5"/>
      <c r="D3" s="67"/>
      <c r="E3" s="66"/>
    </row>
    <row r="4" spans="1:9" ht="15.75">
      <c r="A4" s="65"/>
      <c r="B4" s="64" t="s">
        <v>36</v>
      </c>
      <c r="C4" s="13" t="s">
        <v>505</v>
      </c>
      <c r="D4" s="63"/>
      <c r="E4" s="62"/>
    </row>
    <row r="5" spans="1:9" ht="45">
      <c r="A5" s="13" t="s">
        <v>35</v>
      </c>
      <c r="B5" s="13" t="s">
        <v>34</v>
      </c>
      <c r="C5" s="61" t="s">
        <v>504</v>
      </c>
      <c r="D5" s="61" t="s">
        <v>503</v>
      </c>
      <c r="E5" s="61" t="s">
        <v>502</v>
      </c>
    </row>
    <row r="6" spans="1:9">
      <c r="A6" s="5" t="s">
        <v>293</v>
      </c>
      <c r="B6" s="5" t="s">
        <v>292</v>
      </c>
      <c r="C6" s="7">
        <v>1120</v>
      </c>
      <c r="D6" s="5">
        <v>1120</v>
      </c>
      <c r="E6" s="5">
        <v>1072</v>
      </c>
    </row>
    <row r="7" spans="1:9">
      <c r="A7" s="5" t="s">
        <v>501</v>
      </c>
      <c r="B7" s="5" t="s">
        <v>288</v>
      </c>
      <c r="C7" s="7">
        <v>0</v>
      </c>
      <c r="D7" s="5">
        <v>111</v>
      </c>
      <c r="E7" s="5">
        <v>111</v>
      </c>
    </row>
    <row r="8" spans="1:9">
      <c r="A8" s="5" t="s">
        <v>287</v>
      </c>
      <c r="B8" s="5" t="s">
        <v>500</v>
      </c>
      <c r="C8" s="7">
        <v>120</v>
      </c>
      <c r="D8" s="5">
        <v>120</v>
      </c>
      <c r="E8" s="5">
        <v>115</v>
      </c>
    </row>
    <row r="9" spans="1:9">
      <c r="A9" s="5" t="s">
        <v>285</v>
      </c>
      <c r="B9" s="5" t="s">
        <v>284</v>
      </c>
      <c r="C9" s="7">
        <v>12</v>
      </c>
      <c r="D9" s="5">
        <v>12</v>
      </c>
      <c r="E9" s="5">
        <v>12</v>
      </c>
    </row>
    <row r="10" spans="1:9">
      <c r="A10" s="5" t="s">
        <v>330</v>
      </c>
      <c r="B10" s="5" t="s">
        <v>329</v>
      </c>
      <c r="C10" s="7">
        <v>0</v>
      </c>
      <c r="D10" s="5">
        <v>48</v>
      </c>
      <c r="E10" s="5">
        <v>48</v>
      </c>
    </row>
    <row r="11" spans="1:9">
      <c r="A11" s="13" t="s">
        <v>499</v>
      </c>
      <c r="B11" s="13" t="s">
        <v>282</v>
      </c>
      <c r="C11" s="16">
        <f>SUM(C6:C10)</f>
        <v>1252</v>
      </c>
      <c r="D11" s="16">
        <f>SUM(D6:D10)</f>
        <v>1411</v>
      </c>
      <c r="E11" s="16">
        <f>SUM(E6:E10)</f>
        <v>1358</v>
      </c>
    </row>
    <row r="12" spans="1:9">
      <c r="A12" s="5" t="s">
        <v>498</v>
      </c>
      <c r="B12" s="5" t="s">
        <v>497</v>
      </c>
      <c r="C12" s="7">
        <v>3590</v>
      </c>
      <c r="D12" s="5">
        <v>3590</v>
      </c>
      <c r="E12" s="5">
        <v>3590</v>
      </c>
    </row>
    <row r="13" spans="1:9">
      <c r="A13" s="5" t="s">
        <v>496</v>
      </c>
      <c r="B13" s="5" t="s">
        <v>495</v>
      </c>
      <c r="C13" s="7">
        <v>96</v>
      </c>
      <c r="D13" s="5">
        <v>96</v>
      </c>
      <c r="E13" s="5">
        <v>96</v>
      </c>
    </row>
    <row r="14" spans="1:9">
      <c r="A14" s="5" t="s">
        <v>494</v>
      </c>
      <c r="B14" s="5" t="s">
        <v>493</v>
      </c>
      <c r="C14" s="7">
        <v>551</v>
      </c>
      <c r="D14" s="5">
        <v>563</v>
      </c>
      <c r="E14" s="5">
        <v>550</v>
      </c>
    </row>
    <row r="15" spans="1:9">
      <c r="A15" s="5" t="s">
        <v>492</v>
      </c>
      <c r="B15" s="5" t="s">
        <v>491</v>
      </c>
      <c r="C15" s="7">
        <v>51</v>
      </c>
      <c r="D15" s="5">
        <v>53</v>
      </c>
      <c r="E15" s="5">
        <v>53</v>
      </c>
    </row>
    <row r="16" spans="1:9">
      <c r="A16" s="5" t="s">
        <v>490</v>
      </c>
      <c r="B16" s="5" t="s">
        <v>489</v>
      </c>
      <c r="C16" s="7">
        <v>0</v>
      </c>
      <c r="D16" s="5">
        <v>299</v>
      </c>
      <c r="E16" s="5">
        <v>299</v>
      </c>
    </row>
    <row r="17" spans="1:5">
      <c r="A17" s="5" t="s">
        <v>488</v>
      </c>
      <c r="B17" s="5" t="s">
        <v>487</v>
      </c>
      <c r="C17" s="7">
        <v>189</v>
      </c>
      <c r="D17" s="5">
        <v>189</v>
      </c>
      <c r="E17" s="5">
        <v>189</v>
      </c>
    </row>
    <row r="18" spans="1:5">
      <c r="A18" s="5" t="s">
        <v>486</v>
      </c>
      <c r="B18" s="5" t="s">
        <v>485</v>
      </c>
      <c r="C18" s="7">
        <v>0</v>
      </c>
      <c r="D18" s="5">
        <v>45</v>
      </c>
      <c r="E18" s="5">
        <v>45</v>
      </c>
    </row>
    <row r="19" spans="1:5">
      <c r="A19" s="13" t="s">
        <v>484</v>
      </c>
      <c r="B19" s="13" t="s">
        <v>483</v>
      </c>
      <c r="C19" s="16">
        <f>SUM(C12:C18)</f>
        <v>4477</v>
      </c>
      <c r="D19" s="16">
        <f>SUM(D12:D18)</f>
        <v>4835</v>
      </c>
      <c r="E19" s="16">
        <f>SUM(E12:E18)</f>
        <v>4822</v>
      </c>
    </row>
    <row r="20" spans="1:5">
      <c r="A20" s="13" t="s">
        <v>187</v>
      </c>
      <c r="B20" s="13" t="s">
        <v>186</v>
      </c>
      <c r="C20" s="16">
        <f>C11+C19</f>
        <v>5729</v>
      </c>
      <c r="D20" s="16">
        <f>D11+D19</f>
        <v>6246</v>
      </c>
      <c r="E20" s="16">
        <f>E11+E19</f>
        <v>6180</v>
      </c>
    </row>
    <row r="21" spans="1:5">
      <c r="A21" s="5" t="s">
        <v>185</v>
      </c>
      <c r="B21" s="5" t="s">
        <v>184</v>
      </c>
      <c r="C21" s="7">
        <v>1335</v>
      </c>
      <c r="D21" s="5">
        <v>1465</v>
      </c>
      <c r="E21" s="5">
        <v>1465</v>
      </c>
    </row>
    <row r="22" spans="1:5">
      <c r="A22" s="5" t="s">
        <v>281</v>
      </c>
      <c r="B22" s="5" t="s">
        <v>280</v>
      </c>
      <c r="C22" s="7">
        <v>60</v>
      </c>
      <c r="D22" s="5">
        <v>60</v>
      </c>
      <c r="E22" s="5">
        <v>50</v>
      </c>
    </row>
    <row r="23" spans="1:5">
      <c r="A23" s="5" t="s">
        <v>279</v>
      </c>
      <c r="B23" s="5" t="s">
        <v>278</v>
      </c>
      <c r="C23" s="7">
        <v>60</v>
      </c>
      <c r="D23" s="5">
        <v>60</v>
      </c>
      <c r="E23" s="5">
        <v>49</v>
      </c>
    </row>
    <row r="24" spans="1:5">
      <c r="A24" s="13" t="s">
        <v>183</v>
      </c>
      <c r="B24" s="13" t="s">
        <v>182</v>
      </c>
      <c r="C24" s="16">
        <f>SUM(C21:C23)</f>
        <v>1455</v>
      </c>
      <c r="D24" s="16">
        <f>SUM(D21:D23)</f>
        <v>1585</v>
      </c>
      <c r="E24" s="16">
        <f>SUM(E21:E23)</f>
        <v>1564</v>
      </c>
    </row>
    <row r="25" spans="1:5">
      <c r="A25" s="21" t="s">
        <v>181</v>
      </c>
      <c r="B25" s="21" t="s">
        <v>482</v>
      </c>
      <c r="C25" s="20">
        <v>0</v>
      </c>
      <c r="D25" s="5">
        <v>0</v>
      </c>
      <c r="E25" s="5">
        <v>33</v>
      </c>
    </row>
    <row r="26" spans="1:5">
      <c r="A26" s="5" t="s">
        <v>433</v>
      </c>
      <c r="B26" s="5" t="s">
        <v>481</v>
      </c>
      <c r="C26" s="5">
        <v>0</v>
      </c>
      <c r="D26" s="5">
        <v>0</v>
      </c>
      <c r="E26" s="5">
        <v>7</v>
      </c>
    </row>
    <row r="27" spans="1:5">
      <c r="A27" s="5" t="s">
        <v>480</v>
      </c>
      <c r="B27" s="5" t="s">
        <v>479</v>
      </c>
      <c r="C27" s="5">
        <v>0</v>
      </c>
      <c r="D27" s="5">
        <v>48</v>
      </c>
      <c r="E27" s="5">
        <v>9</v>
      </c>
    </row>
    <row r="28" spans="1:5">
      <c r="A28" s="5" t="s">
        <v>179</v>
      </c>
      <c r="B28" s="5" t="s">
        <v>324</v>
      </c>
      <c r="C28" s="7">
        <v>130</v>
      </c>
      <c r="D28" s="5">
        <v>130</v>
      </c>
      <c r="E28" s="5">
        <v>156</v>
      </c>
    </row>
    <row r="29" spans="1:5">
      <c r="A29" s="13" t="s">
        <v>152</v>
      </c>
      <c r="B29" s="13" t="s">
        <v>151</v>
      </c>
      <c r="C29" s="16">
        <f>SUM(C25:C28)</f>
        <v>130</v>
      </c>
      <c r="D29" s="16">
        <f>SUM(D25:D28)</f>
        <v>178</v>
      </c>
      <c r="E29" s="16">
        <f>SUM(E25:E28)</f>
        <v>205</v>
      </c>
    </row>
    <row r="30" spans="1:5">
      <c r="A30" s="5" t="s">
        <v>478</v>
      </c>
      <c r="B30" s="5" t="s">
        <v>477</v>
      </c>
      <c r="C30" s="7">
        <v>10</v>
      </c>
      <c r="D30" s="5">
        <v>10</v>
      </c>
      <c r="E30" s="5">
        <v>2</v>
      </c>
    </row>
    <row r="31" spans="1:5">
      <c r="A31" s="13" t="s">
        <v>209</v>
      </c>
      <c r="B31" s="13" t="s">
        <v>208</v>
      </c>
      <c r="C31" s="16">
        <f>C30</f>
        <v>10</v>
      </c>
      <c r="D31" s="16">
        <f>D30</f>
        <v>10</v>
      </c>
      <c r="E31" s="16">
        <f>E30</f>
        <v>2</v>
      </c>
    </row>
    <row r="32" spans="1:5">
      <c r="A32" s="13" t="s">
        <v>430</v>
      </c>
      <c r="B32" s="13" t="s">
        <v>476</v>
      </c>
      <c r="C32" s="16">
        <v>0</v>
      </c>
      <c r="D32" s="16">
        <v>0</v>
      </c>
      <c r="E32" s="16">
        <v>0</v>
      </c>
    </row>
    <row r="33" spans="1:5">
      <c r="A33" s="13" t="s">
        <v>430</v>
      </c>
      <c r="B33" s="13" t="s">
        <v>475</v>
      </c>
      <c r="C33" s="16">
        <v>0</v>
      </c>
      <c r="D33" s="5">
        <v>91</v>
      </c>
      <c r="E33" s="5">
        <v>91</v>
      </c>
    </row>
    <row r="34" spans="1:5">
      <c r="A34" s="5" t="s">
        <v>474</v>
      </c>
      <c r="B34" s="5" t="s">
        <v>473</v>
      </c>
      <c r="C34" s="7">
        <v>525</v>
      </c>
      <c r="D34" s="5">
        <v>544</v>
      </c>
      <c r="E34" s="5">
        <v>544</v>
      </c>
    </row>
    <row r="35" spans="1:5">
      <c r="A35" s="5" t="s">
        <v>472</v>
      </c>
      <c r="B35" s="5" t="s">
        <v>471</v>
      </c>
      <c r="C35" s="7">
        <v>5</v>
      </c>
      <c r="D35" s="5">
        <v>5</v>
      </c>
      <c r="E35" s="5">
        <v>0</v>
      </c>
    </row>
    <row r="36" spans="1:5">
      <c r="A36" s="5" t="s">
        <v>140</v>
      </c>
      <c r="B36" s="5" t="s">
        <v>139</v>
      </c>
      <c r="C36" s="7">
        <v>280</v>
      </c>
      <c r="D36" s="5">
        <v>180</v>
      </c>
      <c r="E36" s="5">
        <v>189</v>
      </c>
    </row>
    <row r="37" spans="1:5">
      <c r="A37" s="13" t="s">
        <v>54</v>
      </c>
      <c r="B37" s="13" t="s">
        <v>53</v>
      </c>
      <c r="C37" s="16">
        <f>SUM(C32:C36)</f>
        <v>810</v>
      </c>
      <c r="D37" s="16">
        <f>SUM(D32:D36)</f>
        <v>820</v>
      </c>
      <c r="E37" s="16">
        <f>SUM(E32:E36)</f>
        <v>824</v>
      </c>
    </row>
    <row r="38" spans="1:5">
      <c r="A38" s="5" t="s">
        <v>265</v>
      </c>
      <c r="B38" s="5" t="s">
        <v>470</v>
      </c>
      <c r="C38" s="7">
        <v>10</v>
      </c>
      <c r="D38" s="5">
        <v>10</v>
      </c>
      <c r="E38" s="5">
        <v>0</v>
      </c>
    </row>
    <row r="39" spans="1:5">
      <c r="A39" s="5" t="s">
        <v>138</v>
      </c>
      <c r="B39" s="5" t="s">
        <v>469</v>
      </c>
      <c r="C39" s="7">
        <v>100</v>
      </c>
      <c r="D39" s="5">
        <v>100</v>
      </c>
      <c r="E39" s="5">
        <v>0</v>
      </c>
    </row>
    <row r="40" spans="1:5">
      <c r="A40" s="13" t="s">
        <v>468</v>
      </c>
      <c r="B40" s="13" t="s">
        <v>467</v>
      </c>
      <c r="C40" s="16">
        <f>SUM(C38:C39)</f>
        <v>110</v>
      </c>
      <c r="D40" s="16">
        <f>SUM(D38:D39)</f>
        <v>110</v>
      </c>
      <c r="E40" s="16">
        <f>SUM(E38:E39)</f>
        <v>0</v>
      </c>
    </row>
    <row r="41" spans="1:5">
      <c r="A41" s="5" t="s">
        <v>50</v>
      </c>
      <c r="B41" s="5" t="s">
        <v>136</v>
      </c>
      <c r="C41" s="7">
        <v>432</v>
      </c>
      <c r="D41" s="5">
        <v>432</v>
      </c>
      <c r="E41" s="5">
        <v>123</v>
      </c>
    </row>
    <row r="42" spans="1:5">
      <c r="A42" s="5" t="s">
        <v>466</v>
      </c>
      <c r="B42" s="5" t="s">
        <v>465</v>
      </c>
      <c r="C42" s="7">
        <v>0</v>
      </c>
      <c r="D42" s="5">
        <v>13</v>
      </c>
      <c r="E42" s="5">
        <v>13</v>
      </c>
    </row>
    <row r="43" spans="1:5">
      <c r="A43" s="5" t="s">
        <v>263</v>
      </c>
      <c r="B43" s="5" t="s">
        <v>235</v>
      </c>
      <c r="C43" s="7">
        <v>257</v>
      </c>
      <c r="D43" s="5">
        <v>257</v>
      </c>
      <c r="E43" s="5">
        <v>149</v>
      </c>
    </row>
    <row r="44" spans="1:5">
      <c r="A44" s="13" t="s">
        <v>48</v>
      </c>
      <c r="B44" s="13" t="s">
        <v>47</v>
      </c>
      <c r="C44" s="16">
        <f>SUM(C41:C43)</f>
        <v>689</v>
      </c>
      <c r="D44" s="16">
        <f>SUM(D41:D43)</f>
        <v>702</v>
      </c>
      <c r="E44" s="16">
        <f>SUM(E41:E43)</f>
        <v>285</v>
      </c>
    </row>
    <row r="45" spans="1:5">
      <c r="A45" s="13" t="s">
        <v>46</v>
      </c>
      <c r="B45" s="13" t="s">
        <v>45</v>
      </c>
      <c r="C45" s="16">
        <f>C29+C37+C40+C44+C31</f>
        <v>1749</v>
      </c>
      <c r="D45" s="16">
        <f>D29+D37+D40+D44+D31</f>
        <v>1820</v>
      </c>
      <c r="E45" s="16">
        <f>E29+E37+E40+E44+E31</f>
        <v>1316</v>
      </c>
    </row>
    <row r="46" spans="1:5">
      <c r="A46" s="5" t="s">
        <v>464</v>
      </c>
      <c r="B46" s="5" t="s">
        <v>463</v>
      </c>
      <c r="C46" s="7">
        <v>520</v>
      </c>
      <c r="D46" s="5">
        <v>0</v>
      </c>
      <c r="E46" s="5">
        <v>0</v>
      </c>
    </row>
    <row r="47" spans="1:5">
      <c r="A47" s="13" t="s">
        <v>462</v>
      </c>
      <c r="B47" s="13" t="s">
        <v>461</v>
      </c>
      <c r="C47" s="16">
        <f>SUM(C46:C46)</f>
        <v>520</v>
      </c>
      <c r="D47" s="16">
        <f>SUM(D46:D46)</f>
        <v>0</v>
      </c>
      <c r="E47" s="16">
        <f>SUM(E46:E46)</f>
        <v>0</v>
      </c>
    </row>
    <row r="48" spans="1:5">
      <c r="A48" s="5" t="s">
        <v>459</v>
      </c>
      <c r="B48" s="5" t="s">
        <v>460</v>
      </c>
      <c r="C48" s="7">
        <v>1233</v>
      </c>
      <c r="D48" s="5">
        <v>5052</v>
      </c>
      <c r="E48" s="5">
        <v>0</v>
      </c>
    </row>
    <row r="49" spans="1:5">
      <c r="A49" s="5" t="s">
        <v>459</v>
      </c>
      <c r="B49" s="5" t="s">
        <v>458</v>
      </c>
      <c r="C49" s="7">
        <v>1906</v>
      </c>
      <c r="D49" s="5">
        <v>0</v>
      </c>
      <c r="E49" s="5">
        <v>0</v>
      </c>
    </row>
    <row r="50" spans="1:5">
      <c r="A50" s="13" t="s">
        <v>457</v>
      </c>
      <c r="B50" s="13" t="s">
        <v>456</v>
      </c>
      <c r="C50" s="16">
        <f>C48+C49</f>
        <v>3139</v>
      </c>
      <c r="D50" s="16">
        <f>D48+D49</f>
        <v>5052</v>
      </c>
      <c r="E50" s="16">
        <f>E48+E49</f>
        <v>0</v>
      </c>
    </row>
    <row r="51" spans="1:5">
      <c r="A51" s="13" t="s">
        <v>108</v>
      </c>
      <c r="B51" s="13" t="s">
        <v>107</v>
      </c>
      <c r="C51" s="16">
        <f>C47+C50</f>
        <v>3659</v>
      </c>
      <c r="D51" s="16">
        <f>D47+D50</f>
        <v>5052</v>
      </c>
      <c r="E51" s="16">
        <f>E47+E50</f>
        <v>0</v>
      </c>
    </row>
    <row r="52" spans="1:5">
      <c r="A52" s="13" t="s">
        <v>173</v>
      </c>
      <c r="B52" s="13" t="s">
        <v>455</v>
      </c>
      <c r="C52" s="16">
        <v>0</v>
      </c>
      <c r="D52" s="5">
        <v>176</v>
      </c>
      <c r="E52" s="5">
        <v>176</v>
      </c>
    </row>
    <row r="53" spans="1:5">
      <c r="A53" s="13" t="s">
        <v>131</v>
      </c>
      <c r="B53" s="13" t="s">
        <v>229</v>
      </c>
      <c r="C53" s="16">
        <v>0</v>
      </c>
      <c r="D53" s="5">
        <v>12</v>
      </c>
      <c r="E53" s="5">
        <v>12</v>
      </c>
    </row>
    <row r="54" spans="1:5">
      <c r="A54" s="13" t="s">
        <v>171</v>
      </c>
      <c r="B54" s="13" t="s">
        <v>454</v>
      </c>
      <c r="C54" s="16">
        <v>45</v>
      </c>
      <c r="D54" s="5">
        <v>45</v>
      </c>
      <c r="E54" s="5">
        <v>60</v>
      </c>
    </row>
    <row r="55" spans="1:5">
      <c r="A55" s="13" t="s">
        <v>131</v>
      </c>
      <c r="B55" s="13" t="s">
        <v>229</v>
      </c>
      <c r="C55" s="16">
        <v>12</v>
      </c>
      <c r="D55" s="5">
        <v>0</v>
      </c>
      <c r="E55" s="5">
        <v>52</v>
      </c>
    </row>
    <row r="56" spans="1:5">
      <c r="A56" s="13" t="s">
        <v>127</v>
      </c>
      <c r="B56" s="13" t="s">
        <v>126</v>
      </c>
      <c r="C56" s="16">
        <f>SUM(C52:C55)</f>
        <v>57</v>
      </c>
      <c r="D56" s="16">
        <f>SUM(D52:D55)</f>
        <v>233</v>
      </c>
      <c r="E56" s="16">
        <f>SUM(E52:E55)</f>
        <v>300</v>
      </c>
    </row>
    <row r="57" spans="1:5">
      <c r="A57" s="13" t="s">
        <v>453</v>
      </c>
      <c r="B57" s="13" t="s">
        <v>452</v>
      </c>
      <c r="C57" s="16">
        <v>0</v>
      </c>
      <c r="D57" s="5"/>
      <c r="E57" s="5"/>
    </row>
    <row r="58" spans="1:5">
      <c r="A58" s="5"/>
      <c r="B58" s="5"/>
      <c r="C58" s="7"/>
      <c r="D58" s="5"/>
      <c r="E58" s="5"/>
    </row>
    <row r="59" spans="1:5">
      <c r="A59" s="17" t="s">
        <v>3</v>
      </c>
      <c r="B59" s="13" t="s">
        <v>19</v>
      </c>
      <c r="C59" s="16">
        <f>C20+C24+C45+C51+C56+C57</f>
        <v>12649</v>
      </c>
      <c r="D59" s="16">
        <f>D20+D24+D45+D51+D56+D57</f>
        <v>14936</v>
      </c>
      <c r="E59" s="16">
        <f>E20+E24+E45+E51+E56+E57</f>
        <v>9360</v>
      </c>
    </row>
    <row r="60" spans="1:5">
      <c r="A60" s="13"/>
      <c r="B60" s="60" t="s">
        <v>44</v>
      </c>
      <c r="C60" s="7"/>
      <c r="D60" s="5"/>
      <c r="E60" s="5"/>
    </row>
    <row r="61" spans="1:5">
      <c r="A61" s="5" t="s">
        <v>450</v>
      </c>
      <c r="B61" s="5" t="s">
        <v>451</v>
      </c>
      <c r="C61" s="7">
        <v>0</v>
      </c>
      <c r="D61" s="5">
        <v>31</v>
      </c>
      <c r="E61" s="5">
        <v>20</v>
      </c>
    </row>
    <row r="62" spans="1:5">
      <c r="A62" s="13" t="s">
        <v>450</v>
      </c>
      <c r="B62" s="13" t="s">
        <v>449</v>
      </c>
      <c r="C62" s="16">
        <f>SUM(C61)</f>
        <v>0</v>
      </c>
      <c r="D62" s="16">
        <f>SUM(D61)</f>
        <v>31</v>
      </c>
      <c r="E62" s="16">
        <f>SUM(E61)</f>
        <v>20</v>
      </c>
    </row>
    <row r="63" spans="1:5">
      <c r="A63" s="5" t="s">
        <v>41</v>
      </c>
      <c r="B63" s="5" t="s">
        <v>448</v>
      </c>
      <c r="C63" s="7">
        <v>0</v>
      </c>
      <c r="D63" s="5">
        <v>0</v>
      </c>
      <c r="E63" s="5">
        <v>5</v>
      </c>
    </row>
    <row r="64" spans="1:5">
      <c r="A64" s="5" t="s">
        <v>447</v>
      </c>
      <c r="B64" s="5" t="s">
        <v>446</v>
      </c>
      <c r="C64" s="7">
        <v>0</v>
      </c>
      <c r="D64" s="5">
        <v>1</v>
      </c>
      <c r="E64" s="5">
        <v>1</v>
      </c>
    </row>
    <row r="65" spans="1:5">
      <c r="A65" s="5" t="s">
        <v>445</v>
      </c>
      <c r="B65" s="5" t="s">
        <v>444</v>
      </c>
      <c r="C65" s="7">
        <v>0</v>
      </c>
      <c r="D65" s="5">
        <v>114</v>
      </c>
      <c r="E65" s="5">
        <v>114</v>
      </c>
    </row>
    <row r="66" spans="1:5">
      <c r="A66" s="13" t="s">
        <v>443</v>
      </c>
      <c r="B66" s="13" t="s">
        <v>442</v>
      </c>
      <c r="C66" s="16">
        <v>0</v>
      </c>
      <c r="D66" s="5">
        <v>138</v>
      </c>
      <c r="E66" s="5">
        <v>138</v>
      </c>
    </row>
    <row r="67" spans="1:5">
      <c r="A67" s="13" t="s">
        <v>441</v>
      </c>
      <c r="B67" s="13" t="s">
        <v>440</v>
      </c>
      <c r="C67" s="16">
        <f>SUM(C63:C66)</f>
        <v>0</v>
      </c>
      <c r="D67" s="16">
        <f>SUM(D63:D66)</f>
        <v>253</v>
      </c>
      <c r="E67" s="16">
        <f>SUM(E63:E66)</f>
        <v>258</v>
      </c>
    </row>
    <row r="68" spans="1:5">
      <c r="A68" s="5"/>
      <c r="B68" s="5"/>
      <c r="C68" s="7"/>
      <c r="D68" s="5"/>
      <c r="E68" s="5"/>
    </row>
    <row r="69" spans="1:5">
      <c r="A69" s="5"/>
      <c r="B69" s="5"/>
      <c r="C69" s="7"/>
      <c r="D69" s="5"/>
      <c r="E69" s="5"/>
    </row>
    <row r="70" spans="1:5">
      <c r="A70" s="52" t="s">
        <v>3</v>
      </c>
      <c r="B70" s="13" t="s">
        <v>2</v>
      </c>
      <c r="C70" s="16">
        <f>C62+C67+C68</f>
        <v>0</v>
      </c>
      <c r="D70" s="16">
        <f>D62+D67+D68</f>
        <v>284</v>
      </c>
      <c r="E70" s="16">
        <f>E62+E67+E68</f>
        <v>278</v>
      </c>
    </row>
    <row r="71" spans="1:5">
      <c r="A71" s="5"/>
      <c r="B71" s="5"/>
      <c r="C71" s="7"/>
      <c r="D71" s="5"/>
      <c r="E71" s="5"/>
    </row>
    <row r="72" spans="1:5">
      <c r="A72" s="5"/>
      <c r="B72" s="5"/>
      <c r="C72" s="7"/>
      <c r="D72" s="5"/>
      <c r="E72" s="5"/>
    </row>
    <row r="73" spans="1:5" ht="15.75">
      <c r="A73" s="29" t="s">
        <v>439</v>
      </c>
      <c r="B73" s="15" t="s">
        <v>438</v>
      </c>
      <c r="C73" s="7"/>
      <c r="D73" s="5"/>
      <c r="E73" s="5"/>
    </row>
    <row r="74" spans="1:5" ht="15.75">
      <c r="A74" s="29"/>
      <c r="B74" s="58" t="s">
        <v>36</v>
      </c>
      <c r="C74" s="7"/>
      <c r="D74" s="5"/>
      <c r="E74" s="5"/>
    </row>
    <row r="75" spans="1:5">
      <c r="A75" s="13" t="s">
        <v>35</v>
      </c>
      <c r="B75" s="13" t="s">
        <v>34</v>
      </c>
      <c r="C75" s="16"/>
      <c r="D75" s="5"/>
      <c r="E75" s="5"/>
    </row>
    <row r="76" spans="1:5">
      <c r="A76" s="5" t="s">
        <v>158</v>
      </c>
      <c r="B76" s="5" t="s">
        <v>157</v>
      </c>
      <c r="C76" s="7">
        <v>10</v>
      </c>
      <c r="D76" s="5">
        <v>10</v>
      </c>
      <c r="E76" s="5">
        <v>5</v>
      </c>
    </row>
    <row r="77" spans="1:5">
      <c r="A77" s="5" t="s">
        <v>156</v>
      </c>
      <c r="B77" s="5" t="s">
        <v>155</v>
      </c>
      <c r="C77" s="7">
        <v>300</v>
      </c>
      <c r="D77" s="5">
        <v>300</v>
      </c>
      <c r="E77" s="5">
        <v>3</v>
      </c>
    </row>
    <row r="78" spans="1:5">
      <c r="A78" s="5" t="s">
        <v>179</v>
      </c>
      <c r="B78" s="5" t="s">
        <v>153</v>
      </c>
      <c r="C78" s="7">
        <v>0</v>
      </c>
      <c r="D78" s="5">
        <v>10</v>
      </c>
      <c r="E78" s="5">
        <v>6</v>
      </c>
    </row>
    <row r="79" spans="1:5">
      <c r="A79" s="13" t="s">
        <v>152</v>
      </c>
      <c r="B79" s="13" t="s">
        <v>151</v>
      </c>
      <c r="C79" s="16">
        <f>SUM(C76:C78)</f>
        <v>310</v>
      </c>
      <c r="D79" s="16">
        <f>SUM(D76:D78)</f>
        <v>320</v>
      </c>
      <c r="E79" s="16">
        <f>SUM(E76:E78)</f>
        <v>14</v>
      </c>
    </row>
    <row r="80" spans="1:5">
      <c r="A80" s="5" t="s">
        <v>150</v>
      </c>
      <c r="B80" s="5" t="s">
        <v>149</v>
      </c>
      <c r="C80" s="7">
        <v>10</v>
      </c>
      <c r="D80" s="5">
        <v>10</v>
      </c>
      <c r="E80" s="5">
        <v>1</v>
      </c>
    </row>
    <row r="81" spans="1:5">
      <c r="A81" s="5" t="s">
        <v>206</v>
      </c>
      <c r="B81" s="5" t="s">
        <v>145</v>
      </c>
      <c r="C81" s="7">
        <v>120</v>
      </c>
      <c r="D81" s="5">
        <v>120</v>
      </c>
      <c r="E81" s="5">
        <v>73</v>
      </c>
    </row>
    <row r="82" spans="1:5">
      <c r="A82" s="13" t="s">
        <v>205</v>
      </c>
      <c r="B82" s="13" t="s">
        <v>204</v>
      </c>
      <c r="C82" s="16">
        <f>SUM(C80:C81)</f>
        <v>130</v>
      </c>
      <c r="D82" s="16">
        <f>SUM(D80:D81)</f>
        <v>130</v>
      </c>
      <c r="E82" s="16">
        <f>SUM(E80:E81)</f>
        <v>74</v>
      </c>
    </row>
    <row r="83" spans="1:5">
      <c r="A83" s="5" t="s">
        <v>177</v>
      </c>
      <c r="B83" s="5" t="s">
        <v>176</v>
      </c>
      <c r="C83" s="7">
        <v>50</v>
      </c>
      <c r="D83" s="5">
        <v>50</v>
      </c>
      <c r="E83" s="5">
        <v>40</v>
      </c>
    </row>
    <row r="84" spans="1:5">
      <c r="A84" s="5" t="s">
        <v>56</v>
      </c>
      <c r="B84" s="5" t="s">
        <v>437</v>
      </c>
      <c r="C84" s="7">
        <v>20</v>
      </c>
      <c r="D84" s="5">
        <v>20</v>
      </c>
      <c r="E84" s="5">
        <v>0</v>
      </c>
    </row>
    <row r="85" spans="1:5">
      <c r="A85" s="5" t="s">
        <v>269</v>
      </c>
      <c r="B85" s="5" t="s">
        <v>427</v>
      </c>
      <c r="C85" s="7">
        <v>0</v>
      </c>
      <c r="D85" s="5">
        <v>10</v>
      </c>
      <c r="E85" s="5">
        <v>9</v>
      </c>
    </row>
    <row r="86" spans="1:5">
      <c r="A86" s="13" t="s">
        <v>54</v>
      </c>
      <c r="B86" s="13" t="s">
        <v>53</v>
      </c>
      <c r="C86" s="16">
        <f>SUM(C83+C84+C82+C85)</f>
        <v>200</v>
      </c>
      <c r="D86" s="16">
        <f>SUM(D83+D84+D82+D85)</f>
        <v>210</v>
      </c>
      <c r="E86" s="16">
        <f>SUM(E83+E84+E82+E85)</f>
        <v>123</v>
      </c>
    </row>
    <row r="87" spans="1:5">
      <c r="A87" s="5" t="s">
        <v>175</v>
      </c>
      <c r="B87" s="5" t="s">
        <v>136</v>
      </c>
      <c r="C87" s="7">
        <v>130</v>
      </c>
      <c r="D87" s="5">
        <v>130</v>
      </c>
      <c r="E87" s="5">
        <v>37</v>
      </c>
    </row>
    <row r="88" spans="1:5">
      <c r="A88" s="13" t="s">
        <v>48</v>
      </c>
      <c r="B88" s="13" t="s">
        <v>47</v>
      </c>
      <c r="C88" s="16">
        <f>C87</f>
        <v>130</v>
      </c>
      <c r="D88" s="16">
        <f>D87</f>
        <v>130</v>
      </c>
      <c r="E88" s="16">
        <f>E87</f>
        <v>37</v>
      </c>
    </row>
    <row r="89" spans="1:5">
      <c r="A89" s="13" t="s">
        <v>46</v>
      </c>
      <c r="B89" s="13" t="s">
        <v>45</v>
      </c>
      <c r="C89" s="16">
        <f>C79+C86+C88</f>
        <v>640</v>
      </c>
      <c r="D89" s="16">
        <f>D79+D86+D88</f>
        <v>660</v>
      </c>
      <c r="E89" s="16">
        <f>E79+E86+E88</f>
        <v>174</v>
      </c>
    </row>
    <row r="90" spans="1:5">
      <c r="A90" s="13" t="s">
        <v>171</v>
      </c>
      <c r="B90" s="13" t="s">
        <v>436</v>
      </c>
      <c r="C90" s="16">
        <v>157</v>
      </c>
      <c r="D90" s="5">
        <v>0</v>
      </c>
      <c r="E90" s="5">
        <v>0</v>
      </c>
    </row>
    <row r="91" spans="1:5">
      <c r="A91" s="13" t="s">
        <v>131</v>
      </c>
      <c r="B91" s="13" t="s">
        <v>229</v>
      </c>
      <c r="C91" s="16">
        <v>43</v>
      </c>
      <c r="D91" s="5">
        <v>43</v>
      </c>
      <c r="E91" s="5">
        <v>0</v>
      </c>
    </row>
    <row r="92" spans="1:5">
      <c r="A92" s="13" t="s">
        <v>127</v>
      </c>
      <c r="B92" s="13" t="s">
        <v>224</v>
      </c>
      <c r="C92" s="16">
        <f>SUM(C90:C91)</f>
        <v>200</v>
      </c>
      <c r="D92" s="16">
        <f>SUM(D90:D91)</f>
        <v>43</v>
      </c>
      <c r="E92" s="16">
        <f>SUM(E90:E91)</f>
        <v>0</v>
      </c>
    </row>
    <row r="93" spans="1:5">
      <c r="A93" s="17" t="s">
        <v>3</v>
      </c>
      <c r="B93" s="13" t="s">
        <v>19</v>
      </c>
      <c r="C93" s="16">
        <f>C89+C92</f>
        <v>840</v>
      </c>
      <c r="D93" s="16">
        <f>D89+D92</f>
        <v>703</v>
      </c>
      <c r="E93" s="16">
        <f>E89+E92</f>
        <v>174</v>
      </c>
    </row>
    <row r="94" spans="1:5">
      <c r="A94" s="5"/>
      <c r="B94" s="5"/>
      <c r="C94" s="7"/>
      <c r="D94" s="5"/>
      <c r="E94" s="5"/>
    </row>
    <row r="95" spans="1:5">
      <c r="A95" s="5"/>
      <c r="B95" s="5"/>
      <c r="C95" s="7"/>
      <c r="D95" s="5"/>
      <c r="E95" s="5"/>
    </row>
    <row r="96" spans="1:5">
      <c r="A96" s="5"/>
      <c r="B96" s="5"/>
      <c r="C96" s="7"/>
      <c r="D96" s="5"/>
      <c r="E96" s="5"/>
    </row>
    <row r="97" spans="1:5">
      <c r="A97" s="5"/>
      <c r="B97" s="5"/>
      <c r="C97" s="7"/>
      <c r="D97" s="5"/>
      <c r="E97" s="5"/>
    </row>
    <row r="98" spans="1:5">
      <c r="A98" s="5"/>
      <c r="B98" s="5"/>
      <c r="C98" s="7"/>
      <c r="D98" s="5"/>
      <c r="E98" s="5"/>
    </row>
    <row r="99" spans="1:5">
      <c r="A99" s="5"/>
      <c r="B99" s="5"/>
      <c r="C99" s="7"/>
      <c r="D99" s="5"/>
      <c r="E99" s="5"/>
    </row>
    <row r="100" spans="1:5" ht="15.75">
      <c r="A100" s="29" t="s">
        <v>435</v>
      </c>
      <c r="B100" s="15" t="s">
        <v>434</v>
      </c>
      <c r="C100" s="7"/>
      <c r="D100" s="5"/>
      <c r="E100" s="5"/>
    </row>
    <row r="101" spans="1:5" ht="15.75">
      <c r="A101" s="29"/>
      <c r="B101" s="58" t="s">
        <v>36</v>
      </c>
      <c r="C101" s="7"/>
      <c r="D101" s="5"/>
      <c r="E101" s="5"/>
    </row>
    <row r="102" spans="1:5">
      <c r="A102" s="13" t="s">
        <v>35</v>
      </c>
      <c r="B102" s="13" t="s">
        <v>34</v>
      </c>
      <c r="C102" s="7"/>
      <c r="D102" s="5"/>
      <c r="E102" s="5"/>
    </row>
    <row r="103" spans="1:5">
      <c r="A103" s="5" t="s">
        <v>433</v>
      </c>
      <c r="B103" s="5" t="s">
        <v>157</v>
      </c>
      <c r="C103" s="7">
        <v>100</v>
      </c>
      <c r="D103" s="5">
        <v>100</v>
      </c>
      <c r="E103" s="5">
        <v>36</v>
      </c>
    </row>
    <row r="104" spans="1:5">
      <c r="A104" s="5" t="s">
        <v>273</v>
      </c>
      <c r="B104" s="5" t="s">
        <v>155</v>
      </c>
      <c r="C104" s="7">
        <v>295</v>
      </c>
      <c r="D104" s="5">
        <v>295</v>
      </c>
      <c r="E104" s="5">
        <v>248</v>
      </c>
    </row>
    <row r="105" spans="1:5">
      <c r="A105" s="5" t="s">
        <v>272</v>
      </c>
      <c r="B105" s="5" t="s">
        <v>324</v>
      </c>
      <c r="C105" s="7">
        <v>10</v>
      </c>
      <c r="D105" s="5">
        <v>60</v>
      </c>
      <c r="E105" s="5">
        <v>37</v>
      </c>
    </row>
    <row r="106" spans="1:5">
      <c r="A106" s="13" t="s">
        <v>152</v>
      </c>
      <c r="B106" s="13" t="s">
        <v>151</v>
      </c>
      <c r="C106" s="16">
        <f>SUM(C103:C105)</f>
        <v>405</v>
      </c>
      <c r="D106" s="16">
        <f>SUM(D103:D105)</f>
        <v>455</v>
      </c>
      <c r="E106" s="16">
        <f>SUM(E103:E105)</f>
        <v>321</v>
      </c>
    </row>
    <row r="107" spans="1:5">
      <c r="A107" s="5" t="s">
        <v>207</v>
      </c>
      <c r="B107" s="5" t="s">
        <v>149</v>
      </c>
      <c r="C107" s="7">
        <v>65</v>
      </c>
      <c r="D107" s="5">
        <v>65</v>
      </c>
      <c r="E107" s="5">
        <v>125</v>
      </c>
    </row>
    <row r="108" spans="1:5">
      <c r="A108" s="5" t="s">
        <v>148</v>
      </c>
      <c r="B108" s="5" t="s">
        <v>147</v>
      </c>
      <c r="C108" s="7">
        <v>780</v>
      </c>
      <c r="D108" s="5">
        <v>780</v>
      </c>
      <c r="E108" s="5">
        <v>398</v>
      </c>
    </row>
    <row r="109" spans="1:5">
      <c r="A109" s="5" t="s">
        <v>206</v>
      </c>
      <c r="B109" s="5" t="s">
        <v>145</v>
      </c>
      <c r="C109" s="7">
        <v>65</v>
      </c>
      <c r="D109" s="5">
        <v>65</v>
      </c>
      <c r="E109" s="5">
        <v>16</v>
      </c>
    </row>
    <row r="110" spans="1:5">
      <c r="A110" s="13" t="s">
        <v>205</v>
      </c>
      <c r="B110" s="13" t="s">
        <v>204</v>
      </c>
      <c r="C110" s="16">
        <f>SUM(C107:C109)</f>
        <v>910</v>
      </c>
      <c r="D110" s="16">
        <f>SUM(D107:D109)</f>
        <v>910</v>
      </c>
      <c r="E110" s="16">
        <f>SUM(E107:E109)</f>
        <v>539</v>
      </c>
    </row>
    <row r="111" spans="1:5">
      <c r="A111" s="5" t="s">
        <v>142</v>
      </c>
      <c r="B111" s="5" t="s">
        <v>176</v>
      </c>
      <c r="C111" s="7">
        <v>110</v>
      </c>
      <c r="D111" s="5">
        <v>110</v>
      </c>
      <c r="E111" s="5">
        <v>119</v>
      </c>
    </row>
    <row r="112" spans="1:5">
      <c r="A112" s="5" t="s">
        <v>432</v>
      </c>
      <c r="B112" s="5" t="s">
        <v>431</v>
      </c>
      <c r="C112" s="7">
        <v>700</v>
      </c>
      <c r="D112" s="5">
        <v>700</v>
      </c>
      <c r="E112" s="5">
        <v>275</v>
      </c>
    </row>
    <row r="113" spans="1:5">
      <c r="A113" s="5" t="s">
        <v>251</v>
      </c>
      <c r="B113" s="5" t="s">
        <v>202</v>
      </c>
      <c r="C113" s="7">
        <v>950</v>
      </c>
      <c r="D113" s="5">
        <v>950</v>
      </c>
      <c r="E113" s="5">
        <v>883</v>
      </c>
    </row>
    <row r="114" spans="1:5">
      <c r="A114" s="5" t="s">
        <v>430</v>
      </c>
      <c r="B114" s="5" t="s">
        <v>429</v>
      </c>
      <c r="C114" s="7">
        <v>0</v>
      </c>
      <c r="D114" s="5">
        <v>395</v>
      </c>
      <c r="E114" s="5">
        <v>250</v>
      </c>
    </row>
    <row r="115" spans="1:5">
      <c r="A115" s="5" t="s">
        <v>249</v>
      </c>
      <c r="B115" s="5" t="s">
        <v>428</v>
      </c>
      <c r="C115" s="7">
        <v>190</v>
      </c>
      <c r="D115" s="5">
        <v>171</v>
      </c>
      <c r="E115" s="5">
        <v>128</v>
      </c>
    </row>
    <row r="116" spans="1:5">
      <c r="A116" s="5" t="s">
        <v>56</v>
      </c>
      <c r="B116" s="5" t="s">
        <v>55</v>
      </c>
      <c r="C116" s="7">
        <v>0</v>
      </c>
      <c r="D116" s="5">
        <v>0</v>
      </c>
      <c r="E116" s="5">
        <v>1</v>
      </c>
    </row>
    <row r="117" spans="1:5">
      <c r="A117" s="1" t="s">
        <v>269</v>
      </c>
      <c r="B117" s="1" t="s">
        <v>427</v>
      </c>
      <c r="C117" s="1">
        <v>0</v>
      </c>
      <c r="D117" s="5">
        <v>9</v>
      </c>
      <c r="E117" s="5">
        <v>18</v>
      </c>
    </row>
    <row r="118" spans="1:5">
      <c r="A118" s="5" t="s">
        <v>140</v>
      </c>
      <c r="B118" s="5" t="s">
        <v>426</v>
      </c>
      <c r="C118" s="7">
        <v>20</v>
      </c>
      <c r="D118" s="5">
        <v>20</v>
      </c>
      <c r="E118" s="5">
        <v>0</v>
      </c>
    </row>
    <row r="119" spans="1:5">
      <c r="A119" s="13" t="s">
        <v>54</v>
      </c>
      <c r="B119" s="13" t="s">
        <v>53</v>
      </c>
      <c r="C119" s="16">
        <f>SUM(C110:C118)</f>
        <v>2880</v>
      </c>
      <c r="D119" s="16">
        <f>SUM(D110:D118)</f>
        <v>3265</v>
      </c>
      <c r="E119" s="16">
        <f>SUM(E110:E118)</f>
        <v>2213</v>
      </c>
    </row>
    <row r="120" spans="1:5">
      <c r="A120" s="21" t="s">
        <v>52</v>
      </c>
      <c r="B120" s="5" t="s">
        <v>425</v>
      </c>
      <c r="C120" s="20">
        <v>190</v>
      </c>
      <c r="D120" s="5">
        <v>190</v>
      </c>
      <c r="E120" s="5">
        <v>138</v>
      </c>
    </row>
    <row r="121" spans="1:5">
      <c r="A121" s="5" t="s">
        <v>50</v>
      </c>
      <c r="B121" s="5" t="s">
        <v>136</v>
      </c>
      <c r="C121" s="7">
        <v>480</v>
      </c>
      <c r="D121" s="5">
        <v>533</v>
      </c>
      <c r="E121" s="5">
        <v>299</v>
      </c>
    </row>
    <row r="122" spans="1:5">
      <c r="A122" s="5" t="s">
        <v>263</v>
      </c>
      <c r="B122" s="5" t="s">
        <v>424</v>
      </c>
      <c r="C122" s="7">
        <v>30</v>
      </c>
      <c r="D122" s="5">
        <v>30</v>
      </c>
      <c r="E122" s="5">
        <v>12</v>
      </c>
    </row>
    <row r="123" spans="1:5">
      <c r="A123" s="13" t="s">
        <v>48</v>
      </c>
      <c r="B123" s="13" t="s">
        <v>47</v>
      </c>
      <c r="C123" s="16">
        <f>SUM(C120:C122)</f>
        <v>700</v>
      </c>
      <c r="D123" s="16">
        <f>SUM(D120:D122)</f>
        <v>753</v>
      </c>
      <c r="E123" s="16">
        <f>SUM(E120:E122)</f>
        <v>449</v>
      </c>
    </row>
    <row r="124" spans="1:5">
      <c r="A124" s="13" t="s">
        <v>46</v>
      </c>
      <c r="B124" s="13" t="s">
        <v>45</v>
      </c>
      <c r="C124" s="16">
        <f>C106+C119+C123</f>
        <v>3985</v>
      </c>
      <c r="D124" s="16">
        <f>D106+D119+D123</f>
        <v>4473</v>
      </c>
      <c r="E124" s="16">
        <f>E106+E119+E123</f>
        <v>2983</v>
      </c>
    </row>
    <row r="125" spans="1:5">
      <c r="A125" s="21" t="s">
        <v>423</v>
      </c>
      <c r="B125" s="21" t="s">
        <v>422</v>
      </c>
      <c r="C125" s="16">
        <v>0</v>
      </c>
      <c r="D125" s="16">
        <v>100</v>
      </c>
      <c r="E125" s="16">
        <v>100</v>
      </c>
    </row>
    <row r="126" spans="1:5">
      <c r="A126" s="21" t="s">
        <v>127</v>
      </c>
      <c r="B126" s="21" t="s">
        <v>126</v>
      </c>
      <c r="C126" s="16">
        <f>SUM(C125)</f>
        <v>0</v>
      </c>
      <c r="D126" s="16">
        <f>SUM(D125)</f>
        <v>100</v>
      </c>
      <c r="E126" s="16">
        <f>SUM(E125)</f>
        <v>100</v>
      </c>
    </row>
    <row r="127" spans="1:5">
      <c r="A127" s="5" t="s">
        <v>421</v>
      </c>
      <c r="B127" s="5" t="s">
        <v>420</v>
      </c>
      <c r="C127" s="7">
        <v>2362</v>
      </c>
      <c r="D127" s="5">
        <v>1853</v>
      </c>
      <c r="E127" s="5">
        <v>0</v>
      </c>
    </row>
    <row r="128" spans="1:5">
      <c r="A128" s="5" t="s">
        <v>418</v>
      </c>
      <c r="B128" s="5" t="s">
        <v>419</v>
      </c>
      <c r="C128" s="59"/>
      <c r="D128" s="5">
        <v>1414</v>
      </c>
      <c r="E128" s="5">
        <v>0</v>
      </c>
    </row>
    <row r="129" spans="1:5">
      <c r="A129" s="5" t="s">
        <v>418</v>
      </c>
      <c r="B129" s="1" t="s">
        <v>412</v>
      </c>
      <c r="C129" s="1">
        <v>0</v>
      </c>
      <c r="D129" s="5">
        <v>677</v>
      </c>
      <c r="E129" s="5">
        <v>677</v>
      </c>
    </row>
    <row r="130" spans="1:5">
      <c r="A130" s="13" t="s">
        <v>417</v>
      </c>
      <c r="B130" s="13" t="s">
        <v>416</v>
      </c>
      <c r="C130" s="16">
        <f>SUM(C127:C129)</f>
        <v>2362</v>
      </c>
      <c r="D130" s="16">
        <f>SUM(D127:D129)</f>
        <v>3944</v>
      </c>
      <c r="E130" s="16">
        <f>SUM(E127:E129)</f>
        <v>677</v>
      </c>
    </row>
    <row r="131" spans="1:5">
      <c r="A131" s="5" t="s">
        <v>415</v>
      </c>
      <c r="B131" s="5" t="s">
        <v>414</v>
      </c>
      <c r="C131" s="7">
        <v>638</v>
      </c>
      <c r="D131" s="5">
        <v>500</v>
      </c>
      <c r="E131" s="5">
        <v>0</v>
      </c>
    </row>
    <row r="132" spans="1:5">
      <c r="A132" s="5" t="s">
        <v>413</v>
      </c>
      <c r="B132" s="5" t="s">
        <v>412</v>
      </c>
      <c r="C132" s="7">
        <v>0</v>
      </c>
      <c r="D132" s="5">
        <v>183</v>
      </c>
      <c r="E132" s="5">
        <v>183</v>
      </c>
    </row>
    <row r="133" spans="1:5">
      <c r="A133" s="5" t="s">
        <v>411</v>
      </c>
      <c r="B133" s="5" t="s">
        <v>410</v>
      </c>
      <c r="C133" s="7">
        <v>0</v>
      </c>
      <c r="D133" s="5">
        <v>382</v>
      </c>
      <c r="E133" s="5">
        <v>0</v>
      </c>
    </row>
    <row r="134" spans="1:5">
      <c r="A134" s="13" t="s">
        <v>409</v>
      </c>
      <c r="B134" s="13" t="s">
        <v>408</v>
      </c>
      <c r="C134" s="16">
        <f>SUM(C131:C133)</f>
        <v>638</v>
      </c>
      <c r="D134" s="16">
        <f>SUM(D131:D133)</f>
        <v>1065</v>
      </c>
      <c r="E134" s="16">
        <f>SUM(E131:E133)</f>
        <v>183</v>
      </c>
    </row>
    <row r="135" spans="1:5">
      <c r="A135" s="13" t="s">
        <v>407</v>
      </c>
      <c r="B135" s="13" t="s">
        <v>406</v>
      </c>
      <c r="C135" s="16">
        <f>C130+C134</f>
        <v>3000</v>
      </c>
      <c r="D135" s="16">
        <f>D130+D134</f>
        <v>5009</v>
      </c>
      <c r="E135" s="16">
        <f>E130+E134</f>
        <v>860</v>
      </c>
    </row>
    <row r="136" spans="1:5">
      <c r="A136" s="17" t="s">
        <v>3</v>
      </c>
      <c r="B136" s="13" t="s">
        <v>19</v>
      </c>
      <c r="C136" s="16">
        <f>C124+C126+C135</f>
        <v>6985</v>
      </c>
      <c r="D136" s="16">
        <f>D124+D126+D135</f>
        <v>9582</v>
      </c>
      <c r="E136" s="16">
        <f>E124+E126+E135</f>
        <v>3943</v>
      </c>
    </row>
    <row r="137" spans="1:5">
      <c r="A137" s="13"/>
      <c r="B137" s="13"/>
      <c r="C137" s="7"/>
      <c r="D137" s="5"/>
      <c r="E137" s="5"/>
    </row>
    <row r="138" spans="1:5" ht="15.75">
      <c r="A138" s="13"/>
      <c r="B138" s="58" t="s">
        <v>44</v>
      </c>
      <c r="C138" s="7"/>
      <c r="D138" s="5"/>
      <c r="E138" s="5"/>
    </row>
    <row r="139" spans="1:5" ht="15.75">
      <c r="A139" s="57" t="s">
        <v>405</v>
      </c>
      <c r="B139" s="56" t="s">
        <v>404</v>
      </c>
      <c r="C139" s="55">
        <v>790</v>
      </c>
      <c r="D139" s="5">
        <v>790</v>
      </c>
      <c r="E139" s="5">
        <v>466</v>
      </c>
    </row>
    <row r="140" spans="1:5">
      <c r="A140" s="5" t="s">
        <v>198</v>
      </c>
      <c r="B140" s="5" t="s">
        <v>197</v>
      </c>
      <c r="C140" s="7">
        <v>715</v>
      </c>
      <c r="D140" s="5">
        <v>715</v>
      </c>
      <c r="E140" s="5">
        <v>361</v>
      </c>
    </row>
    <row r="141" spans="1:5">
      <c r="A141" s="5" t="s">
        <v>403</v>
      </c>
      <c r="B141" s="5" t="s">
        <v>402</v>
      </c>
      <c r="C141" s="7">
        <v>765</v>
      </c>
      <c r="D141" s="5">
        <v>765</v>
      </c>
      <c r="E141" s="5">
        <v>362</v>
      </c>
    </row>
    <row r="142" spans="1:5">
      <c r="A142" s="5" t="s">
        <v>401</v>
      </c>
      <c r="B142" s="5" t="s">
        <v>122</v>
      </c>
      <c r="C142" s="7">
        <v>440</v>
      </c>
      <c r="D142" s="5">
        <v>440</v>
      </c>
      <c r="E142" s="5">
        <v>220</v>
      </c>
    </row>
    <row r="143" spans="1:5">
      <c r="A143" s="5" t="s">
        <v>41</v>
      </c>
      <c r="B143" s="5" t="s">
        <v>40</v>
      </c>
      <c r="C143" s="7">
        <v>480</v>
      </c>
      <c r="D143" s="5">
        <v>480</v>
      </c>
      <c r="E143" s="5">
        <v>126</v>
      </c>
    </row>
    <row r="144" spans="1:5">
      <c r="A144" s="13" t="s">
        <v>39</v>
      </c>
      <c r="B144" s="13" t="s">
        <v>38</v>
      </c>
      <c r="C144" s="16">
        <f>SUM(C139:C143)</f>
        <v>3190</v>
      </c>
      <c r="D144" s="16">
        <f>SUM(D139:D143)</f>
        <v>3190</v>
      </c>
      <c r="E144" s="16">
        <f>SUM(E139:E143)</f>
        <v>1535</v>
      </c>
    </row>
    <row r="145" spans="1:6">
      <c r="A145" s="13" t="s">
        <v>400</v>
      </c>
      <c r="B145" s="13" t="s">
        <v>399</v>
      </c>
      <c r="C145" s="16">
        <v>0</v>
      </c>
      <c r="D145" s="16">
        <v>740</v>
      </c>
      <c r="E145" s="16">
        <v>740</v>
      </c>
    </row>
    <row r="146" spans="1:6">
      <c r="A146" s="13"/>
      <c r="B146" s="13" t="s">
        <v>398</v>
      </c>
      <c r="C146" s="16">
        <f>C145</f>
        <v>0</v>
      </c>
      <c r="D146" s="16">
        <f>D145</f>
        <v>740</v>
      </c>
      <c r="E146" s="16">
        <f>E145</f>
        <v>740</v>
      </c>
      <c r="F146" s="37"/>
    </row>
    <row r="147" spans="1:6">
      <c r="A147" s="14" t="s">
        <v>3</v>
      </c>
      <c r="B147" s="13" t="s">
        <v>2</v>
      </c>
      <c r="C147" s="16">
        <f>C144+C146</f>
        <v>3190</v>
      </c>
      <c r="D147" s="16">
        <f>D144+D146</f>
        <v>3930</v>
      </c>
      <c r="E147" s="16">
        <f>E144+E146</f>
        <v>2275</v>
      </c>
    </row>
    <row r="148" spans="1:6">
      <c r="A148" s="5"/>
      <c r="B148" s="5"/>
      <c r="C148" s="7"/>
      <c r="D148" s="5"/>
      <c r="E148" s="5"/>
    </row>
    <row r="149" spans="1:6">
      <c r="A149" s="5"/>
      <c r="B149" s="5"/>
      <c r="C149" s="7"/>
      <c r="D149" s="5"/>
      <c r="E149" s="5"/>
    </row>
    <row r="150" spans="1:6">
      <c r="A150" s="5"/>
      <c r="B150" s="5"/>
      <c r="C150" s="7"/>
      <c r="D150" s="5"/>
      <c r="E150" s="5"/>
    </row>
    <row r="151" spans="1:6">
      <c r="A151" s="5"/>
      <c r="B151" s="5"/>
      <c r="C151" s="7"/>
      <c r="D151" s="5"/>
      <c r="E151" s="5"/>
    </row>
    <row r="152" spans="1:6" ht="15.75">
      <c r="A152" s="29" t="s">
        <v>397</v>
      </c>
      <c r="B152" s="15" t="s">
        <v>396</v>
      </c>
      <c r="C152" s="7"/>
      <c r="D152" s="5"/>
      <c r="E152" s="5"/>
    </row>
    <row r="153" spans="1:6" ht="15.75">
      <c r="A153" s="29"/>
      <c r="B153" s="54" t="s">
        <v>36</v>
      </c>
      <c r="C153" s="7"/>
      <c r="D153" s="5"/>
      <c r="E153" s="5"/>
    </row>
    <row r="154" spans="1:6">
      <c r="A154" s="13" t="s">
        <v>35</v>
      </c>
      <c r="B154" s="13" t="s">
        <v>34</v>
      </c>
      <c r="C154" s="7"/>
      <c r="D154" s="5"/>
      <c r="E154" s="5"/>
    </row>
    <row r="155" spans="1:6">
      <c r="A155" s="13" t="s">
        <v>395</v>
      </c>
      <c r="B155" s="13" t="s">
        <v>394</v>
      </c>
      <c r="C155" s="6">
        <v>0</v>
      </c>
      <c r="D155" s="5">
        <v>444</v>
      </c>
      <c r="E155" s="5">
        <v>444</v>
      </c>
    </row>
    <row r="156" spans="1:6">
      <c r="A156" s="13" t="s">
        <v>108</v>
      </c>
      <c r="B156" s="13" t="s">
        <v>107</v>
      </c>
      <c r="C156" s="16">
        <f>SUM(C155)</f>
        <v>0</v>
      </c>
      <c r="D156" s="16">
        <f>SUM(D155)</f>
        <v>444</v>
      </c>
      <c r="E156" s="16">
        <f>SUM(E155)</f>
        <v>444</v>
      </c>
    </row>
    <row r="157" spans="1:6">
      <c r="A157" s="13" t="s">
        <v>393</v>
      </c>
      <c r="B157" s="13" t="s">
        <v>392</v>
      </c>
      <c r="C157" s="16">
        <v>1364</v>
      </c>
      <c r="D157" s="5">
        <v>1364</v>
      </c>
      <c r="E157" s="5">
        <v>1364</v>
      </c>
    </row>
    <row r="158" spans="1:6">
      <c r="A158" s="17" t="s">
        <v>3</v>
      </c>
      <c r="B158" s="13" t="s">
        <v>19</v>
      </c>
      <c r="C158" s="16">
        <f>SUM(C156:C157)</f>
        <v>1364</v>
      </c>
      <c r="D158" s="16">
        <f>SUM(D156:D157)</f>
        <v>1808</v>
      </c>
      <c r="E158" s="16">
        <f>SUM(E156:E157)</f>
        <v>1808</v>
      </c>
    </row>
    <row r="159" spans="1:6">
      <c r="A159" s="13"/>
      <c r="B159" s="13"/>
      <c r="C159" s="7">
        <f>SUM(C155:C156)</f>
        <v>0</v>
      </c>
      <c r="D159" s="5"/>
      <c r="E159" s="5"/>
    </row>
    <row r="160" spans="1:6" ht="15.75">
      <c r="A160" s="13"/>
      <c r="B160" s="54" t="s">
        <v>44</v>
      </c>
      <c r="C160" s="7"/>
      <c r="D160" s="5"/>
      <c r="E160" s="5"/>
    </row>
    <row r="161" spans="1:5">
      <c r="A161" s="5" t="s">
        <v>391</v>
      </c>
      <c r="B161" s="5" t="s">
        <v>390</v>
      </c>
      <c r="C161" s="7">
        <v>16585</v>
      </c>
      <c r="D161" s="5">
        <v>17248</v>
      </c>
      <c r="E161" s="5">
        <v>17248</v>
      </c>
    </row>
    <row r="162" spans="1:5">
      <c r="A162" s="5" t="s">
        <v>389</v>
      </c>
      <c r="B162" s="5" t="s">
        <v>388</v>
      </c>
      <c r="C162" s="7">
        <v>20</v>
      </c>
      <c r="D162" s="5">
        <v>20</v>
      </c>
      <c r="E162" s="5">
        <v>20</v>
      </c>
    </row>
    <row r="163" spans="1:5">
      <c r="A163" s="5" t="s">
        <v>387</v>
      </c>
      <c r="B163" s="5" t="s">
        <v>386</v>
      </c>
      <c r="C163" s="7">
        <v>8041</v>
      </c>
      <c r="D163" s="5">
        <v>8185</v>
      </c>
      <c r="E163" s="5">
        <v>8185</v>
      </c>
    </row>
    <row r="164" spans="1:5">
      <c r="A164" s="5" t="s">
        <v>385</v>
      </c>
      <c r="B164" s="5" t="s">
        <v>384</v>
      </c>
      <c r="C164" s="7">
        <v>1800</v>
      </c>
      <c r="D164" s="5">
        <v>1800</v>
      </c>
      <c r="E164" s="5">
        <v>1800</v>
      </c>
    </row>
    <row r="165" spans="1:5">
      <c r="A165" s="5" t="s">
        <v>383</v>
      </c>
      <c r="B165" s="5" t="s">
        <v>382</v>
      </c>
      <c r="C165" s="7">
        <v>70</v>
      </c>
      <c r="D165" s="5">
        <v>73</v>
      </c>
      <c r="E165" s="5">
        <v>73</v>
      </c>
    </row>
    <row r="166" spans="1:5">
      <c r="A166" s="5" t="s">
        <v>381</v>
      </c>
      <c r="B166" s="5" t="s">
        <v>380</v>
      </c>
      <c r="C166" s="7">
        <v>1200</v>
      </c>
      <c r="D166" s="5">
        <v>1227</v>
      </c>
      <c r="E166" s="5">
        <v>1227</v>
      </c>
    </row>
    <row r="167" spans="1:5">
      <c r="A167" s="5" t="s">
        <v>379</v>
      </c>
      <c r="B167" s="5" t="s">
        <v>378</v>
      </c>
      <c r="C167" s="7">
        <v>1218</v>
      </c>
      <c r="D167" s="5">
        <v>1218</v>
      </c>
      <c r="E167" s="5">
        <v>1218</v>
      </c>
    </row>
    <row r="168" spans="1:5">
      <c r="A168" s="5" t="s">
        <v>377</v>
      </c>
      <c r="B168" s="5" t="s">
        <v>376</v>
      </c>
      <c r="C168" s="7">
        <v>849</v>
      </c>
      <c r="D168" s="5">
        <v>849</v>
      </c>
      <c r="E168" s="5">
        <v>849</v>
      </c>
    </row>
    <row r="169" spans="1:5">
      <c r="A169" s="5" t="s">
        <v>375</v>
      </c>
      <c r="B169" s="5" t="s">
        <v>374</v>
      </c>
      <c r="C169" s="7">
        <v>1281</v>
      </c>
      <c r="D169" s="5">
        <v>1281</v>
      </c>
      <c r="E169" s="5">
        <v>1281</v>
      </c>
    </row>
    <row r="170" spans="1:5">
      <c r="A170" s="5" t="s">
        <v>373</v>
      </c>
      <c r="B170" s="5" t="s">
        <v>372</v>
      </c>
      <c r="C170" s="7">
        <v>5862</v>
      </c>
      <c r="D170" s="5">
        <v>5862</v>
      </c>
      <c r="E170" s="5">
        <v>5862</v>
      </c>
    </row>
    <row r="171" spans="1:5">
      <c r="A171" s="5" t="s">
        <v>371</v>
      </c>
      <c r="B171" s="5" t="s">
        <v>370</v>
      </c>
      <c r="C171" s="7">
        <v>0</v>
      </c>
      <c r="D171" s="5">
        <v>153</v>
      </c>
      <c r="E171" s="5">
        <v>153</v>
      </c>
    </row>
    <row r="172" spans="1:5">
      <c r="A172" s="5" t="s">
        <v>369</v>
      </c>
      <c r="B172" s="5" t="s">
        <v>368</v>
      </c>
      <c r="C172" s="7">
        <v>1200</v>
      </c>
      <c r="D172" s="5">
        <v>1200</v>
      </c>
      <c r="E172" s="5">
        <v>1200</v>
      </c>
    </row>
    <row r="173" spans="1:5">
      <c r="A173" s="5" t="s">
        <v>367</v>
      </c>
      <c r="B173" s="5" t="s">
        <v>366</v>
      </c>
      <c r="C173" s="7">
        <v>0</v>
      </c>
      <c r="D173" s="5">
        <v>210</v>
      </c>
      <c r="E173" s="5">
        <v>210</v>
      </c>
    </row>
    <row r="174" spans="1:5">
      <c r="A174" s="5" t="s">
        <v>365</v>
      </c>
      <c r="B174" s="5" t="s">
        <v>364</v>
      </c>
      <c r="C174" s="7">
        <v>0</v>
      </c>
      <c r="D174" s="5">
        <v>1736</v>
      </c>
      <c r="E174" s="5">
        <v>1736</v>
      </c>
    </row>
    <row r="175" spans="1:5">
      <c r="A175" s="5" t="s">
        <v>363</v>
      </c>
      <c r="B175" s="5" t="s">
        <v>362</v>
      </c>
      <c r="C175" s="7">
        <v>0</v>
      </c>
      <c r="D175" s="5">
        <v>782</v>
      </c>
      <c r="E175" s="5">
        <v>782</v>
      </c>
    </row>
    <row r="176" spans="1:5">
      <c r="A176" s="5" t="s">
        <v>361</v>
      </c>
      <c r="B176" s="5" t="s">
        <v>360</v>
      </c>
      <c r="C176" s="7">
        <f>SUM(C161:C175)</f>
        <v>38126</v>
      </c>
      <c r="D176" s="7">
        <f>SUM(D161:D175)</f>
        <v>41844</v>
      </c>
      <c r="E176" s="7">
        <f>SUM(E161:E175)</f>
        <v>41844</v>
      </c>
    </row>
    <row r="177" spans="1:5">
      <c r="A177" s="13" t="s">
        <v>316</v>
      </c>
      <c r="B177" s="13" t="s">
        <v>315</v>
      </c>
      <c r="C177" s="16">
        <f>C176</f>
        <v>38126</v>
      </c>
      <c r="D177" s="16">
        <f>D176</f>
        <v>41844</v>
      </c>
      <c r="E177" s="16">
        <f>E176</f>
        <v>41844</v>
      </c>
    </row>
    <row r="178" spans="1:5">
      <c r="A178" s="21" t="s">
        <v>359</v>
      </c>
      <c r="B178" s="21" t="s">
        <v>358</v>
      </c>
      <c r="C178" s="20">
        <v>0</v>
      </c>
      <c r="D178" s="20">
        <v>38</v>
      </c>
      <c r="E178" s="20">
        <v>38</v>
      </c>
    </row>
    <row r="179" spans="1:5">
      <c r="A179" s="21" t="s">
        <v>357</v>
      </c>
      <c r="B179" s="21" t="s">
        <v>356</v>
      </c>
      <c r="C179" s="20">
        <v>0</v>
      </c>
      <c r="D179" s="5">
        <v>336</v>
      </c>
      <c r="E179" s="5">
        <v>336</v>
      </c>
    </row>
    <row r="180" spans="1:5">
      <c r="A180" s="13" t="s">
        <v>355</v>
      </c>
      <c r="B180" s="13" t="s">
        <v>354</v>
      </c>
      <c r="C180" s="16">
        <f>SUM(C178:C179)</f>
        <v>0</v>
      </c>
      <c r="D180" s="16">
        <f>SUM(D178:D179)</f>
        <v>374</v>
      </c>
      <c r="E180" s="16">
        <f>SUM(E178:E179)</f>
        <v>374</v>
      </c>
    </row>
    <row r="181" spans="1:5">
      <c r="A181" s="5" t="s">
        <v>353</v>
      </c>
      <c r="B181" s="5" t="s">
        <v>352</v>
      </c>
      <c r="C181" s="20">
        <v>0</v>
      </c>
      <c r="D181" s="20">
        <v>12142</v>
      </c>
      <c r="E181" s="20">
        <v>12142</v>
      </c>
    </row>
    <row r="182" spans="1:5">
      <c r="A182" s="5" t="s">
        <v>351</v>
      </c>
      <c r="B182" s="5" t="s">
        <v>350</v>
      </c>
      <c r="C182" s="7">
        <v>0</v>
      </c>
      <c r="D182" s="5">
        <v>3367</v>
      </c>
      <c r="E182" s="5">
        <v>3367</v>
      </c>
    </row>
    <row r="183" spans="1:5">
      <c r="A183" s="13" t="s">
        <v>349</v>
      </c>
      <c r="B183" s="13" t="s">
        <v>348</v>
      </c>
      <c r="C183" s="16">
        <f>C182+C181</f>
        <v>0</v>
      </c>
      <c r="D183" s="16">
        <f>D182+D181</f>
        <v>15509</v>
      </c>
      <c r="E183" s="16">
        <f>E182+E181</f>
        <v>15509</v>
      </c>
    </row>
    <row r="184" spans="1:5">
      <c r="A184" s="13" t="s">
        <v>314</v>
      </c>
      <c r="B184" s="13" t="s">
        <v>347</v>
      </c>
      <c r="C184" s="16">
        <v>0</v>
      </c>
      <c r="D184" s="5">
        <v>1415</v>
      </c>
      <c r="E184" s="5">
        <v>1415</v>
      </c>
    </row>
    <row r="185" spans="1:5">
      <c r="A185" s="42" t="s">
        <v>3</v>
      </c>
      <c r="B185" s="13" t="s">
        <v>2</v>
      </c>
      <c r="C185" s="16">
        <f>C177+C180+C183+C184</f>
        <v>38126</v>
      </c>
      <c r="D185" s="16">
        <f>D177+D180+D183+D184</f>
        <v>59142</v>
      </c>
      <c r="E185" s="16">
        <f>E177+E180+E183+E184</f>
        <v>59142</v>
      </c>
    </row>
    <row r="186" spans="1:5">
      <c r="A186" s="5"/>
      <c r="B186" s="5"/>
      <c r="C186" s="7"/>
      <c r="D186" s="5"/>
      <c r="E186" s="5"/>
    </row>
    <row r="187" spans="1:5" ht="15.75">
      <c r="A187" s="29" t="s">
        <v>346</v>
      </c>
      <c r="B187" s="15" t="s">
        <v>345</v>
      </c>
      <c r="C187" s="7"/>
      <c r="D187" s="5"/>
      <c r="E187" s="5"/>
    </row>
    <row r="188" spans="1:5">
      <c r="A188" s="5"/>
      <c r="B188" s="19" t="s">
        <v>36</v>
      </c>
      <c r="C188" s="7"/>
      <c r="D188" s="5"/>
      <c r="E188" s="5"/>
    </row>
    <row r="189" spans="1:5">
      <c r="A189" s="13" t="s">
        <v>35</v>
      </c>
      <c r="B189" s="13" t="s">
        <v>34</v>
      </c>
      <c r="C189" s="7"/>
      <c r="D189" s="5"/>
      <c r="E189" s="5"/>
    </row>
    <row r="190" spans="1:5">
      <c r="A190" s="21" t="s">
        <v>344</v>
      </c>
      <c r="B190" s="21" t="s">
        <v>343</v>
      </c>
      <c r="C190" s="20">
        <v>0</v>
      </c>
      <c r="D190" s="21">
        <v>520</v>
      </c>
      <c r="E190" s="21">
        <v>443</v>
      </c>
    </row>
    <row r="191" spans="1:5">
      <c r="A191" s="21" t="s">
        <v>342</v>
      </c>
      <c r="B191" s="21" t="s">
        <v>341</v>
      </c>
      <c r="C191" s="20">
        <v>0</v>
      </c>
      <c r="D191" s="21">
        <v>8</v>
      </c>
      <c r="E191" s="21">
        <v>5</v>
      </c>
    </row>
    <row r="192" spans="1:5">
      <c r="A192" s="5" t="s">
        <v>340</v>
      </c>
      <c r="B192" s="5" t="s">
        <v>339</v>
      </c>
      <c r="C192" s="53">
        <v>17049</v>
      </c>
      <c r="D192" s="5">
        <v>17049</v>
      </c>
      <c r="E192" s="5">
        <v>16045</v>
      </c>
    </row>
    <row r="193" spans="1:5">
      <c r="A193" s="17" t="s">
        <v>3</v>
      </c>
      <c r="B193" s="13" t="s">
        <v>19</v>
      </c>
      <c r="C193" s="16">
        <f>C190+C191+C192</f>
        <v>17049</v>
      </c>
      <c r="D193" s="16">
        <f>D190+D191+D192</f>
        <v>17577</v>
      </c>
      <c r="E193" s="16">
        <f>E190+E191+E192</f>
        <v>16493</v>
      </c>
    </row>
    <row r="194" spans="1:5">
      <c r="A194" s="5"/>
      <c r="B194" s="5"/>
      <c r="C194" s="7"/>
      <c r="D194" s="5"/>
      <c r="E194" s="5"/>
    </row>
    <row r="195" spans="1:5">
      <c r="A195" s="5" t="s">
        <v>338</v>
      </c>
      <c r="B195" s="5" t="s">
        <v>337</v>
      </c>
      <c r="C195" s="7">
        <v>6272</v>
      </c>
      <c r="D195" s="5">
        <v>6272</v>
      </c>
      <c r="E195" s="5">
        <v>6272</v>
      </c>
    </row>
    <row r="196" spans="1:5">
      <c r="A196" s="5"/>
      <c r="B196" s="5"/>
      <c r="C196" s="7"/>
      <c r="D196" s="5"/>
      <c r="E196" s="5"/>
    </row>
    <row r="197" spans="1:5">
      <c r="A197" s="52" t="s">
        <v>3</v>
      </c>
      <c r="B197" s="13" t="s">
        <v>2</v>
      </c>
      <c r="C197" s="16">
        <f>C187+C194+C195</f>
        <v>6272</v>
      </c>
      <c r="D197" s="16">
        <f>D187+D194+D195</f>
        <v>6272</v>
      </c>
      <c r="E197" s="16">
        <f>E187+E194+E195</f>
        <v>6272</v>
      </c>
    </row>
    <row r="198" spans="1:5">
      <c r="A198" s="5"/>
      <c r="B198" s="5"/>
      <c r="C198" s="7"/>
      <c r="D198" s="5"/>
      <c r="E198" s="5"/>
    </row>
    <row r="199" spans="1:5">
      <c r="A199" s="5"/>
      <c r="B199" s="5"/>
      <c r="C199" s="7"/>
      <c r="D199" s="5"/>
      <c r="E199" s="5"/>
    </row>
    <row r="200" spans="1:5" ht="15.75">
      <c r="A200" s="29" t="s">
        <v>336</v>
      </c>
      <c r="B200" s="15" t="s">
        <v>335</v>
      </c>
      <c r="C200" s="7"/>
      <c r="D200" s="5"/>
      <c r="E200" s="5"/>
    </row>
    <row r="201" spans="1:5">
      <c r="A201" s="5"/>
      <c r="B201" s="18" t="s">
        <v>36</v>
      </c>
      <c r="C201" s="7"/>
      <c r="D201" s="5"/>
      <c r="E201" s="5"/>
    </row>
    <row r="202" spans="1:5">
      <c r="A202" s="13" t="s">
        <v>35</v>
      </c>
      <c r="B202" s="13" t="s">
        <v>34</v>
      </c>
      <c r="C202" s="7"/>
      <c r="D202" s="5"/>
      <c r="E202" s="5"/>
    </row>
    <row r="203" spans="1:5">
      <c r="A203" s="5" t="s">
        <v>334</v>
      </c>
      <c r="B203" s="5" t="s">
        <v>333</v>
      </c>
      <c r="C203" s="7">
        <v>1266</v>
      </c>
      <c r="D203" s="5">
        <v>7829</v>
      </c>
      <c r="E203" s="5">
        <v>7829</v>
      </c>
    </row>
    <row r="204" spans="1:5">
      <c r="A204" s="5" t="s">
        <v>332</v>
      </c>
      <c r="B204" s="5" t="s">
        <v>331</v>
      </c>
      <c r="C204" s="7">
        <v>0</v>
      </c>
      <c r="D204" s="5">
        <v>177</v>
      </c>
      <c r="E204" s="5">
        <v>177</v>
      </c>
    </row>
    <row r="205" spans="1:5">
      <c r="A205" s="5" t="s">
        <v>330</v>
      </c>
      <c r="B205" s="5" t="s">
        <v>329</v>
      </c>
      <c r="C205" s="7">
        <v>0</v>
      </c>
      <c r="D205" s="5">
        <v>169</v>
      </c>
      <c r="E205" s="5">
        <v>169</v>
      </c>
    </row>
    <row r="206" spans="1:5">
      <c r="A206" s="13" t="s">
        <v>187</v>
      </c>
      <c r="B206" s="13" t="s">
        <v>186</v>
      </c>
      <c r="C206" s="16">
        <f>SUM(C203:C205)</f>
        <v>1266</v>
      </c>
      <c r="D206" s="16">
        <f>SUM(D203:D205)</f>
        <v>8175</v>
      </c>
      <c r="E206" s="16">
        <f>SUM(E203:E205)</f>
        <v>8175</v>
      </c>
    </row>
    <row r="207" spans="1:5">
      <c r="A207" s="5" t="s">
        <v>185</v>
      </c>
      <c r="B207" s="5" t="s">
        <v>184</v>
      </c>
      <c r="C207" s="7">
        <v>171</v>
      </c>
      <c r="D207" s="5">
        <v>2055</v>
      </c>
      <c r="E207" s="5">
        <v>2055</v>
      </c>
    </row>
    <row r="208" spans="1:5">
      <c r="A208" s="5" t="s">
        <v>328</v>
      </c>
      <c r="B208" s="5" t="s">
        <v>327</v>
      </c>
      <c r="C208" s="7">
        <v>0</v>
      </c>
      <c r="D208" s="5">
        <v>14</v>
      </c>
      <c r="E208" s="5">
        <v>14</v>
      </c>
    </row>
    <row r="209" spans="1:5">
      <c r="A209" s="13" t="s">
        <v>183</v>
      </c>
      <c r="B209" s="13" t="s">
        <v>182</v>
      </c>
      <c r="C209" s="16">
        <f>C207+C208</f>
        <v>171</v>
      </c>
      <c r="D209" s="16">
        <f>D207+D208</f>
        <v>2069</v>
      </c>
      <c r="E209" s="16">
        <f>E207+E208</f>
        <v>2069</v>
      </c>
    </row>
    <row r="210" spans="1:5">
      <c r="A210" s="5" t="s">
        <v>326</v>
      </c>
      <c r="B210" s="5" t="s">
        <v>274</v>
      </c>
      <c r="C210" s="7">
        <v>100</v>
      </c>
      <c r="D210" s="5">
        <v>123</v>
      </c>
      <c r="E210" s="50" t="s">
        <v>325</v>
      </c>
    </row>
    <row r="211" spans="1:5">
      <c r="A211" s="5" t="s">
        <v>272</v>
      </c>
      <c r="B211" s="5" t="s">
        <v>324</v>
      </c>
      <c r="C211" s="7">
        <v>15</v>
      </c>
      <c r="D211" s="5">
        <v>15</v>
      </c>
      <c r="E211" s="50" t="s">
        <v>323</v>
      </c>
    </row>
    <row r="212" spans="1:5">
      <c r="A212" s="13" t="s">
        <v>152</v>
      </c>
      <c r="B212" s="13" t="s">
        <v>151</v>
      </c>
      <c r="C212" s="16">
        <f>SUM(C210:C211)</f>
        <v>115</v>
      </c>
      <c r="D212" s="16">
        <f>SUM(D210:D211)</f>
        <v>138</v>
      </c>
      <c r="E212" s="16">
        <v>169</v>
      </c>
    </row>
    <row r="213" spans="1:5">
      <c r="A213" s="5" t="s">
        <v>175</v>
      </c>
      <c r="B213" s="5" t="s">
        <v>136</v>
      </c>
      <c r="C213" s="7">
        <v>30</v>
      </c>
      <c r="D213" s="5">
        <v>30</v>
      </c>
      <c r="E213" s="50" t="s">
        <v>322</v>
      </c>
    </row>
    <row r="214" spans="1:5">
      <c r="A214" s="13" t="s">
        <v>48</v>
      </c>
      <c r="B214" s="13" t="s">
        <v>47</v>
      </c>
      <c r="C214" s="16">
        <f>C213</f>
        <v>30</v>
      </c>
      <c r="D214" s="16">
        <f>D213</f>
        <v>30</v>
      </c>
      <c r="E214" s="51" t="str">
        <f>E213</f>
        <v>24</v>
      </c>
    </row>
    <row r="215" spans="1:5">
      <c r="A215" s="13" t="s">
        <v>46</v>
      </c>
      <c r="B215" s="13" t="s">
        <v>45</v>
      </c>
      <c r="C215" s="16">
        <f>C212+C214</f>
        <v>145</v>
      </c>
      <c r="D215" s="16">
        <f>D212+D214</f>
        <v>168</v>
      </c>
      <c r="E215" s="16">
        <f>E212+E214</f>
        <v>193</v>
      </c>
    </row>
    <row r="216" spans="1:5">
      <c r="A216" s="13" t="s">
        <v>321</v>
      </c>
      <c r="B216" s="13" t="s">
        <v>320</v>
      </c>
      <c r="C216" s="16">
        <v>0</v>
      </c>
      <c r="D216" s="5">
        <v>4419</v>
      </c>
      <c r="E216" s="50" t="s">
        <v>319</v>
      </c>
    </row>
    <row r="217" spans="1:5">
      <c r="A217" s="17" t="s">
        <v>3</v>
      </c>
      <c r="B217" s="13" t="s">
        <v>19</v>
      </c>
      <c r="C217" s="16">
        <f>C206+C209+C215+C216</f>
        <v>1582</v>
      </c>
      <c r="D217" s="16">
        <f>D206+D209+D215+D216</f>
        <v>14831</v>
      </c>
      <c r="E217" s="16">
        <f>E206+E209+E215+E216</f>
        <v>14856</v>
      </c>
    </row>
    <row r="218" spans="1:5">
      <c r="A218" s="5"/>
      <c r="B218" s="18" t="s">
        <v>44</v>
      </c>
      <c r="C218" s="7"/>
      <c r="D218" s="5"/>
      <c r="E218" s="5"/>
    </row>
    <row r="219" spans="1:5">
      <c r="A219" s="5"/>
      <c r="B219" s="5"/>
      <c r="C219" s="7"/>
      <c r="D219" s="5"/>
      <c r="E219" s="5"/>
    </row>
    <row r="220" spans="1:5">
      <c r="A220" s="5" t="s">
        <v>318</v>
      </c>
      <c r="B220" s="5" t="s">
        <v>317</v>
      </c>
      <c r="C220" s="7">
        <v>877</v>
      </c>
      <c r="D220" s="5">
        <v>9717</v>
      </c>
      <c r="E220" s="5">
        <v>9717</v>
      </c>
    </row>
    <row r="221" spans="1:5">
      <c r="A221" s="13" t="s">
        <v>316</v>
      </c>
      <c r="B221" s="13" t="s">
        <v>315</v>
      </c>
      <c r="C221" s="16">
        <f>SUM(C220)</f>
        <v>877</v>
      </c>
      <c r="D221" s="16">
        <f>SUM(D220)</f>
        <v>9717</v>
      </c>
      <c r="E221" s="16">
        <f>SUM(E220)</f>
        <v>9717</v>
      </c>
    </row>
    <row r="222" spans="1:5">
      <c r="A222" s="13" t="s">
        <v>314</v>
      </c>
      <c r="B222" s="13" t="s">
        <v>313</v>
      </c>
      <c r="C222" s="16">
        <v>0</v>
      </c>
      <c r="D222" s="5">
        <v>4418</v>
      </c>
      <c r="E222" s="5">
        <v>4418</v>
      </c>
    </row>
    <row r="223" spans="1:5">
      <c r="A223" s="43" t="s">
        <v>3</v>
      </c>
      <c r="B223" s="13" t="s">
        <v>2</v>
      </c>
      <c r="C223" s="16">
        <f>C221+C222</f>
        <v>877</v>
      </c>
      <c r="D223" s="16">
        <f>D221+D222</f>
        <v>14135</v>
      </c>
      <c r="E223" s="16">
        <f>E221+E222</f>
        <v>14135</v>
      </c>
    </row>
    <row r="224" spans="1:5">
      <c r="A224" s="5"/>
      <c r="B224" s="5"/>
      <c r="C224" s="7"/>
      <c r="D224" s="5"/>
      <c r="E224" s="5"/>
    </row>
    <row r="225" spans="1:5">
      <c r="A225" s="49" t="s">
        <v>312</v>
      </c>
      <c r="B225" s="48" t="s">
        <v>311</v>
      </c>
      <c r="C225" s="7"/>
      <c r="D225" s="5"/>
      <c r="E225" s="5"/>
    </row>
    <row r="226" spans="1:5">
      <c r="A226" s="5"/>
      <c r="B226" s="18" t="s">
        <v>36</v>
      </c>
      <c r="C226" s="7"/>
      <c r="D226" s="5"/>
      <c r="E226" s="5"/>
    </row>
    <row r="227" spans="1:5">
      <c r="A227" s="13" t="s">
        <v>35</v>
      </c>
      <c r="B227" s="13" t="s">
        <v>34</v>
      </c>
      <c r="C227" s="7"/>
      <c r="D227" s="5"/>
      <c r="E227" s="5"/>
    </row>
    <row r="228" spans="1:5">
      <c r="A228" s="5" t="s">
        <v>156</v>
      </c>
      <c r="B228" s="5" t="s">
        <v>155</v>
      </c>
      <c r="C228" s="7">
        <v>300</v>
      </c>
      <c r="D228" s="5">
        <v>27</v>
      </c>
      <c r="E228" s="5">
        <v>0</v>
      </c>
    </row>
    <row r="229" spans="1:5">
      <c r="A229" s="5" t="s">
        <v>179</v>
      </c>
      <c r="B229" s="5" t="s">
        <v>153</v>
      </c>
      <c r="C229" s="7">
        <v>0</v>
      </c>
      <c r="D229" s="5">
        <v>139</v>
      </c>
      <c r="E229" s="5">
        <v>139</v>
      </c>
    </row>
    <row r="230" spans="1:5">
      <c r="A230" s="13" t="s">
        <v>152</v>
      </c>
      <c r="B230" s="13" t="s">
        <v>151</v>
      </c>
      <c r="C230" s="16">
        <f>C228+C229</f>
        <v>300</v>
      </c>
      <c r="D230" s="16">
        <f>D228+D229</f>
        <v>166</v>
      </c>
      <c r="E230" s="16">
        <f>E228+E229</f>
        <v>139</v>
      </c>
    </row>
    <row r="231" spans="1:5">
      <c r="A231" s="21" t="s">
        <v>56</v>
      </c>
      <c r="B231" s="21" t="s">
        <v>174</v>
      </c>
      <c r="C231" s="20">
        <v>100</v>
      </c>
      <c r="D231" s="5">
        <v>100</v>
      </c>
      <c r="E231" s="5">
        <v>0</v>
      </c>
    </row>
    <row r="232" spans="1:5">
      <c r="A232" s="5" t="s">
        <v>267</v>
      </c>
      <c r="B232" s="5" t="s">
        <v>310</v>
      </c>
      <c r="C232" s="7">
        <v>1575</v>
      </c>
      <c r="D232" s="5">
        <v>1575</v>
      </c>
      <c r="E232" s="5">
        <v>944</v>
      </c>
    </row>
    <row r="233" spans="1:5">
      <c r="A233" s="13" t="s">
        <v>54</v>
      </c>
      <c r="B233" s="13" t="s">
        <v>53</v>
      </c>
      <c r="C233" s="16">
        <f>SUM(C231:C232)</f>
        <v>1675</v>
      </c>
      <c r="D233" s="16">
        <f>SUM(D231:D232)</f>
        <v>1675</v>
      </c>
      <c r="E233" s="16">
        <f>SUM(E231:E232)</f>
        <v>944</v>
      </c>
    </row>
    <row r="234" spans="1:5">
      <c r="A234" s="5" t="s">
        <v>50</v>
      </c>
      <c r="B234" s="5" t="s">
        <v>136</v>
      </c>
      <c r="C234" s="7">
        <v>535</v>
      </c>
      <c r="D234" s="5">
        <v>535</v>
      </c>
      <c r="E234" s="5">
        <v>292</v>
      </c>
    </row>
    <row r="235" spans="1:5" s="3" customFormat="1">
      <c r="A235" s="13" t="s">
        <v>48</v>
      </c>
      <c r="B235" s="13" t="s">
        <v>47</v>
      </c>
      <c r="C235" s="16">
        <f>C234</f>
        <v>535</v>
      </c>
      <c r="D235" s="16">
        <f>D234</f>
        <v>535</v>
      </c>
      <c r="E235" s="16">
        <f>E234</f>
        <v>292</v>
      </c>
    </row>
    <row r="236" spans="1:5">
      <c r="A236" s="13" t="s">
        <v>46</v>
      </c>
      <c r="B236" s="13" t="s">
        <v>45</v>
      </c>
      <c r="C236" s="16">
        <f>C230+C233+C235</f>
        <v>2510</v>
      </c>
      <c r="D236" s="16">
        <f>D230+D233+D235</f>
        <v>2376</v>
      </c>
      <c r="E236" s="16">
        <f>E230+E233+E235</f>
        <v>1375</v>
      </c>
    </row>
    <row r="237" spans="1:5">
      <c r="A237" s="13"/>
      <c r="B237" s="13"/>
      <c r="C237" s="16"/>
      <c r="D237" s="16"/>
      <c r="E237" s="16"/>
    </row>
    <row r="238" spans="1:5">
      <c r="A238" s="13"/>
      <c r="B238" s="13" t="s">
        <v>227</v>
      </c>
      <c r="C238" s="16">
        <v>0</v>
      </c>
      <c r="D238" s="16">
        <v>0</v>
      </c>
      <c r="E238" s="16">
        <v>0</v>
      </c>
    </row>
    <row r="239" spans="1:5">
      <c r="A239" s="13"/>
      <c r="B239" s="13" t="s">
        <v>309</v>
      </c>
      <c r="C239" s="16">
        <v>0</v>
      </c>
      <c r="D239" s="16">
        <v>0</v>
      </c>
      <c r="E239" s="16">
        <v>0</v>
      </c>
    </row>
    <row r="240" spans="1:5">
      <c r="A240" s="13"/>
      <c r="B240" s="13" t="s">
        <v>308</v>
      </c>
      <c r="C240" s="16">
        <f>SUM(C238:C239)</f>
        <v>0</v>
      </c>
      <c r="D240" s="16">
        <f>SUM(D238:D239)</f>
        <v>0</v>
      </c>
      <c r="E240" s="16">
        <f>SUM(E238:E239)</f>
        <v>0</v>
      </c>
    </row>
    <row r="241" spans="1:5">
      <c r="A241" s="17" t="s">
        <v>3</v>
      </c>
      <c r="B241" s="13" t="s">
        <v>19</v>
      </c>
      <c r="C241" s="16">
        <f>C236+C240</f>
        <v>2510</v>
      </c>
      <c r="D241" s="16">
        <f>D236+D240</f>
        <v>2376</v>
      </c>
      <c r="E241" s="16">
        <f>E236+E240</f>
        <v>1375</v>
      </c>
    </row>
    <row r="242" spans="1:5">
      <c r="A242" s="5"/>
      <c r="B242" s="5"/>
      <c r="C242" s="7"/>
      <c r="D242" s="5"/>
      <c r="E242" s="5"/>
    </row>
    <row r="243" spans="1:5">
      <c r="A243" s="47" t="s">
        <v>307</v>
      </c>
      <c r="B243" s="46" t="s">
        <v>306</v>
      </c>
      <c r="C243" s="7"/>
      <c r="D243" s="5"/>
      <c r="E243" s="5"/>
    </row>
    <row r="244" spans="1:5">
      <c r="A244" s="5" t="s">
        <v>305</v>
      </c>
      <c r="B244" s="5" t="s">
        <v>304</v>
      </c>
      <c r="C244" s="7">
        <v>1511</v>
      </c>
      <c r="D244" s="5">
        <v>2475</v>
      </c>
      <c r="E244" s="5">
        <v>2475</v>
      </c>
    </row>
    <row r="245" spans="1:5">
      <c r="A245" s="5" t="s">
        <v>303</v>
      </c>
      <c r="B245" s="5" t="s">
        <v>302</v>
      </c>
      <c r="C245" s="7">
        <v>0</v>
      </c>
      <c r="D245" s="5">
        <v>261</v>
      </c>
      <c r="E245" s="5">
        <v>261</v>
      </c>
    </row>
    <row r="246" spans="1:5">
      <c r="A246" s="5" t="s">
        <v>301</v>
      </c>
      <c r="B246" s="5" t="s">
        <v>229</v>
      </c>
      <c r="C246" s="7">
        <v>408</v>
      </c>
      <c r="D246" s="5">
        <v>408</v>
      </c>
      <c r="E246" s="5">
        <v>408</v>
      </c>
    </row>
    <row r="247" spans="1:5">
      <c r="A247" s="5" t="s">
        <v>300</v>
      </c>
      <c r="B247" s="5" t="s">
        <v>165</v>
      </c>
      <c r="C247" s="7">
        <f>SUM(C244:C246)</f>
        <v>1919</v>
      </c>
      <c r="D247" s="7">
        <f>SUM(D244:D246)</f>
        <v>3144</v>
      </c>
      <c r="E247" s="7">
        <f>SUM(E244:E246)</f>
        <v>3144</v>
      </c>
    </row>
    <row r="248" spans="1:5">
      <c r="A248" s="17" t="s">
        <v>3</v>
      </c>
      <c r="B248" s="13" t="s">
        <v>19</v>
      </c>
      <c r="C248" s="7">
        <f>C247</f>
        <v>1919</v>
      </c>
      <c r="D248" s="7">
        <f>D247</f>
        <v>3144</v>
      </c>
      <c r="E248" s="7">
        <f>E247</f>
        <v>3144</v>
      </c>
    </row>
    <row r="249" spans="1:5">
      <c r="A249" s="5"/>
      <c r="B249" s="5"/>
      <c r="C249" s="7"/>
      <c r="D249" s="5"/>
      <c r="E249" s="5"/>
    </row>
    <row r="250" spans="1:5">
      <c r="A250" s="47" t="s">
        <v>299</v>
      </c>
      <c r="B250" s="46" t="s">
        <v>298</v>
      </c>
      <c r="C250" s="7"/>
      <c r="D250" s="5"/>
      <c r="E250" s="5"/>
    </row>
    <row r="251" spans="1:5">
      <c r="A251" s="5"/>
      <c r="B251" s="19" t="s">
        <v>36</v>
      </c>
      <c r="C251" s="7"/>
      <c r="D251" s="5"/>
      <c r="E251" s="5"/>
    </row>
    <row r="252" spans="1:5">
      <c r="A252" s="13" t="s">
        <v>35</v>
      </c>
      <c r="B252" s="13" t="s">
        <v>34</v>
      </c>
      <c r="C252" s="7"/>
      <c r="D252" s="5"/>
      <c r="E252" s="5"/>
    </row>
    <row r="253" spans="1:5">
      <c r="A253" s="5" t="s">
        <v>150</v>
      </c>
      <c r="B253" s="5" t="s">
        <v>149</v>
      </c>
      <c r="C253" s="7">
        <v>900</v>
      </c>
      <c r="D253" s="5">
        <v>900</v>
      </c>
      <c r="E253" s="5">
        <v>815</v>
      </c>
    </row>
    <row r="254" spans="1:5" s="3" customFormat="1">
      <c r="A254" s="13" t="s">
        <v>54</v>
      </c>
      <c r="B254" s="13" t="s">
        <v>53</v>
      </c>
      <c r="C254" s="16">
        <f>C253</f>
        <v>900</v>
      </c>
      <c r="D254" s="16">
        <f>D253</f>
        <v>900</v>
      </c>
      <c r="E254" s="16">
        <f>E253</f>
        <v>815</v>
      </c>
    </row>
    <row r="255" spans="1:5">
      <c r="A255" s="5" t="s">
        <v>50</v>
      </c>
      <c r="B255" s="5" t="s">
        <v>136</v>
      </c>
      <c r="C255" s="7">
        <v>245</v>
      </c>
      <c r="D255" s="5">
        <v>245</v>
      </c>
      <c r="E255" s="5">
        <v>206</v>
      </c>
    </row>
    <row r="256" spans="1:5" s="3" customFormat="1">
      <c r="A256" s="13" t="s">
        <v>48</v>
      </c>
      <c r="B256" s="13" t="s">
        <v>47</v>
      </c>
      <c r="C256" s="16">
        <f>SUM(C255)</f>
        <v>245</v>
      </c>
      <c r="D256" s="16">
        <f>SUM(D255)</f>
        <v>245</v>
      </c>
      <c r="E256" s="16">
        <f>SUM(E255)</f>
        <v>206</v>
      </c>
    </row>
    <row r="257" spans="1:5" s="3" customFormat="1" ht="14.25" customHeight="1">
      <c r="A257" s="13" t="s">
        <v>46</v>
      </c>
      <c r="B257" s="13" t="s">
        <v>45</v>
      </c>
      <c r="C257" s="16">
        <f>C254+C255</f>
        <v>1145</v>
      </c>
      <c r="D257" s="16">
        <f>D254+D255</f>
        <v>1145</v>
      </c>
      <c r="E257" s="16">
        <f>E254+E255</f>
        <v>1021</v>
      </c>
    </row>
    <row r="258" spans="1:5" s="3" customFormat="1" ht="14.25" customHeight="1">
      <c r="A258" s="13"/>
      <c r="B258" s="13"/>
      <c r="C258" s="16"/>
      <c r="D258" s="16"/>
      <c r="E258" s="16"/>
    </row>
    <row r="259" spans="1:5" s="3" customFormat="1" ht="14.25" customHeight="1">
      <c r="A259" s="13"/>
      <c r="B259" s="13" t="s">
        <v>297</v>
      </c>
      <c r="C259" s="16">
        <v>0</v>
      </c>
      <c r="D259" s="16">
        <v>0</v>
      </c>
      <c r="E259" s="16">
        <v>0</v>
      </c>
    </row>
    <row r="260" spans="1:5" s="3" customFormat="1" ht="14.25" customHeight="1">
      <c r="A260" s="13"/>
      <c r="B260" s="13" t="s">
        <v>296</v>
      </c>
      <c r="C260" s="16">
        <v>0</v>
      </c>
      <c r="D260" s="16">
        <v>0</v>
      </c>
      <c r="E260" s="16">
        <v>0</v>
      </c>
    </row>
    <row r="261" spans="1:5" s="3" customFormat="1" ht="14.25" customHeight="1">
      <c r="A261" s="13"/>
      <c r="B261" s="13" t="s">
        <v>224</v>
      </c>
      <c r="C261" s="16">
        <f>SUM(C259:C260)</f>
        <v>0</v>
      </c>
      <c r="D261" s="16">
        <f>SUM(D259:D260)</f>
        <v>0</v>
      </c>
      <c r="E261" s="16">
        <f>SUM(E259:E260)</f>
        <v>0</v>
      </c>
    </row>
    <row r="262" spans="1:5" s="3" customFormat="1">
      <c r="A262" s="17" t="s">
        <v>3</v>
      </c>
      <c r="B262" s="13" t="s">
        <v>19</v>
      </c>
      <c r="C262" s="16">
        <f>C257+C261</f>
        <v>1145</v>
      </c>
      <c r="D262" s="16">
        <f>D257+D261</f>
        <v>1145</v>
      </c>
      <c r="E262" s="16">
        <f>E257+E261</f>
        <v>1021</v>
      </c>
    </row>
    <row r="263" spans="1:5">
      <c r="A263" s="5"/>
      <c r="B263" s="5"/>
      <c r="C263" s="7"/>
      <c r="D263" s="5"/>
      <c r="E263" s="5"/>
    </row>
    <row r="264" spans="1:5" ht="15.75">
      <c r="A264" s="29" t="s">
        <v>295</v>
      </c>
      <c r="B264" s="15" t="s">
        <v>294</v>
      </c>
      <c r="C264" s="7"/>
      <c r="D264" s="5"/>
      <c r="E264" s="5"/>
    </row>
    <row r="265" spans="1:5">
      <c r="A265" s="5"/>
      <c r="B265" s="19" t="s">
        <v>36</v>
      </c>
      <c r="C265" s="7"/>
      <c r="D265" s="5"/>
      <c r="E265" s="5"/>
    </row>
    <row r="266" spans="1:5">
      <c r="A266" s="13" t="s">
        <v>35</v>
      </c>
      <c r="B266" s="13" t="s">
        <v>34</v>
      </c>
      <c r="C266" s="7"/>
      <c r="D266" s="5"/>
      <c r="E266" s="5"/>
    </row>
    <row r="267" spans="1:5">
      <c r="A267" s="5" t="s">
        <v>293</v>
      </c>
      <c r="B267" s="5" t="s">
        <v>292</v>
      </c>
      <c r="C267" s="7">
        <v>1541</v>
      </c>
      <c r="D267" s="5">
        <v>1541</v>
      </c>
      <c r="E267" s="5">
        <v>1541</v>
      </c>
    </row>
    <row r="268" spans="1:5">
      <c r="A268" s="5" t="s">
        <v>291</v>
      </c>
      <c r="B268" s="5" t="s">
        <v>290</v>
      </c>
      <c r="C268" s="7">
        <v>0</v>
      </c>
      <c r="D268" s="5">
        <v>180</v>
      </c>
      <c r="E268" s="5">
        <v>181</v>
      </c>
    </row>
    <row r="269" spans="1:5">
      <c r="A269" s="5" t="s">
        <v>289</v>
      </c>
      <c r="B269" s="5" t="s">
        <v>288</v>
      </c>
      <c r="C269" s="7">
        <v>0</v>
      </c>
      <c r="D269" s="5">
        <v>129</v>
      </c>
      <c r="E269" s="5">
        <v>129</v>
      </c>
    </row>
    <row r="270" spans="1:5">
      <c r="A270" s="5" t="s">
        <v>287</v>
      </c>
      <c r="B270" s="5" t="s">
        <v>286</v>
      </c>
      <c r="C270" s="7">
        <v>120</v>
      </c>
      <c r="D270" s="5">
        <v>120</v>
      </c>
      <c r="E270" s="5">
        <v>120</v>
      </c>
    </row>
    <row r="271" spans="1:5">
      <c r="A271" s="5" t="s">
        <v>285</v>
      </c>
      <c r="B271" s="5" t="s">
        <v>284</v>
      </c>
      <c r="C271" s="7">
        <v>12</v>
      </c>
      <c r="D271" s="5">
        <v>12</v>
      </c>
      <c r="E271" s="5">
        <v>12</v>
      </c>
    </row>
    <row r="272" spans="1:5">
      <c r="A272" s="5" t="s">
        <v>283</v>
      </c>
      <c r="B272" s="13" t="s">
        <v>282</v>
      </c>
      <c r="C272" s="7">
        <f>SUM(C267:C271)</f>
        <v>1673</v>
      </c>
      <c r="D272" s="7">
        <f>SUM(D267:D271)</f>
        <v>1982</v>
      </c>
      <c r="E272" s="7">
        <f>SUM(E267:E271)</f>
        <v>1983</v>
      </c>
    </row>
    <row r="273" spans="1:5">
      <c r="A273" s="5" t="s">
        <v>185</v>
      </c>
      <c r="B273" s="5" t="s">
        <v>184</v>
      </c>
      <c r="C273" s="7">
        <v>420</v>
      </c>
      <c r="D273" s="5">
        <v>501</v>
      </c>
      <c r="E273" s="5">
        <v>501</v>
      </c>
    </row>
    <row r="274" spans="1:5">
      <c r="A274" s="5" t="s">
        <v>281</v>
      </c>
      <c r="B274" s="5" t="s">
        <v>280</v>
      </c>
      <c r="C274" s="7">
        <v>25</v>
      </c>
      <c r="D274" s="5">
        <v>25</v>
      </c>
      <c r="E274" s="5">
        <v>22</v>
      </c>
    </row>
    <row r="275" spans="1:5">
      <c r="A275" s="5" t="s">
        <v>279</v>
      </c>
      <c r="B275" s="5" t="s">
        <v>278</v>
      </c>
      <c r="C275" s="7">
        <v>25</v>
      </c>
      <c r="D275" s="5">
        <v>25</v>
      </c>
      <c r="E275" s="5">
        <v>19</v>
      </c>
    </row>
    <row r="276" spans="1:5">
      <c r="A276" s="13" t="s">
        <v>183</v>
      </c>
      <c r="B276" s="13" t="s">
        <v>182</v>
      </c>
      <c r="C276" s="16">
        <f>SUM(C273:C275)</f>
        <v>470</v>
      </c>
      <c r="D276" s="16">
        <f>SUM(D273:D275)</f>
        <v>551</v>
      </c>
      <c r="E276" s="16">
        <f>SUM(E273:E275)</f>
        <v>542</v>
      </c>
    </row>
    <row r="277" spans="1:5" s="45" customFormat="1">
      <c r="A277" s="21" t="s">
        <v>277</v>
      </c>
      <c r="B277" s="21" t="s">
        <v>276</v>
      </c>
      <c r="C277" s="20">
        <v>350</v>
      </c>
      <c r="D277" s="21">
        <v>350</v>
      </c>
      <c r="E277" s="21">
        <v>269</v>
      </c>
    </row>
    <row r="278" spans="1:5">
      <c r="A278" s="5" t="s">
        <v>275</v>
      </c>
      <c r="B278" s="5" t="s">
        <v>274</v>
      </c>
      <c r="C278" s="7">
        <v>30</v>
      </c>
      <c r="D278" s="5">
        <v>30</v>
      </c>
      <c r="E278" s="5">
        <v>20</v>
      </c>
    </row>
    <row r="279" spans="1:5">
      <c r="A279" s="5" t="s">
        <v>273</v>
      </c>
      <c r="B279" s="5" t="s">
        <v>155</v>
      </c>
      <c r="C279" s="7">
        <v>30</v>
      </c>
      <c r="D279" s="5">
        <v>30</v>
      </c>
      <c r="E279" s="5">
        <v>26</v>
      </c>
    </row>
    <row r="280" spans="1:5">
      <c r="A280" s="5" t="s">
        <v>272</v>
      </c>
      <c r="B280" s="5" t="s">
        <v>271</v>
      </c>
      <c r="C280" s="7">
        <v>30</v>
      </c>
      <c r="D280" s="5">
        <v>30</v>
      </c>
      <c r="E280" s="5">
        <v>0</v>
      </c>
    </row>
    <row r="281" spans="1:5" s="3" customFormat="1">
      <c r="A281" s="13" t="s">
        <v>152</v>
      </c>
      <c r="B281" s="13" t="s">
        <v>151</v>
      </c>
      <c r="C281" s="16">
        <f>SUM(C277:C280)</f>
        <v>440</v>
      </c>
      <c r="D281" s="16">
        <f>SUM(D277:D280)</f>
        <v>440</v>
      </c>
      <c r="E281" s="16">
        <f>SUM(E277:E280)</f>
        <v>315</v>
      </c>
    </row>
    <row r="282" spans="1:5">
      <c r="A282" s="5" t="s">
        <v>142</v>
      </c>
      <c r="B282" s="5" t="s">
        <v>176</v>
      </c>
      <c r="C282" s="7">
        <v>50</v>
      </c>
      <c r="D282" s="5">
        <v>50</v>
      </c>
      <c r="E282" s="5">
        <v>0</v>
      </c>
    </row>
    <row r="283" spans="1:5">
      <c r="A283" s="5" t="s">
        <v>249</v>
      </c>
      <c r="B283" s="5" t="s">
        <v>270</v>
      </c>
      <c r="C283" s="7">
        <v>34</v>
      </c>
      <c r="D283" s="5">
        <v>34</v>
      </c>
      <c r="E283" s="5">
        <v>36</v>
      </c>
    </row>
    <row r="284" spans="1:5">
      <c r="A284" s="5" t="s">
        <v>56</v>
      </c>
      <c r="B284" s="5" t="s">
        <v>174</v>
      </c>
      <c r="C284" s="7">
        <v>0</v>
      </c>
      <c r="D284" s="5">
        <v>0</v>
      </c>
      <c r="E284" s="5">
        <v>2</v>
      </c>
    </row>
    <row r="285" spans="1:5">
      <c r="A285" s="5" t="s">
        <v>269</v>
      </c>
      <c r="B285" s="5" t="s">
        <v>268</v>
      </c>
      <c r="C285" s="7">
        <v>0</v>
      </c>
      <c r="D285" s="5">
        <v>43</v>
      </c>
      <c r="E285" s="5">
        <v>45</v>
      </c>
    </row>
    <row r="286" spans="1:5">
      <c r="A286" s="5" t="s">
        <v>267</v>
      </c>
      <c r="B286" s="5" t="s">
        <v>266</v>
      </c>
      <c r="C286" s="6">
        <v>20</v>
      </c>
      <c r="D286" s="5">
        <v>20</v>
      </c>
      <c r="E286" s="5">
        <v>7</v>
      </c>
    </row>
    <row r="287" spans="1:5" s="3" customFormat="1">
      <c r="A287" s="13" t="s">
        <v>54</v>
      </c>
      <c r="B287" s="13" t="s">
        <v>53</v>
      </c>
      <c r="C287" s="16">
        <f>SUM(C282:C286)</f>
        <v>104</v>
      </c>
      <c r="D287" s="16">
        <f>SUM(D282:D286)</f>
        <v>147</v>
      </c>
      <c r="E287" s="16">
        <f>SUM(E282:E286)</f>
        <v>90</v>
      </c>
    </row>
    <row r="288" spans="1:5" s="3" customFormat="1">
      <c r="A288" s="13" t="s">
        <v>265</v>
      </c>
      <c r="B288" s="13" t="s">
        <v>264</v>
      </c>
      <c r="C288" s="16">
        <v>0</v>
      </c>
      <c r="D288" s="16">
        <v>0</v>
      </c>
      <c r="E288" s="16">
        <v>3</v>
      </c>
    </row>
    <row r="289" spans="1:5">
      <c r="A289" s="5" t="s">
        <v>175</v>
      </c>
      <c r="B289" s="5" t="s">
        <v>136</v>
      </c>
      <c r="C289" s="7">
        <v>133</v>
      </c>
      <c r="D289" s="5">
        <v>133</v>
      </c>
      <c r="E289" s="5">
        <v>116</v>
      </c>
    </row>
    <row r="290" spans="1:5">
      <c r="A290" s="5" t="s">
        <v>263</v>
      </c>
      <c r="B290" s="5" t="s">
        <v>235</v>
      </c>
      <c r="C290" s="7">
        <v>50</v>
      </c>
      <c r="D290" s="5">
        <v>50</v>
      </c>
      <c r="E290" s="5">
        <v>2</v>
      </c>
    </row>
    <row r="291" spans="1:5" s="3" customFormat="1">
      <c r="A291" s="13" t="s">
        <v>48</v>
      </c>
      <c r="B291" s="13" t="s">
        <v>47</v>
      </c>
      <c r="C291" s="16">
        <f>SUM(C289:C290)</f>
        <v>183</v>
      </c>
      <c r="D291" s="16">
        <f>SUM(D289:D290)</f>
        <v>183</v>
      </c>
      <c r="E291" s="16">
        <f>SUM(E289:E290)</f>
        <v>118</v>
      </c>
    </row>
    <row r="292" spans="1:5" s="3" customFormat="1">
      <c r="A292" s="13" t="s">
        <v>46</v>
      </c>
      <c r="B292" s="13" t="s">
        <v>45</v>
      </c>
      <c r="C292" s="16">
        <f>C281+C287+C288+C291</f>
        <v>727</v>
      </c>
      <c r="D292" s="16">
        <f>D281+D287+D288+D291</f>
        <v>770</v>
      </c>
      <c r="E292" s="16">
        <f>E281+E287+E288+E291</f>
        <v>526</v>
      </c>
    </row>
    <row r="293" spans="1:5" s="3" customFormat="1">
      <c r="A293" s="13" t="s">
        <v>262</v>
      </c>
      <c r="B293" s="13" t="s">
        <v>261</v>
      </c>
      <c r="C293" s="16">
        <v>0</v>
      </c>
      <c r="D293" s="16">
        <v>50</v>
      </c>
      <c r="E293" s="16">
        <v>50</v>
      </c>
    </row>
    <row r="294" spans="1:5" s="3" customFormat="1">
      <c r="A294" s="13" t="s">
        <v>171</v>
      </c>
      <c r="B294" s="13" t="s">
        <v>260</v>
      </c>
      <c r="C294" s="16">
        <v>0</v>
      </c>
      <c r="D294" s="16">
        <v>156</v>
      </c>
      <c r="E294" s="16">
        <v>156</v>
      </c>
    </row>
    <row r="295" spans="1:5" s="3" customFormat="1">
      <c r="A295" s="13" t="s">
        <v>259</v>
      </c>
      <c r="B295" s="13" t="s">
        <v>258</v>
      </c>
      <c r="C295" s="16">
        <v>0</v>
      </c>
      <c r="D295" s="16">
        <v>42</v>
      </c>
      <c r="E295" s="16">
        <v>42</v>
      </c>
    </row>
    <row r="296" spans="1:5" s="3" customFormat="1">
      <c r="A296" s="13" t="s">
        <v>257</v>
      </c>
      <c r="B296" s="13" t="s">
        <v>126</v>
      </c>
      <c r="C296" s="16">
        <f>SUM(C293:C295)</f>
        <v>0</v>
      </c>
      <c r="D296" s="16">
        <f>SUM(D293:D295)</f>
        <v>248</v>
      </c>
      <c r="E296" s="16">
        <f>SUM(E293:E295)</f>
        <v>248</v>
      </c>
    </row>
    <row r="297" spans="1:5" s="3" customFormat="1">
      <c r="A297" s="13"/>
      <c r="B297" s="13"/>
      <c r="C297" s="16"/>
      <c r="D297" s="16"/>
      <c r="E297" s="16"/>
    </row>
    <row r="298" spans="1:5" s="3" customFormat="1">
      <c r="A298" s="17" t="s">
        <v>3</v>
      </c>
      <c r="B298" s="13" t="s">
        <v>19</v>
      </c>
      <c r="C298" s="16">
        <f>C272+C276+C292+C296</f>
        <v>2870</v>
      </c>
      <c r="D298" s="16">
        <f>D272+D276+D292+D296</f>
        <v>3551</v>
      </c>
      <c r="E298" s="16">
        <f>E272+E276+E292+E296</f>
        <v>3299</v>
      </c>
    </row>
    <row r="299" spans="1:5" s="3" customFormat="1">
      <c r="A299" s="13"/>
      <c r="B299" s="13"/>
      <c r="C299" s="16"/>
      <c r="D299" s="13"/>
      <c r="E299" s="13"/>
    </row>
    <row r="300" spans="1:5" s="3" customFormat="1">
      <c r="A300" s="13"/>
      <c r="B300" s="44" t="s">
        <v>256</v>
      </c>
      <c r="C300" s="16"/>
      <c r="D300" s="13"/>
      <c r="E300" s="13"/>
    </row>
    <row r="301" spans="1:5" s="3" customFormat="1">
      <c r="A301" s="13" t="s">
        <v>255</v>
      </c>
      <c r="B301" s="13" t="s">
        <v>254</v>
      </c>
      <c r="C301" s="16">
        <v>0</v>
      </c>
      <c r="D301" s="13">
        <v>0</v>
      </c>
      <c r="E301" s="13">
        <v>0</v>
      </c>
    </row>
    <row r="302" spans="1:5" s="3" customFormat="1">
      <c r="A302" s="43" t="s">
        <v>3</v>
      </c>
      <c r="B302" s="13" t="s">
        <v>2</v>
      </c>
      <c r="C302" s="16">
        <f>SUM(C301)</f>
        <v>0</v>
      </c>
      <c r="D302" s="16">
        <f>SUM(D301)</f>
        <v>0</v>
      </c>
      <c r="E302" s="16">
        <f>SUM(E301)</f>
        <v>0</v>
      </c>
    </row>
    <row r="303" spans="1:5" s="3" customFormat="1">
      <c r="A303" s="43"/>
      <c r="B303" s="13"/>
      <c r="C303" s="16"/>
      <c r="D303" s="16"/>
      <c r="E303" s="16"/>
    </row>
    <row r="304" spans="1:5" s="3" customFormat="1">
      <c r="A304" s="13"/>
      <c r="B304" s="13"/>
      <c r="C304" s="16"/>
      <c r="D304" s="13"/>
      <c r="E304" s="13"/>
    </row>
    <row r="305" spans="1:5" ht="15.75">
      <c r="A305" s="29" t="s">
        <v>253</v>
      </c>
      <c r="B305" s="15" t="s">
        <v>252</v>
      </c>
      <c r="C305" s="7"/>
      <c r="D305" s="5"/>
      <c r="E305" s="5"/>
    </row>
    <row r="306" spans="1:5">
      <c r="A306" s="5"/>
      <c r="B306" s="18" t="s">
        <v>36</v>
      </c>
      <c r="C306" s="7"/>
      <c r="D306" s="5"/>
      <c r="E306" s="5"/>
    </row>
    <row r="307" spans="1:5">
      <c r="A307" s="13" t="s">
        <v>35</v>
      </c>
      <c r="B307" s="13" t="s">
        <v>34</v>
      </c>
      <c r="C307" s="7"/>
      <c r="D307" s="5"/>
      <c r="E307" s="5"/>
    </row>
    <row r="308" spans="1:5">
      <c r="A308" s="5" t="s">
        <v>156</v>
      </c>
      <c r="B308" s="5" t="s">
        <v>155</v>
      </c>
      <c r="C308" s="7">
        <v>100</v>
      </c>
      <c r="D308" s="5">
        <v>1406</v>
      </c>
      <c r="E308" s="5">
        <v>1360</v>
      </c>
    </row>
    <row r="309" spans="1:5">
      <c r="A309" s="5" t="s">
        <v>179</v>
      </c>
      <c r="B309" s="5" t="s">
        <v>153</v>
      </c>
      <c r="C309" s="7">
        <v>50</v>
      </c>
      <c r="D309" s="5">
        <v>50</v>
      </c>
      <c r="E309" s="5">
        <v>13</v>
      </c>
    </row>
    <row r="310" spans="1:5" s="3" customFormat="1">
      <c r="A310" s="13" t="s">
        <v>152</v>
      </c>
      <c r="B310" s="13" t="s">
        <v>151</v>
      </c>
      <c r="C310" s="16">
        <f>SUM(C308:C309)</f>
        <v>150</v>
      </c>
      <c r="D310" s="16">
        <f>SUM(D308:D309)</f>
        <v>1456</v>
      </c>
      <c r="E310" s="16">
        <f>SUM(E308:E309)</f>
        <v>1373</v>
      </c>
    </row>
    <row r="311" spans="1:5">
      <c r="A311" s="5" t="s">
        <v>177</v>
      </c>
      <c r="B311" s="5" t="s">
        <v>176</v>
      </c>
      <c r="C311" s="7">
        <v>10</v>
      </c>
      <c r="D311" s="5">
        <v>10</v>
      </c>
      <c r="E311" s="5">
        <v>0</v>
      </c>
    </row>
    <row r="312" spans="1:5">
      <c r="A312" s="5" t="s">
        <v>251</v>
      </c>
      <c r="B312" s="5" t="s">
        <v>250</v>
      </c>
      <c r="C312" s="7">
        <v>330</v>
      </c>
      <c r="D312" s="5">
        <v>332</v>
      </c>
      <c r="E312" s="5">
        <v>373</v>
      </c>
    </row>
    <row r="313" spans="1:5">
      <c r="A313" s="5" t="s">
        <v>249</v>
      </c>
      <c r="B313" s="5" t="s">
        <v>248</v>
      </c>
      <c r="C313" s="7">
        <v>166</v>
      </c>
      <c r="D313" s="5">
        <v>166</v>
      </c>
      <c r="E313" s="5">
        <v>156</v>
      </c>
    </row>
    <row r="314" spans="1:5">
      <c r="A314" s="5" t="s">
        <v>56</v>
      </c>
      <c r="B314" s="5" t="s">
        <v>247</v>
      </c>
      <c r="C314" s="7">
        <v>70</v>
      </c>
      <c r="D314" s="5">
        <v>70</v>
      </c>
      <c r="E314" s="5">
        <v>0</v>
      </c>
    </row>
    <row r="315" spans="1:5">
      <c r="A315" s="5" t="s">
        <v>246</v>
      </c>
      <c r="B315" s="5" t="s">
        <v>245</v>
      </c>
      <c r="C315" s="6">
        <v>0</v>
      </c>
      <c r="D315" s="5">
        <v>1914</v>
      </c>
      <c r="E315" s="5">
        <v>1826</v>
      </c>
    </row>
    <row r="316" spans="1:5">
      <c r="A316" s="5" t="s">
        <v>140</v>
      </c>
      <c r="B316" s="5" t="s">
        <v>139</v>
      </c>
      <c r="C316" s="7">
        <v>100</v>
      </c>
      <c r="D316" s="5">
        <v>100</v>
      </c>
      <c r="E316" s="5">
        <v>55</v>
      </c>
    </row>
    <row r="317" spans="1:5" s="3" customFormat="1">
      <c r="A317" s="13" t="s">
        <v>244</v>
      </c>
      <c r="B317" s="13" t="s">
        <v>243</v>
      </c>
      <c r="C317" s="16">
        <f>SUM(C313:C316)</f>
        <v>336</v>
      </c>
      <c r="D317" s="16">
        <f>SUM(D313:D316)</f>
        <v>2250</v>
      </c>
      <c r="E317" s="16">
        <f>SUM(E313:E316)</f>
        <v>2037</v>
      </c>
    </row>
    <row r="318" spans="1:5" s="3" customFormat="1">
      <c r="A318" s="13" t="s">
        <v>54</v>
      </c>
      <c r="B318" s="13" t="s">
        <v>53</v>
      </c>
      <c r="C318" s="16">
        <f>+C311+C312++C317</f>
        <v>676</v>
      </c>
      <c r="D318" s="16">
        <f>+D311+D312++D317</f>
        <v>2592</v>
      </c>
      <c r="E318" s="16">
        <f>+E311+E312++E317</f>
        <v>2410</v>
      </c>
    </row>
    <row r="319" spans="1:5">
      <c r="A319" s="5" t="s">
        <v>52</v>
      </c>
      <c r="B319" s="5" t="s">
        <v>51</v>
      </c>
      <c r="C319" s="7">
        <v>89</v>
      </c>
      <c r="D319" s="5">
        <v>89</v>
      </c>
      <c r="E319" s="5">
        <v>101</v>
      </c>
    </row>
    <row r="320" spans="1:5">
      <c r="A320" s="5" t="s">
        <v>50</v>
      </c>
      <c r="B320" s="5" t="s">
        <v>136</v>
      </c>
      <c r="C320" s="7">
        <v>61</v>
      </c>
      <c r="D320" s="5">
        <v>725</v>
      </c>
      <c r="E320" s="5">
        <v>710</v>
      </c>
    </row>
    <row r="321" spans="1:5" s="3" customFormat="1">
      <c r="A321" s="13" t="s">
        <v>242</v>
      </c>
      <c r="B321" s="13" t="s">
        <v>241</v>
      </c>
      <c r="C321" s="16">
        <f>C319+C320</f>
        <v>150</v>
      </c>
      <c r="D321" s="16">
        <f>D319+D320</f>
        <v>814</v>
      </c>
      <c r="E321" s="16">
        <f>E319+E320</f>
        <v>811</v>
      </c>
    </row>
    <row r="322" spans="1:5">
      <c r="A322" s="5" t="s">
        <v>240</v>
      </c>
      <c r="B322" s="5" t="s">
        <v>239</v>
      </c>
      <c r="C322" s="7">
        <v>500</v>
      </c>
      <c r="D322" s="5">
        <v>500</v>
      </c>
      <c r="E322" s="5">
        <v>407</v>
      </c>
    </row>
    <row r="323" spans="1:5" s="3" customFormat="1">
      <c r="A323" s="13" t="s">
        <v>238</v>
      </c>
      <c r="B323" s="13" t="s">
        <v>237</v>
      </c>
      <c r="C323" s="16">
        <f>SUM(C322:C322)</f>
        <v>500</v>
      </c>
      <c r="D323" s="16">
        <f>SUM(D322:D322)</f>
        <v>500</v>
      </c>
      <c r="E323" s="16">
        <f>SUM(E322:E322)</f>
        <v>407</v>
      </c>
    </row>
    <row r="324" spans="1:5">
      <c r="A324" s="5" t="s">
        <v>236</v>
      </c>
      <c r="B324" s="5" t="s">
        <v>235</v>
      </c>
      <c r="C324" s="7">
        <v>0</v>
      </c>
      <c r="D324" s="5">
        <v>0</v>
      </c>
      <c r="E324" s="5">
        <v>9</v>
      </c>
    </row>
    <row r="325" spans="1:5">
      <c r="A325" s="5" t="s">
        <v>234</v>
      </c>
      <c r="B325" s="5" t="s">
        <v>233</v>
      </c>
      <c r="C325" s="7">
        <f>C324</f>
        <v>0</v>
      </c>
      <c r="D325" s="7">
        <f>D324</f>
        <v>0</v>
      </c>
      <c r="E325" s="7">
        <f>E324</f>
        <v>9</v>
      </c>
    </row>
    <row r="326" spans="1:5" s="3" customFormat="1">
      <c r="A326" s="13" t="s">
        <v>48</v>
      </c>
      <c r="B326" s="13" t="s">
        <v>47</v>
      </c>
      <c r="C326" s="16">
        <f>C321+C323+C325</f>
        <v>650</v>
      </c>
      <c r="D326" s="16">
        <f>D321+D323+D325</f>
        <v>1314</v>
      </c>
      <c r="E326" s="16">
        <f>E321+E323+E325</f>
        <v>1227</v>
      </c>
    </row>
    <row r="327" spans="1:5" s="3" customFormat="1">
      <c r="A327" s="13" t="s">
        <v>46</v>
      </c>
      <c r="B327" s="13" t="s">
        <v>45</v>
      </c>
      <c r="C327" s="16">
        <f>C310+C318+C326</f>
        <v>1476</v>
      </c>
      <c r="D327" s="16">
        <f>D310+D318+D326</f>
        <v>5362</v>
      </c>
      <c r="E327" s="16">
        <f>E310+E318+E326</f>
        <v>5010</v>
      </c>
    </row>
    <row r="328" spans="1:5">
      <c r="A328" s="5" t="s">
        <v>232</v>
      </c>
      <c r="B328" s="5" t="s">
        <v>231</v>
      </c>
      <c r="C328" s="7">
        <v>0</v>
      </c>
      <c r="D328" s="5">
        <v>1736</v>
      </c>
      <c r="E328" s="5">
        <v>1736</v>
      </c>
    </row>
    <row r="329" spans="1:5" s="3" customFormat="1">
      <c r="A329" s="13" t="s">
        <v>108</v>
      </c>
      <c r="B329" s="13" t="s">
        <v>107</v>
      </c>
      <c r="C329" s="16">
        <f>C328</f>
        <v>0</v>
      </c>
      <c r="D329" s="16">
        <f>D328</f>
        <v>1736</v>
      </c>
      <c r="E329" s="16">
        <f>E328</f>
        <v>1736</v>
      </c>
    </row>
    <row r="330" spans="1:5" s="3" customFormat="1">
      <c r="A330" s="13" t="s">
        <v>173</v>
      </c>
      <c r="B330" s="13" t="s">
        <v>230</v>
      </c>
      <c r="C330" s="16">
        <v>24</v>
      </c>
      <c r="D330" s="13">
        <v>24</v>
      </c>
      <c r="E330" s="13">
        <v>24</v>
      </c>
    </row>
    <row r="331" spans="1:5" s="3" customFormat="1">
      <c r="A331" s="13" t="s">
        <v>131</v>
      </c>
      <c r="B331" s="13" t="s">
        <v>229</v>
      </c>
      <c r="C331" s="16">
        <v>6</v>
      </c>
      <c r="D331" s="13">
        <v>6</v>
      </c>
      <c r="E331" s="13">
        <v>6</v>
      </c>
    </row>
    <row r="332" spans="1:5" s="3" customFormat="1">
      <c r="A332" s="13" t="s">
        <v>228</v>
      </c>
      <c r="B332" s="13" t="s">
        <v>227</v>
      </c>
      <c r="C332" s="16">
        <v>0</v>
      </c>
      <c r="D332" s="13">
        <v>8000</v>
      </c>
      <c r="E332" s="13">
        <v>0</v>
      </c>
    </row>
    <row r="333" spans="1:5" s="3" customFormat="1">
      <c r="A333" s="13" t="s">
        <v>226</v>
      </c>
      <c r="B333" s="13" t="s">
        <v>225</v>
      </c>
      <c r="C333" s="16">
        <v>0</v>
      </c>
      <c r="D333" s="13">
        <v>2132</v>
      </c>
      <c r="E333" s="13">
        <v>0</v>
      </c>
    </row>
    <row r="334" spans="1:5" s="3" customFormat="1">
      <c r="A334" s="13" t="s">
        <v>127</v>
      </c>
      <c r="B334" s="13" t="s">
        <v>224</v>
      </c>
      <c r="C334" s="16">
        <f>SUM(C330:C333)</f>
        <v>30</v>
      </c>
      <c r="D334" s="16">
        <f>SUM(D330:D333)</f>
        <v>10162</v>
      </c>
      <c r="E334" s="16">
        <f>SUM(E330:E333)</f>
        <v>30</v>
      </c>
    </row>
    <row r="335" spans="1:5" s="3" customFormat="1">
      <c r="A335" s="13"/>
      <c r="B335" s="13"/>
      <c r="C335" s="16"/>
      <c r="D335" s="13"/>
      <c r="E335" s="13"/>
    </row>
    <row r="336" spans="1:5" s="3" customFormat="1">
      <c r="A336" s="17" t="s">
        <v>3</v>
      </c>
      <c r="B336" s="13" t="s">
        <v>19</v>
      </c>
      <c r="C336" s="16">
        <f>C327+C329+C334</f>
        <v>1506</v>
      </c>
      <c r="D336" s="16">
        <f>D327+D329+D334</f>
        <v>17260</v>
      </c>
      <c r="E336" s="16">
        <f>E327+E329+E334</f>
        <v>6776</v>
      </c>
    </row>
    <row r="337" spans="1:5" s="3" customFormat="1">
      <c r="A337" s="13"/>
      <c r="B337" s="13"/>
      <c r="C337" s="16"/>
      <c r="D337" s="13"/>
      <c r="E337" s="13"/>
    </row>
    <row r="338" spans="1:5" s="3" customFormat="1">
      <c r="A338" s="13"/>
      <c r="B338" s="19" t="s">
        <v>44</v>
      </c>
      <c r="C338" s="16"/>
      <c r="D338" s="13"/>
      <c r="E338" s="13"/>
    </row>
    <row r="339" spans="1:5">
      <c r="A339" s="5" t="s">
        <v>223</v>
      </c>
      <c r="B339" s="5" t="s">
        <v>222</v>
      </c>
      <c r="C339" s="7">
        <v>500</v>
      </c>
      <c r="D339" s="5">
        <v>600</v>
      </c>
      <c r="E339" s="5">
        <v>540</v>
      </c>
    </row>
    <row r="340" spans="1:5">
      <c r="A340" s="5" t="s">
        <v>221</v>
      </c>
      <c r="B340" s="5" t="s">
        <v>197</v>
      </c>
      <c r="C340" s="7">
        <v>330</v>
      </c>
      <c r="D340" s="5">
        <v>330</v>
      </c>
      <c r="E340" s="5">
        <v>382</v>
      </c>
    </row>
    <row r="341" spans="1:5">
      <c r="A341" s="5" t="s">
        <v>220</v>
      </c>
      <c r="B341" s="5" t="s">
        <v>219</v>
      </c>
      <c r="C341" s="7">
        <v>3400</v>
      </c>
      <c r="D341" s="5">
        <v>3400</v>
      </c>
      <c r="E341" s="5">
        <v>3202</v>
      </c>
    </row>
    <row r="342" spans="1:5">
      <c r="A342" s="5" t="s">
        <v>218</v>
      </c>
      <c r="B342" s="5" t="s">
        <v>217</v>
      </c>
      <c r="C342" s="7">
        <v>25</v>
      </c>
      <c r="D342" s="5">
        <v>25</v>
      </c>
      <c r="E342" s="5">
        <v>9</v>
      </c>
    </row>
    <row r="343" spans="1:5">
      <c r="A343" s="5" t="s">
        <v>216</v>
      </c>
      <c r="B343" s="5" t="s">
        <v>40</v>
      </c>
      <c r="C343" s="7">
        <v>1114</v>
      </c>
      <c r="D343" s="5">
        <v>1114</v>
      </c>
      <c r="E343" s="5">
        <v>1036</v>
      </c>
    </row>
    <row r="344" spans="1:5" s="3" customFormat="1">
      <c r="A344" s="13" t="s">
        <v>39</v>
      </c>
      <c r="B344" s="13" t="s">
        <v>38</v>
      </c>
      <c r="C344" s="16">
        <f>SUM(C339:C343)</f>
        <v>5369</v>
      </c>
      <c r="D344" s="16">
        <f>SUM(D339:D343)</f>
        <v>5469</v>
      </c>
      <c r="E344" s="16">
        <f>SUM(E339:E343)</f>
        <v>5169</v>
      </c>
    </row>
    <row r="345" spans="1:5">
      <c r="A345" s="42" t="s">
        <v>3</v>
      </c>
      <c r="B345" s="13" t="s">
        <v>2</v>
      </c>
      <c r="C345" s="16">
        <f>C344</f>
        <v>5369</v>
      </c>
      <c r="D345" s="16">
        <f>D344</f>
        <v>5469</v>
      </c>
      <c r="E345" s="16">
        <f>E344</f>
        <v>5169</v>
      </c>
    </row>
    <row r="346" spans="1:5">
      <c r="A346" s="5"/>
      <c r="B346" s="5"/>
      <c r="C346" s="7"/>
      <c r="D346" s="5"/>
      <c r="E346" s="5"/>
    </row>
    <row r="347" spans="1:5">
      <c r="A347" s="5"/>
      <c r="B347" s="5"/>
      <c r="C347" s="7"/>
      <c r="D347" s="5"/>
      <c r="E347" s="5"/>
    </row>
    <row r="348" spans="1:5">
      <c r="A348" s="5"/>
      <c r="B348" s="5"/>
      <c r="C348" s="7"/>
      <c r="D348" s="5"/>
      <c r="E348" s="5"/>
    </row>
    <row r="349" spans="1:5">
      <c r="A349" s="5"/>
      <c r="B349" s="5"/>
      <c r="C349" s="7"/>
      <c r="D349" s="5"/>
      <c r="E349" s="5"/>
    </row>
    <row r="350" spans="1:5" ht="15.75">
      <c r="A350" s="29" t="s">
        <v>215</v>
      </c>
      <c r="B350" s="15" t="s">
        <v>214</v>
      </c>
      <c r="C350" s="7"/>
      <c r="D350" s="5"/>
      <c r="E350" s="5"/>
    </row>
    <row r="351" spans="1:5">
      <c r="A351" s="5"/>
      <c r="B351" s="18" t="s">
        <v>36</v>
      </c>
      <c r="C351" s="7"/>
      <c r="D351" s="5"/>
      <c r="E351" s="5"/>
    </row>
    <row r="352" spans="1:5">
      <c r="A352" s="13" t="s">
        <v>35</v>
      </c>
      <c r="B352" s="13" t="s">
        <v>34</v>
      </c>
      <c r="C352" s="7"/>
      <c r="D352" s="5"/>
      <c r="E352" s="5"/>
    </row>
    <row r="353" spans="1:6">
      <c r="A353" s="5" t="s">
        <v>213</v>
      </c>
      <c r="B353" s="5" t="s">
        <v>212</v>
      </c>
      <c r="C353" s="7">
        <v>100</v>
      </c>
      <c r="D353" s="5">
        <v>100</v>
      </c>
      <c r="E353" s="5">
        <v>88</v>
      </c>
    </row>
    <row r="354" spans="1:6" s="3" customFormat="1">
      <c r="A354" s="13" t="s">
        <v>152</v>
      </c>
      <c r="B354" s="13" t="s">
        <v>151</v>
      </c>
      <c r="C354" s="16">
        <f>C353</f>
        <v>100</v>
      </c>
      <c r="D354" s="16">
        <f>D353</f>
        <v>100</v>
      </c>
      <c r="E354" s="16">
        <f>E353</f>
        <v>88</v>
      </c>
    </row>
    <row r="355" spans="1:6">
      <c r="A355" s="5" t="s">
        <v>211</v>
      </c>
      <c r="B355" s="5" t="s">
        <v>210</v>
      </c>
      <c r="C355" s="7">
        <v>55</v>
      </c>
      <c r="D355" s="5">
        <v>57</v>
      </c>
      <c r="E355" s="5">
        <v>57</v>
      </c>
    </row>
    <row r="356" spans="1:6" s="3" customFormat="1">
      <c r="A356" s="13" t="s">
        <v>209</v>
      </c>
      <c r="B356" s="13" t="s">
        <v>208</v>
      </c>
      <c r="C356" s="16">
        <f>C355</f>
        <v>55</v>
      </c>
      <c r="D356" s="16">
        <f>D355</f>
        <v>57</v>
      </c>
      <c r="E356" s="16">
        <f>E355</f>
        <v>57</v>
      </c>
    </row>
    <row r="357" spans="1:6">
      <c r="A357" s="5" t="s">
        <v>207</v>
      </c>
      <c r="B357" s="5" t="s">
        <v>149</v>
      </c>
      <c r="C357" s="7">
        <v>35</v>
      </c>
      <c r="D357" s="5">
        <v>35</v>
      </c>
      <c r="E357" s="5">
        <v>30</v>
      </c>
    </row>
    <row r="358" spans="1:6">
      <c r="A358" s="5" t="s">
        <v>148</v>
      </c>
      <c r="B358" s="5" t="s">
        <v>147</v>
      </c>
      <c r="C358" s="7">
        <v>80</v>
      </c>
      <c r="D358" s="5">
        <v>80</v>
      </c>
      <c r="E358" s="5">
        <v>83</v>
      </c>
    </row>
    <row r="359" spans="1:6">
      <c r="A359" s="5" t="s">
        <v>206</v>
      </c>
      <c r="B359" s="5" t="s">
        <v>145</v>
      </c>
      <c r="C359" s="7">
        <v>15</v>
      </c>
      <c r="D359" s="5">
        <v>15</v>
      </c>
      <c r="E359" s="5">
        <v>7</v>
      </c>
    </row>
    <row r="360" spans="1:6" s="3" customFormat="1">
      <c r="A360" s="13" t="s">
        <v>205</v>
      </c>
      <c r="B360" s="13" t="s">
        <v>204</v>
      </c>
      <c r="C360" s="16">
        <f>SUM(C357:C359)</f>
        <v>130</v>
      </c>
      <c r="D360" s="16">
        <f>SUM(D357:D359)</f>
        <v>130</v>
      </c>
      <c r="E360" s="16">
        <f>SUM(E357:E359)</f>
        <v>120</v>
      </c>
    </row>
    <row r="361" spans="1:6">
      <c r="A361" s="5" t="s">
        <v>203</v>
      </c>
      <c r="B361" s="5" t="s">
        <v>202</v>
      </c>
      <c r="C361" s="7">
        <v>260</v>
      </c>
      <c r="D361" s="5">
        <v>260</v>
      </c>
      <c r="E361" s="5">
        <v>223</v>
      </c>
    </row>
    <row r="362" spans="1:6">
      <c r="A362" s="5" t="s">
        <v>201</v>
      </c>
      <c r="B362" s="5" t="s">
        <v>200</v>
      </c>
      <c r="C362" s="7">
        <v>384</v>
      </c>
      <c r="D362" s="5">
        <v>384</v>
      </c>
      <c r="E362" s="5">
        <v>384</v>
      </c>
    </row>
    <row r="363" spans="1:6">
      <c r="A363" s="5" t="s">
        <v>199</v>
      </c>
      <c r="B363" s="5" t="s">
        <v>55</v>
      </c>
      <c r="C363" s="7">
        <v>105</v>
      </c>
      <c r="D363" s="5">
        <v>106</v>
      </c>
      <c r="E363" s="5">
        <v>116</v>
      </c>
    </row>
    <row r="364" spans="1:6" s="3" customFormat="1">
      <c r="A364" s="13" t="s">
        <v>54</v>
      </c>
      <c r="B364" s="13" t="s">
        <v>53</v>
      </c>
      <c r="C364" s="16">
        <f>SUM(C360:C363)</f>
        <v>879</v>
      </c>
      <c r="D364" s="16">
        <f>SUM(D360:D363)</f>
        <v>880</v>
      </c>
      <c r="E364" s="16">
        <f>SUM(E360:E363)</f>
        <v>843</v>
      </c>
    </row>
    <row r="365" spans="1:6">
      <c r="A365" s="5" t="s">
        <v>175</v>
      </c>
      <c r="B365" s="5" t="s">
        <v>136</v>
      </c>
      <c r="C365" s="7">
        <v>80</v>
      </c>
      <c r="D365" s="5">
        <v>80</v>
      </c>
      <c r="E365" s="5">
        <v>54</v>
      </c>
    </row>
    <row r="366" spans="1:6" s="3" customFormat="1">
      <c r="A366" s="13" t="s">
        <v>48</v>
      </c>
      <c r="B366" s="13" t="s">
        <v>47</v>
      </c>
      <c r="C366" s="16">
        <f>SUM(C365:C365)</f>
        <v>80</v>
      </c>
      <c r="D366" s="16">
        <f>SUM(D365:D365)</f>
        <v>80</v>
      </c>
      <c r="E366" s="16">
        <f>SUM(E365:E365)</f>
        <v>54</v>
      </c>
    </row>
    <row r="367" spans="1:6" s="3" customFormat="1">
      <c r="A367" s="41" t="s">
        <v>46</v>
      </c>
      <c r="B367" s="13" t="s">
        <v>45</v>
      </c>
      <c r="C367" s="16">
        <f>C354+C356+C364+C366</f>
        <v>1114</v>
      </c>
      <c r="D367" s="16">
        <f>D354+D356+D364+D366</f>
        <v>1117</v>
      </c>
      <c r="E367" s="16">
        <f>E354+E356+E364+E366</f>
        <v>1042</v>
      </c>
    </row>
    <row r="368" spans="1:6" s="3" customFormat="1">
      <c r="A368" s="17" t="s">
        <v>3</v>
      </c>
      <c r="B368" s="13" t="s">
        <v>19</v>
      </c>
      <c r="C368" s="16">
        <f>C367</f>
        <v>1114</v>
      </c>
      <c r="D368" s="16">
        <f>D367</f>
        <v>1117</v>
      </c>
      <c r="E368" s="16">
        <f>E367</f>
        <v>1042</v>
      </c>
      <c r="F368" s="37"/>
    </row>
    <row r="369" spans="1:5" s="3" customFormat="1">
      <c r="A369" s="13"/>
      <c r="B369" s="13"/>
      <c r="C369" s="16"/>
      <c r="D369" s="13"/>
      <c r="E369" s="13"/>
    </row>
    <row r="370" spans="1:5">
      <c r="A370" s="5"/>
      <c r="B370" s="5"/>
      <c r="C370" s="7"/>
      <c r="D370" s="5"/>
      <c r="E370" s="5"/>
    </row>
    <row r="371" spans="1:5">
      <c r="A371" s="5"/>
      <c r="B371" s="19" t="s">
        <v>44</v>
      </c>
      <c r="C371" s="7"/>
      <c r="D371" s="5"/>
      <c r="E371" s="5"/>
    </row>
    <row r="372" spans="1:5">
      <c r="A372" s="5" t="s">
        <v>198</v>
      </c>
      <c r="B372" s="5" t="s">
        <v>197</v>
      </c>
      <c r="C372" s="7">
        <v>260</v>
      </c>
      <c r="D372" s="5">
        <v>260</v>
      </c>
      <c r="E372" s="5">
        <v>236</v>
      </c>
    </row>
    <row r="373" spans="1:5">
      <c r="A373" s="5" t="s">
        <v>39</v>
      </c>
      <c r="B373" s="5" t="s">
        <v>38</v>
      </c>
      <c r="C373" s="7">
        <f>C372</f>
        <v>260</v>
      </c>
      <c r="D373" s="7">
        <f>D372</f>
        <v>260</v>
      </c>
      <c r="E373" s="7">
        <f>E372</f>
        <v>236</v>
      </c>
    </row>
    <row r="374" spans="1:5" s="3" customFormat="1">
      <c r="A374" s="14" t="s">
        <v>3</v>
      </c>
      <c r="B374" s="13" t="s">
        <v>2</v>
      </c>
      <c r="C374" s="16">
        <f>C373</f>
        <v>260</v>
      </c>
      <c r="D374" s="16">
        <f>D373</f>
        <v>260</v>
      </c>
      <c r="E374" s="16">
        <f>E373</f>
        <v>236</v>
      </c>
    </row>
    <row r="375" spans="1:5">
      <c r="A375" s="5"/>
      <c r="B375" s="5"/>
      <c r="C375" s="7"/>
      <c r="D375" s="5"/>
      <c r="E375" s="5"/>
    </row>
    <row r="376" spans="1:5" ht="15.75">
      <c r="A376" s="29" t="s">
        <v>196</v>
      </c>
      <c r="B376" s="15" t="s">
        <v>195</v>
      </c>
      <c r="C376" s="7"/>
      <c r="D376" s="5"/>
      <c r="E376" s="5"/>
    </row>
    <row r="377" spans="1:5">
      <c r="A377" s="5"/>
      <c r="B377" s="18" t="s">
        <v>36</v>
      </c>
      <c r="C377" s="7"/>
      <c r="D377" s="5"/>
      <c r="E377" s="5"/>
    </row>
    <row r="378" spans="1:5">
      <c r="A378" s="13" t="s">
        <v>35</v>
      </c>
      <c r="B378" s="13" t="s">
        <v>34</v>
      </c>
      <c r="C378" s="7"/>
      <c r="D378" s="5"/>
      <c r="E378" s="5"/>
    </row>
    <row r="379" spans="1:5">
      <c r="A379" s="5" t="s">
        <v>194</v>
      </c>
      <c r="B379" s="5" t="s">
        <v>193</v>
      </c>
      <c r="C379" s="7">
        <v>30</v>
      </c>
      <c r="D379" s="7">
        <v>30</v>
      </c>
      <c r="E379" s="5">
        <v>0</v>
      </c>
    </row>
    <row r="380" spans="1:5" s="3" customFormat="1">
      <c r="A380" s="13" t="s">
        <v>152</v>
      </c>
      <c r="B380" s="13" t="s">
        <v>151</v>
      </c>
      <c r="C380" s="16">
        <f>SUM(C379:C379)</f>
        <v>30</v>
      </c>
      <c r="D380" s="16">
        <f>SUM(D379:D379)</f>
        <v>30</v>
      </c>
      <c r="E380" s="16">
        <f>SUM(E379:E379)</f>
        <v>0</v>
      </c>
    </row>
    <row r="381" spans="1:5">
      <c r="A381" s="5" t="s">
        <v>175</v>
      </c>
      <c r="B381" s="5" t="s">
        <v>136</v>
      </c>
      <c r="C381" s="7">
        <v>10</v>
      </c>
      <c r="D381" s="7">
        <v>10</v>
      </c>
      <c r="E381" s="5">
        <v>0</v>
      </c>
    </row>
    <row r="382" spans="1:5" s="3" customFormat="1">
      <c r="A382" s="13" t="s">
        <v>48</v>
      </c>
      <c r="B382" s="13" t="s">
        <v>47</v>
      </c>
      <c r="C382" s="16">
        <f>C381</f>
        <v>10</v>
      </c>
      <c r="D382" s="16">
        <f>D381</f>
        <v>10</v>
      </c>
      <c r="E382" s="16">
        <f>E381</f>
        <v>0</v>
      </c>
    </row>
    <row r="383" spans="1:5" s="3" customFormat="1">
      <c r="A383" s="13" t="s">
        <v>46</v>
      </c>
      <c r="B383" s="13" t="s">
        <v>45</v>
      </c>
      <c r="C383" s="16">
        <f>C380+C382</f>
        <v>40</v>
      </c>
      <c r="D383" s="16">
        <f>D380+D382</f>
        <v>40</v>
      </c>
      <c r="E383" s="16">
        <f>E380+E382</f>
        <v>0</v>
      </c>
    </row>
    <row r="384" spans="1:5" s="3" customFormat="1">
      <c r="A384" s="17" t="s">
        <v>3</v>
      </c>
      <c r="B384" s="13" t="s">
        <v>19</v>
      </c>
      <c r="C384" s="16">
        <f>C383</f>
        <v>40</v>
      </c>
      <c r="D384" s="16">
        <f>D383</f>
        <v>40</v>
      </c>
      <c r="E384" s="16">
        <f>E383</f>
        <v>0</v>
      </c>
    </row>
    <row r="385" spans="1:5">
      <c r="A385" s="5"/>
      <c r="B385" s="5"/>
      <c r="C385" s="7"/>
      <c r="D385" s="5"/>
      <c r="E385" s="5"/>
    </row>
    <row r="386" spans="1:5" ht="15.75">
      <c r="A386" s="40" t="s">
        <v>192</v>
      </c>
      <c r="B386" s="39" t="s">
        <v>191</v>
      </c>
      <c r="C386" s="7"/>
      <c r="D386" s="5"/>
      <c r="E386" s="5"/>
    </row>
    <row r="387" spans="1:5">
      <c r="A387" s="5"/>
      <c r="B387" s="19" t="s">
        <v>190</v>
      </c>
      <c r="C387" s="7"/>
      <c r="D387" s="5"/>
      <c r="E387" s="5"/>
    </row>
    <row r="388" spans="1:5">
      <c r="A388" s="13" t="s">
        <v>35</v>
      </c>
      <c r="B388" s="13" t="s">
        <v>34</v>
      </c>
      <c r="C388" s="7"/>
      <c r="D388" s="5"/>
      <c r="E388" s="5"/>
    </row>
    <row r="389" spans="1:5">
      <c r="A389" s="5" t="s">
        <v>189</v>
      </c>
      <c r="B389" s="5" t="s">
        <v>188</v>
      </c>
      <c r="C389" s="7">
        <v>180</v>
      </c>
      <c r="D389" s="5">
        <v>180</v>
      </c>
      <c r="E389" s="5">
        <v>159</v>
      </c>
    </row>
    <row r="390" spans="1:5" s="3" customFormat="1">
      <c r="A390" s="13" t="s">
        <v>187</v>
      </c>
      <c r="B390" s="13" t="s">
        <v>186</v>
      </c>
      <c r="C390" s="16">
        <f>C389</f>
        <v>180</v>
      </c>
      <c r="D390" s="16">
        <f>D389</f>
        <v>180</v>
      </c>
      <c r="E390" s="16">
        <f>E389</f>
        <v>159</v>
      </c>
    </row>
    <row r="391" spans="1:5">
      <c r="A391" s="5" t="s">
        <v>185</v>
      </c>
      <c r="B391" s="5" t="s">
        <v>184</v>
      </c>
      <c r="C391" s="7">
        <v>45</v>
      </c>
      <c r="D391" s="5">
        <v>45</v>
      </c>
      <c r="E391" s="5">
        <v>43</v>
      </c>
    </row>
    <row r="392" spans="1:5" s="3" customFormat="1">
      <c r="A392" s="13" t="s">
        <v>183</v>
      </c>
      <c r="B392" s="13" t="s">
        <v>182</v>
      </c>
      <c r="C392" s="16">
        <f>C391</f>
        <v>45</v>
      </c>
      <c r="D392" s="16">
        <f>D391</f>
        <v>45</v>
      </c>
      <c r="E392" s="16">
        <f>E391</f>
        <v>43</v>
      </c>
    </row>
    <row r="393" spans="1:5" s="3" customFormat="1">
      <c r="A393" s="13" t="s">
        <v>160</v>
      </c>
      <c r="B393" s="13" t="s">
        <v>159</v>
      </c>
      <c r="C393" s="16">
        <v>100</v>
      </c>
      <c r="D393" s="13">
        <v>108</v>
      </c>
      <c r="E393" s="13">
        <v>105</v>
      </c>
    </row>
    <row r="394" spans="1:5" s="3" customFormat="1">
      <c r="A394" s="21" t="s">
        <v>181</v>
      </c>
      <c r="B394" s="21" t="s">
        <v>180</v>
      </c>
      <c r="C394" s="20">
        <v>10</v>
      </c>
      <c r="D394" s="13">
        <v>10</v>
      </c>
      <c r="E394" s="13">
        <v>0</v>
      </c>
    </row>
    <row r="395" spans="1:5">
      <c r="A395" s="5" t="s">
        <v>158</v>
      </c>
      <c r="B395" s="5" t="s">
        <v>157</v>
      </c>
      <c r="C395" s="7">
        <v>5</v>
      </c>
      <c r="D395" s="5">
        <v>5</v>
      </c>
      <c r="E395" s="5">
        <v>2</v>
      </c>
    </row>
    <row r="396" spans="1:5">
      <c r="A396" s="5" t="s">
        <v>156</v>
      </c>
      <c r="B396" s="5" t="s">
        <v>155</v>
      </c>
      <c r="C396" s="7">
        <v>0</v>
      </c>
      <c r="D396" s="5">
        <v>0</v>
      </c>
      <c r="E396" s="5">
        <v>45</v>
      </c>
    </row>
    <row r="397" spans="1:5">
      <c r="A397" s="5" t="s">
        <v>179</v>
      </c>
      <c r="B397" s="5" t="s">
        <v>153</v>
      </c>
      <c r="C397" s="7">
        <v>40</v>
      </c>
      <c r="D397" s="5">
        <v>40</v>
      </c>
      <c r="E397" s="5">
        <v>8</v>
      </c>
    </row>
    <row r="398" spans="1:5" s="3" customFormat="1">
      <c r="A398" s="13" t="s">
        <v>152</v>
      </c>
      <c r="B398" s="13" t="s">
        <v>151</v>
      </c>
      <c r="C398" s="16">
        <f>SUM(C393:C397)</f>
        <v>155</v>
      </c>
      <c r="D398" s="16">
        <f>SUM(D393:D397)</f>
        <v>163</v>
      </c>
      <c r="E398" s="16">
        <f>SUM(E393:E397)</f>
        <v>160</v>
      </c>
    </row>
    <row r="399" spans="1:5" s="3" customFormat="1">
      <c r="A399" s="13" t="s">
        <v>144</v>
      </c>
      <c r="B399" s="13" t="s">
        <v>178</v>
      </c>
      <c r="C399" s="16">
        <v>0</v>
      </c>
      <c r="D399" s="16">
        <v>55</v>
      </c>
      <c r="E399" s="16">
        <v>55</v>
      </c>
    </row>
    <row r="400" spans="1:5">
      <c r="A400" s="5" t="s">
        <v>177</v>
      </c>
      <c r="B400" s="5" t="s">
        <v>176</v>
      </c>
      <c r="C400" s="7">
        <v>0</v>
      </c>
      <c r="D400" s="5">
        <v>0</v>
      </c>
      <c r="E400" s="5">
        <v>88</v>
      </c>
    </row>
    <row r="401" spans="1:5">
      <c r="A401" s="5" t="s">
        <v>175</v>
      </c>
      <c r="B401" s="5" t="s">
        <v>136</v>
      </c>
      <c r="C401" s="7">
        <v>20</v>
      </c>
      <c r="D401" s="5">
        <v>35</v>
      </c>
      <c r="E401" s="5">
        <v>39</v>
      </c>
    </row>
    <row r="402" spans="1:5">
      <c r="A402" s="5" t="s">
        <v>56</v>
      </c>
      <c r="B402" s="5" t="s">
        <v>174</v>
      </c>
      <c r="C402" s="7">
        <v>7</v>
      </c>
      <c r="D402" s="5">
        <v>7</v>
      </c>
      <c r="E402" s="5">
        <v>7</v>
      </c>
    </row>
    <row r="403" spans="1:5">
      <c r="A403" s="5" t="s">
        <v>140</v>
      </c>
      <c r="B403" s="5" t="s">
        <v>139</v>
      </c>
      <c r="C403" s="7">
        <v>0</v>
      </c>
      <c r="D403" s="5">
        <v>0</v>
      </c>
      <c r="E403" s="5">
        <v>2</v>
      </c>
    </row>
    <row r="404" spans="1:5" s="3" customFormat="1">
      <c r="A404" s="13" t="s">
        <v>46</v>
      </c>
      <c r="B404" s="13" t="s">
        <v>45</v>
      </c>
      <c r="C404" s="16">
        <f>SUM(C398:C403)</f>
        <v>182</v>
      </c>
      <c r="D404" s="16">
        <f>SUM(D398:D403)</f>
        <v>260</v>
      </c>
      <c r="E404" s="16">
        <f>SUM(E398:E403)</f>
        <v>351</v>
      </c>
    </row>
    <row r="405" spans="1:5" s="3" customFormat="1">
      <c r="A405" s="21" t="s">
        <v>173</v>
      </c>
      <c r="B405" s="21" t="s">
        <v>172</v>
      </c>
      <c r="C405" s="20"/>
      <c r="D405" s="13"/>
      <c r="E405" s="13"/>
    </row>
    <row r="406" spans="1:5" s="3" customFormat="1">
      <c r="A406" s="21" t="s">
        <v>171</v>
      </c>
      <c r="B406" s="21" t="s">
        <v>170</v>
      </c>
      <c r="C406" s="20">
        <v>403</v>
      </c>
      <c r="D406" s="13">
        <v>403</v>
      </c>
      <c r="E406" s="13">
        <v>403</v>
      </c>
    </row>
    <row r="407" spans="1:5" s="3" customFormat="1">
      <c r="A407" s="13" t="s">
        <v>131</v>
      </c>
      <c r="B407" s="13" t="s">
        <v>169</v>
      </c>
      <c r="C407" s="16">
        <v>109</v>
      </c>
      <c r="D407" s="13">
        <v>109</v>
      </c>
      <c r="E407" s="13">
        <v>109</v>
      </c>
    </row>
    <row r="408" spans="1:5" s="3" customFormat="1">
      <c r="A408" s="13" t="s">
        <v>127</v>
      </c>
      <c r="B408" s="38" t="s">
        <v>126</v>
      </c>
      <c r="C408" s="16">
        <f>SUM(C405:C407)</f>
        <v>512</v>
      </c>
      <c r="D408" s="16">
        <f>SUM(D405:D407)</f>
        <v>512</v>
      </c>
      <c r="E408" s="16">
        <f>SUM(E405:E407)</f>
        <v>512</v>
      </c>
    </row>
    <row r="409" spans="1:5" s="3" customFormat="1">
      <c r="A409" s="21"/>
      <c r="B409" s="21" t="s">
        <v>168</v>
      </c>
      <c r="C409" s="20">
        <v>0</v>
      </c>
      <c r="D409" s="13">
        <v>0</v>
      </c>
      <c r="E409" s="13">
        <v>0</v>
      </c>
    </row>
    <row r="410" spans="1:5" s="3" customFormat="1">
      <c r="A410" s="21"/>
      <c r="B410" s="21" t="s">
        <v>167</v>
      </c>
      <c r="C410" s="20">
        <v>0</v>
      </c>
      <c r="D410" s="13">
        <v>0</v>
      </c>
      <c r="E410" s="13">
        <v>0</v>
      </c>
    </row>
    <row r="411" spans="1:5" s="3" customFormat="1">
      <c r="A411" s="13" t="s">
        <v>166</v>
      </c>
      <c r="B411" s="13" t="s">
        <v>165</v>
      </c>
      <c r="C411" s="16">
        <f>SUM(C409:C410)</f>
        <v>0</v>
      </c>
      <c r="D411" s="16">
        <f>SUM(D409:D410)</f>
        <v>0</v>
      </c>
      <c r="E411" s="16">
        <f>SUM(E409:E410)</f>
        <v>0</v>
      </c>
    </row>
    <row r="412" spans="1:5" s="3" customFormat="1">
      <c r="A412" s="13"/>
      <c r="B412" s="13"/>
      <c r="C412" s="16"/>
      <c r="D412" s="13"/>
      <c r="E412" s="13"/>
    </row>
    <row r="413" spans="1:5" s="3" customFormat="1">
      <c r="A413" s="17" t="s">
        <v>3</v>
      </c>
      <c r="B413" s="13" t="s">
        <v>19</v>
      </c>
      <c r="C413" s="16">
        <f>C390+C392+C404+C408+C411</f>
        <v>919</v>
      </c>
      <c r="D413" s="16">
        <f>D390+D392+D404+D408+D411</f>
        <v>997</v>
      </c>
      <c r="E413" s="16">
        <f>E390+E392+E404+E408+E411</f>
        <v>1065</v>
      </c>
    </row>
    <row r="414" spans="1:5">
      <c r="A414" s="5"/>
      <c r="B414" s="5"/>
      <c r="C414" s="7"/>
      <c r="D414" s="5"/>
      <c r="E414" s="5"/>
    </row>
    <row r="415" spans="1:5">
      <c r="A415" s="5"/>
      <c r="B415" s="19" t="s">
        <v>44</v>
      </c>
      <c r="C415" s="7"/>
      <c r="D415" s="5"/>
      <c r="E415" s="5"/>
    </row>
    <row r="416" spans="1:5">
      <c r="A416" s="5" t="s">
        <v>164</v>
      </c>
      <c r="B416" s="5" t="s">
        <v>163</v>
      </c>
      <c r="C416" s="7"/>
      <c r="D416" s="5"/>
      <c r="E416" s="5"/>
    </row>
    <row r="417" spans="1:5">
      <c r="A417" s="14" t="s">
        <v>3</v>
      </c>
      <c r="B417" s="13" t="s">
        <v>2</v>
      </c>
      <c r="C417" s="7">
        <f>SUM(C416)</f>
        <v>0</v>
      </c>
      <c r="D417" s="5"/>
      <c r="E417" s="5"/>
    </row>
    <row r="418" spans="1:5">
      <c r="A418" s="5"/>
      <c r="B418" s="5"/>
      <c r="C418" s="7"/>
      <c r="D418" s="5"/>
      <c r="E418" s="5"/>
    </row>
    <row r="419" spans="1:5">
      <c r="A419" s="5"/>
      <c r="B419" s="5"/>
      <c r="C419" s="7"/>
      <c r="D419" s="5"/>
      <c r="E419" s="5"/>
    </row>
    <row r="420" spans="1:5" ht="15.75">
      <c r="A420" s="29" t="s">
        <v>162</v>
      </c>
      <c r="B420" s="15" t="s">
        <v>161</v>
      </c>
      <c r="C420" s="7"/>
      <c r="D420" s="5"/>
      <c r="E420" s="5"/>
    </row>
    <row r="421" spans="1:5">
      <c r="A421" s="5"/>
      <c r="B421" s="18" t="s">
        <v>36</v>
      </c>
      <c r="C421" s="7"/>
      <c r="D421" s="5"/>
      <c r="E421" s="5"/>
    </row>
    <row r="422" spans="1:5">
      <c r="A422" s="13" t="s">
        <v>35</v>
      </c>
      <c r="B422" s="13" t="s">
        <v>34</v>
      </c>
      <c r="C422" s="7"/>
      <c r="D422" s="5"/>
      <c r="E422" s="5"/>
    </row>
    <row r="423" spans="1:5">
      <c r="A423" s="13" t="s">
        <v>160</v>
      </c>
      <c r="B423" s="13" t="s">
        <v>159</v>
      </c>
      <c r="C423" s="7">
        <v>0</v>
      </c>
      <c r="D423" s="5">
        <v>0</v>
      </c>
      <c r="E423" s="5">
        <v>3</v>
      </c>
    </row>
    <row r="424" spans="1:5">
      <c r="A424" s="5" t="s">
        <v>158</v>
      </c>
      <c r="B424" s="5" t="s">
        <v>157</v>
      </c>
      <c r="C424" s="7">
        <v>10</v>
      </c>
      <c r="D424" s="5">
        <v>10</v>
      </c>
      <c r="E424" s="5">
        <v>11</v>
      </c>
    </row>
    <row r="425" spans="1:5">
      <c r="A425" s="5" t="s">
        <v>156</v>
      </c>
      <c r="B425" s="5" t="s">
        <v>155</v>
      </c>
      <c r="C425" s="7">
        <v>100</v>
      </c>
      <c r="D425" s="5">
        <v>100</v>
      </c>
      <c r="E425" s="5">
        <v>15</v>
      </c>
    </row>
    <row r="426" spans="1:5">
      <c r="A426" s="5" t="s">
        <v>154</v>
      </c>
      <c r="B426" s="5" t="s">
        <v>153</v>
      </c>
      <c r="C426" s="7">
        <v>200</v>
      </c>
      <c r="D426" s="5">
        <v>237</v>
      </c>
      <c r="E426" s="5">
        <v>315</v>
      </c>
    </row>
    <row r="427" spans="1:5" s="3" customFormat="1">
      <c r="A427" s="13" t="s">
        <v>152</v>
      </c>
      <c r="B427" s="13" t="s">
        <v>151</v>
      </c>
      <c r="C427" s="16">
        <f>SUM(C424:C426)</f>
        <v>310</v>
      </c>
      <c r="D427" s="16">
        <f>SUM(D424:D426)</f>
        <v>347</v>
      </c>
      <c r="E427" s="16">
        <f>SUM(E423:E426)</f>
        <v>344</v>
      </c>
    </row>
    <row r="428" spans="1:5">
      <c r="A428" s="5" t="s">
        <v>150</v>
      </c>
      <c r="B428" s="5" t="s">
        <v>149</v>
      </c>
      <c r="C428" s="7">
        <v>205</v>
      </c>
      <c r="D428" s="5">
        <v>205</v>
      </c>
      <c r="E428" s="5">
        <v>195</v>
      </c>
    </row>
    <row r="429" spans="1:5">
      <c r="A429" s="5" t="s">
        <v>148</v>
      </c>
      <c r="B429" s="5" t="s">
        <v>147</v>
      </c>
      <c r="C429" s="7">
        <v>785</v>
      </c>
      <c r="D429" s="5">
        <v>785</v>
      </c>
      <c r="E429" s="5">
        <v>394</v>
      </c>
    </row>
    <row r="430" spans="1:5">
      <c r="A430" s="5" t="s">
        <v>146</v>
      </c>
      <c r="B430" s="5" t="s">
        <v>145</v>
      </c>
      <c r="C430" s="7">
        <v>110</v>
      </c>
      <c r="D430" s="5">
        <v>110</v>
      </c>
      <c r="E430" s="5">
        <v>93</v>
      </c>
    </row>
    <row r="431" spans="1:5">
      <c r="A431" s="5" t="s">
        <v>144</v>
      </c>
      <c r="B431" s="5" t="s">
        <v>143</v>
      </c>
      <c r="C431" s="7">
        <v>0</v>
      </c>
      <c r="D431" s="5">
        <v>10</v>
      </c>
      <c r="E431" s="5">
        <v>10</v>
      </c>
    </row>
    <row r="432" spans="1:5">
      <c r="A432" s="5" t="s">
        <v>142</v>
      </c>
      <c r="B432" s="5" t="s">
        <v>141</v>
      </c>
      <c r="C432" s="7">
        <v>300</v>
      </c>
      <c r="D432" s="5">
        <v>300</v>
      </c>
      <c r="E432" s="5">
        <v>0</v>
      </c>
    </row>
    <row r="433" spans="1:6">
      <c r="A433" s="21" t="s">
        <v>140</v>
      </c>
      <c r="B433" s="21" t="s">
        <v>139</v>
      </c>
      <c r="C433" s="16">
        <v>300</v>
      </c>
      <c r="D433" s="5">
        <v>300</v>
      </c>
      <c r="E433" s="5">
        <v>90</v>
      </c>
    </row>
    <row r="434" spans="1:6" s="3" customFormat="1">
      <c r="A434" s="13" t="s">
        <v>54</v>
      </c>
      <c r="B434" s="13" t="s">
        <v>53</v>
      </c>
      <c r="C434" s="16">
        <f>SUM(C428:C433)</f>
        <v>1700</v>
      </c>
      <c r="D434" s="16">
        <f>SUM(D428:D433)</f>
        <v>1710</v>
      </c>
      <c r="E434" s="16">
        <f>SUM(E428:E433)</f>
        <v>782</v>
      </c>
      <c r="F434" s="37"/>
    </row>
    <row r="435" spans="1:6" s="3" customFormat="1">
      <c r="A435" s="13" t="s">
        <v>138</v>
      </c>
      <c r="B435" s="13" t="s">
        <v>137</v>
      </c>
      <c r="C435" s="16">
        <v>300</v>
      </c>
      <c r="D435" s="13">
        <v>300</v>
      </c>
      <c r="E435" s="13">
        <v>399</v>
      </c>
    </row>
    <row r="436" spans="1:6">
      <c r="A436" s="5" t="s">
        <v>50</v>
      </c>
      <c r="B436" s="5" t="s">
        <v>136</v>
      </c>
      <c r="C436" s="7">
        <v>620</v>
      </c>
      <c r="D436" s="5">
        <v>620</v>
      </c>
      <c r="E436" s="5">
        <v>332</v>
      </c>
    </row>
    <row r="437" spans="1:6" s="3" customFormat="1">
      <c r="A437" s="13" t="s">
        <v>48</v>
      </c>
      <c r="B437" s="21" t="s">
        <v>47</v>
      </c>
      <c r="C437" s="16">
        <f>SUM(C436:C436)</f>
        <v>620</v>
      </c>
      <c r="D437" s="16">
        <f>SUM(D436:D436)</f>
        <v>620</v>
      </c>
      <c r="E437" s="16">
        <f>SUM(E436:E436)</f>
        <v>332</v>
      </c>
    </row>
    <row r="438" spans="1:6" s="3" customFormat="1">
      <c r="A438" s="13" t="s">
        <v>46</v>
      </c>
      <c r="B438" s="13" t="s">
        <v>45</v>
      </c>
      <c r="C438" s="16">
        <f>C427+C434+C437+C435</f>
        <v>2930</v>
      </c>
      <c r="D438" s="16">
        <f>D427+D434+D437+D435</f>
        <v>2977</v>
      </c>
      <c r="E438" s="16">
        <f>E427+E434+E437+E435</f>
        <v>1857</v>
      </c>
    </row>
    <row r="439" spans="1:6" s="3" customFormat="1">
      <c r="A439" s="13" t="s">
        <v>135</v>
      </c>
      <c r="B439" s="13" t="s">
        <v>134</v>
      </c>
      <c r="C439" s="16">
        <v>0</v>
      </c>
      <c r="D439" s="16">
        <v>4000</v>
      </c>
      <c r="E439" s="16">
        <v>0</v>
      </c>
    </row>
    <row r="440" spans="1:6" s="3" customFormat="1">
      <c r="A440" s="13" t="s">
        <v>133</v>
      </c>
      <c r="B440" s="13" t="s">
        <v>132</v>
      </c>
      <c r="C440" s="16">
        <v>79</v>
      </c>
      <c r="D440" s="13">
        <v>79</v>
      </c>
      <c r="E440" s="13"/>
    </row>
    <row r="441" spans="1:6" s="3" customFormat="1">
      <c r="A441" s="13" t="s">
        <v>131</v>
      </c>
      <c r="B441" s="13" t="s">
        <v>130</v>
      </c>
      <c r="C441" s="16">
        <v>21</v>
      </c>
      <c r="D441" s="13">
        <v>21</v>
      </c>
      <c r="E441" s="13"/>
    </row>
    <row r="442" spans="1:6" s="3" customFormat="1">
      <c r="A442" s="13"/>
      <c r="B442" s="13" t="s">
        <v>129</v>
      </c>
      <c r="C442" s="16">
        <v>0</v>
      </c>
      <c r="D442" s="13">
        <v>0</v>
      </c>
      <c r="E442" s="13">
        <v>0</v>
      </c>
    </row>
    <row r="443" spans="1:6" s="3" customFormat="1">
      <c r="A443" s="13"/>
      <c r="B443" s="13" t="s">
        <v>128</v>
      </c>
      <c r="C443" s="16">
        <v>0</v>
      </c>
      <c r="D443" s="13">
        <v>0</v>
      </c>
      <c r="E443" s="13">
        <v>0</v>
      </c>
    </row>
    <row r="444" spans="1:6" s="3" customFormat="1">
      <c r="A444" s="13" t="s">
        <v>127</v>
      </c>
      <c r="B444" s="13" t="s">
        <v>126</v>
      </c>
      <c r="C444" s="16">
        <f>SUM(C439:C443)</f>
        <v>100</v>
      </c>
      <c r="D444" s="16">
        <f>SUM(D439:D443)</f>
        <v>4100</v>
      </c>
      <c r="E444" s="16">
        <f>SUM(E439:E443)</f>
        <v>0</v>
      </c>
    </row>
    <row r="445" spans="1:6">
      <c r="A445" s="17" t="s">
        <v>3</v>
      </c>
      <c r="B445" s="13" t="s">
        <v>19</v>
      </c>
      <c r="C445" s="16">
        <f>C438+C444</f>
        <v>3030</v>
      </c>
      <c r="D445" s="16">
        <f>D438+D444</f>
        <v>7077</v>
      </c>
      <c r="E445" s="16">
        <f>E438+E444</f>
        <v>1857</v>
      </c>
    </row>
    <row r="446" spans="1:6">
      <c r="A446" s="13"/>
      <c r="B446" s="13"/>
      <c r="C446" s="7"/>
      <c r="D446" s="5"/>
      <c r="E446" s="5"/>
    </row>
    <row r="447" spans="1:6">
      <c r="A447" s="13"/>
      <c r="B447" s="13"/>
      <c r="C447" s="7"/>
      <c r="D447" s="5"/>
      <c r="E447" s="5"/>
    </row>
    <row r="448" spans="1:6">
      <c r="A448" s="13"/>
      <c r="B448" s="13"/>
      <c r="C448" s="7"/>
      <c r="D448" s="5"/>
      <c r="E448" s="5"/>
    </row>
    <row r="449" spans="1:9">
      <c r="A449" s="13"/>
      <c r="B449" s="19" t="s">
        <v>44</v>
      </c>
      <c r="C449" s="7"/>
      <c r="D449" s="5"/>
      <c r="E449" s="5"/>
    </row>
    <row r="450" spans="1:9">
      <c r="A450" s="36" t="s">
        <v>125</v>
      </c>
      <c r="B450" s="36" t="s">
        <v>124</v>
      </c>
      <c r="C450" s="7">
        <v>0</v>
      </c>
      <c r="D450" s="5">
        <v>4000</v>
      </c>
      <c r="E450" s="5">
        <v>4000</v>
      </c>
    </row>
    <row r="451" spans="1:9">
      <c r="A451" s="5" t="s">
        <v>123</v>
      </c>
      <c r="B451" s="5" t="s">
        <v>122</v>
      </c>
      <c r="C451" s="7">
        <v>150</v>
      </c>
      <c r="D451" s="5">
        <v>150</v>
      </c>
      <c r="E451" s="5">
        <v>306</v>
      </c>
    </row>
    <row r="452" spans="1:9" s="3" customFormat="1">
      <c r="A452" s="13" t="s">
        <v>39</v>
      </c>
      <c r="B452" s="13" t="s">
        <v>38</v>
      </c>
      <c r="C452" s="16">
        <f>C451</f>
        <v>150</v>
      </c>
      <c r="D452" s="16">
        <f>D451</f>
        <v>150</v>
      </c>
      <c r="E452" s="16">
        <f>E451</f>
        <v>306</v>
      </c>
    </row>
    <row r="453" spans="1:9">
      <c r="A453" s="14" t="s">
        <v>3</v>
      </c>
      <c r="B453" s="13" t="s">
        <v>2</v>
      </c>
      <c r="C453" s="16">
        <f>C450+C452</f>
        <v>150</v>
      </c>
      <c r="D453" s="16">
        <f>D450+D452</f>
        <v>4150</v>
      </c>
      <c r="E453" s="16">
        <f>E450+E452</f>
        <v>4306</v>
      </c>
    </row>
    <row r="454" spans="1:9">
      <c r="A454" s="5"/>
      <c r="B454" s="5"/>
      <c r="C454" s="7"/>
      <c r="D454" s="5"/>
      <c r="E454" s="5"/>
    </row>
    <row r="455" spans="1:9" ht="15.75">
      <c r="A455" s="29" t="s">
        <v>121</v>
      </c>
      <c r="B455" s="15" t="s">
        <v>120</v>
      </c>
      <c r="C455" s="7"/>
      <c r="D455" s="5"/>
      <c r="E455" s="5"/>
    </row>
    <row r="456" spans="1:9">
      <c r="A456" s="5"/>
      <c r="B456" s="18" t="s">
        <v>36</v>
      </c>
      <c r="C456" s="7"/>
      <c r="D456" s="5"/>
      <c r="E456" s="5"/>
    </row>
    <row r="457" spans="1:9">
      <c r="A457" s="13" t="s">
        <v>35</v>
      </c>
      <c r="B457" s="13" t="s">
        <v>34</v>
      </c>
      <c r="C457" s="7"/>
      <c r="D457" s="5"/>
      <c r="E457" s="25"/>
      <c r="F457" s="32"/>
      <c r="G457" s="35"/>
      <c r="H457" s="34"/>
      <c r="I457" s="34"/>
    </row>
    <row r="458" spans="1:9">
      <c r="A458" s="5" t="s">
        <v>113</v>
      </c>
      <c r="B458" s="5" t="s">
        <v>119</v>
      </c>
      <c r="C458" s="6">
        <v>200</v>
      </c>
      <c r="D458" s="5">
        <v>200</v>
      </c>
      <c r="E458" s="5">
        <v>200</v>
      </c>
      <c r="F458" s="33"/>
      <c r="G458" s="24"/>
      <c r="H458" s="23"/>
      <c r="I458" s="26"/>
    </row>
    <row r="459" spans="1:9">
      <c r="A459" s="5" t="s">
        <v>113</v>
      </c>
      <c r="B459" s="5" t="s">
        <v>118</v>
      </c>
      <c r="C459" s="6">
        <v>100</v>
      </c>
      <c r="D459" s="5">
        <v>100</v>
      </c>
      <c r="E459" s="31">
        <v>100</v>
      </c>
      <c r="F459" s="32"/>
      <c r="G459" s="32"/>
      <c r="H459" s="23"/>
      <c r="I459" s="23"/>
    </row>
    <row r="460" spans="1:9">
      <c r="A460" s="5" t="s">
        <v>113</v>
      </c>
      <c r="B460" s="5" t="s">
        <v>117</v>
      </c>
      <c r="C460" s="6">
        <v>100</v>
      </c>
      <c r="D460" s="5">
        <v>100</v>
      </c>
      <c r="E460" s="31">
        <v>100</v>
      </c>
      <c r="F460" s="24"/>
      <c r="G460" s="24"/>
      <c r="H460" s="23"/>
      <c r="I460" s="23"/>
    </row>
    <row r="461" spans="1:9">
      <c r="A461" s="5" t="s">
        <v>113</v>
      </c>
      <c r="B461" s="5" t="s">
        <v>116</v>
      </c>
      <c r="C461" s="6">
        <v>25</v>
      </c>
      <c r="D461" s="5">
        <v>25</v>
      </c>
      <c r="E461" s="31">
        <v>25</v>
      </c>
      <c r="F461" s="30"/>
      <c r="G461" s="24"/>
      <c r="H461" s="23"/>
      <c r="I461" s="26"/>
    </row>
    <row r="462" spans="1:9">
      <c r="A462" s="5" t="s">
        <v>113</v>
      </c>
      <c r="B462" s="5" t="s">
        <v>115</v>
      </c>
      <c r="C462" s="6">
        <v>16</v>
      </c>
      <c r="D462" s="5">
        <v>16</v>
      </c>
      <c r="E462" s="31">
        <v>16</v>
      </c>
      <c r="F462" s="30"/>
      <c r="G462" s="24"/>
      <c r="H462" s="23"/>
      <c r="I462" s="26"/>
    </row>
    <row r="463" spans="1:9">
      <c r="A463" s="5" t="s">
        <v>113</v>
      </c>
      <c r="B463" s="5" t="s">
        <v>114</v>
      </c>
      <c r="C463" s="6">
        <v>25</v>
      </c>
      <c r="D463" s="5">
        <v>71</v>
      </c>
      <c r="E463" s="31">
        <v>74</v>
      </c>
      <c r="F463" s="30"/>
      <c r="G463" s="24"/>
      <c r="H463" s="23"/>
      <c r="I463" s="26"/>
    </row>
    <row r="464" spans="1:9">
      <c r="A464" s="5" t="s">
        <v>113</v>
      </c>
      <c r="B464" s="5" t="s">
        <v>112</v>
      </c>
      <c r="C464" s="6">
        <v>8</v>
      </c>
      <c r="D464" s="5">
        <v>8</v>
      </c>
      <c r="E464" s="31">
        <v>5</v>
      </c>
      <c r="F464" s="30"/>
      <c r="G464" s="24"/>
      <c r="H464" s="23"/>
      <c r="I464" s="26"/>
    </row>
    <row r="465" spans="1:9">
      <c r="A465" s="5" t="s">
        <v>110</v>
      </c>
      <c r="B465" s="5" t="s">
        <v>111</v>
      </c>
      <c r="C465" s="6">
        <v>28</v>
      </c>
      <c r="D465" s="5">
        <v>28</v>
      </c>
      <c r="E465" s="31">
        <v>28</v>
      </c>
      <c r="F465" s="30"/>
      <c r="G465" s="24"/>
      <c r="H465" s="23"/>
      <c r="I465" s="26"/>
    </row>
    <row r="466" spans="1:9">
      <c r="A466" s="5" t="s">
        <v>110</v>
      </c>
      <c r="B466" s="5" t="s">
        <v>109</v>
      </c>
      <c r="C466" s="6">
        <v>84</v>
      </c>
      <c r="D466" s="5">
        <v>84</v>
      </c>
      <c r="E466" s="31">
        <v>80</v>
      </c>
      <c r="F466" s="30"/>
      <c r="G466" s="24"/>
      <c r="H466" s="23"/>
      <c r="I466" s="26"/>
    </row>
    <row r="467" spans="1:9" s="3" customFormat="1">
      <c r="A467" s="13" t="s">
        <v>108</v>
      </c>
      <c r="B467" s="13" t="s">
        <v>107</v>
      </c>
      <c r="C467" s="16">
        <f>SUM(C458:C466)</f>
        <v>586</v>
      </c>
      <c r="D467" s="16">
        <f>SUM(D458:D466)</f>
        <v>632</v>
      </c>
      <c r="E467" s="16">
        <f>SUM(E458:E466)</f>
        <v>628</v>
      </c>
      <c r="F467" s="24"/>
      <c r="G467" s="24"/>
      <c r="H467" s="23"/>
      <c r="I467" s="23"/>
    </row>
    <row r="468" spans="1:9" s="3" customFormat="1">
      <c r="A468" s="17" t="s">
        <v>3</v>
      </c>
      <c r="B468" s="13" t="s">
        <v>19</v>
      </c>
      <c r="C468" s="16">
        <f>C467</f>
        <v>586</v>
      </c>
      <c r="D468" s="16">
        <f>D467</f>
        <v>632</v>
      </c>
      <c r="E468" s="16">
        <f>E467</f>
        <v>628</v>
      </c>
      <c r="F468" s="24"/>
      <c r="G468" s="24"/>
      <c r="H468" s="23"/>
      <c r="I468" s="23"/>
    </row>
    <row r="469" spans="1:9">
      <c r="A469" s="5"/>
      <c r="B469" s="5"/>
      <c r="C469" s="7"/>
      <c r="D469" s="5"/>
      <c r="E469" s="25"/>
      <c r="F469" s="30"/>
      <c r="G469" s="24"/>
      <c r="H469" s="23"/>
      <c r="I469" s="26"/>
    </row>
    <row r="470" spans="1:9">
      <c r="A470" s="5"/>
      <c r="B470" s="19" t="s">
        <v>44</v>
      </c>
      <c r="C470" s="7"/>
      <c r="D470" s="5"/>
      <c r="E470" s="25"/>
      <c r="F470" s="24"/>
      <c r="G470" s="24"/>
      <c r="H470" s="23"/>
      <c r="I470" s="23"/>
    </row>
    <row r="471" spans="1:9">
      <c r="A471" s="5" t="s">
        <v>106</v>
      </c>
      <c r="B471" s="5" t="s">
        <v>105</v>
      </c>
      <c r="C471" s="7">
        <v>0</v>
      </c>
      <c r="D471" s="5">
        <v>455</v>
      </c>
      <c r="E471" s="25">
        <v>455</v>
      </c>
      <c r="F471" s="24"/>
      <c r="G471" s="24"/>
      <c r="H471" s="23"/>
      <c r="I471" s="23"/>
    </row>
    <row r="472" spans="1:9">
      <c r="A472" s="5" t="s">
        <v>104</v>
      </c>
      <c r="B472" s="5" t="s">
        <v>103</v>
      </c>
      <c r="C472" s="7">
        <v>0</v>
      </c>
      <c r="D472" s="5">
        <v>241</v>
      </c>
      <c r="E472" s="25">
        <v>241</v>
      </c>
      <c r="F472" s="24"/>
      <c r="G472" s="24"/>
      <c r="H472" s="23"/>
      <c r="I472" s="23"/>
    </row>
    <row r="473" spans="1:9">
      <c r="A473" s="14" t="s">
        <v>3</v>
      </c>
      <c r="B473" s="13" t="s">
        <v>2</v>
      </c>
      <c r="C473" s="7">
        <f>SUM(C471+C472)</f>
        <v>0</v>
      </c>
      <c r="D473" s="7">
        <f>SUM(D471+D472)</f>
        <v>696</v>
      </c>
      <c r="E473" s="7">
        <f>SUM(E471+E472)</f>
        <v>696</v>
      </c>
      <c r="F473" s="30"/>
      <c r="G473" s="24"/>
      <c r="H473" s="23"/>
      <c r="I473" s="26"/>
    </row>
    <row r="474" spans="1:9">
      <c r="A474" s="5"/>
      <c r="B474" s="5"/>
      <c r="C474" s="7"/>
      <c r="D474" s="5"/>
      <c r="E474" s="28"/>
      <c r="F474" s="24"/>
      <c r="G474" s="24"/>
      <c r="H474" s="23"/>
      <c r="I474" s="23"/>
    </row>
    <row r="475" spans="1:9">
      <c r="A475" s="5"/>
      <c r="B475" s="5"/>
      <c r="C475" s="7"/>
      <c r="D475" s="5"/>
      <c r="E475" s="28"/>
      <c r="F475" s="24"/>
      <c r="G475" s="24"/>
      <c r="H475" s="23"/>
      <c r="I475" s="23"/>
    </row>
    <row r="476" spans="1:9" ht="15.75">
      <c r="A476" s="29">
        <v>91140</v>
      </c>
      <c r="B476" s="15" t="s">
        <v>102</v>
      </c>
      <c r="C476" s="7"/>
      <c r="D476" s="5"/>
      <c r="E476" s="28"/>
      <c r="F476" s="24"/>
      <c r="G476" s="24"/>
      <c r="H476" s="23"/>
      <c r="I476" s="23"/>
    </row>
    <row r="477" spans="1:9">
      <c r="A477" s="5" t="s">
        <v>101</v>
      </c>
      <c r="B477" s="5" t="s">
        <v>100</v>
      </c>
      <c r="C477" s="7">
        <v>0</v>
      </c>
      <c r="D477" s="5">
        <v>356</v>
      </c>
      <c r="E477" s="28">
        <v>356</v>
      </c>
      <c r="F477" s="24"/>
      <c r="G477" s="24"/>
      <c r="H477" s="23"/>
      <c r="I477" s="23"/>
    </row>
    <row r="478" spans="1:9">
      <c r="A478" s="5" t="s">
        <v>99</v>
      </c>
      <c r="B478" s="5" t="s">
        <v>98</v>
      </c>
      <c r="C478" s="7">
        <v>0</v>
      </c>
      <c r="D478" s="5">
        <v>96</v>
      </c>
      <c r="E478" s="28">
        <v>96</v>
      </c>
      <c r="F478" s="24"/>
      <c r="G478" s="24"/>
      <c r="H478" s="23"/>
      <c r="I478" s="23"/>
    </row>
    <row r="479" spans="1:9">
      <c r="A479" s="5"/>
      <c r="B479" s="13" t="s">
        <v>97</v>
      </c>
      <c r="C479" s="16">
        <f>SUM(C477:C478)</f>
        <v>0</v>
      </c>
      <c r="D479" s="16">
        <f>SUM(D477:D478)</f>
        <v>452</v>
      </c>
      <c r="E479" s="16">
        <f>SUM(E477:E478)</f>
        <v>452</v>
      </c>
      <c r="F479" s="24"/>
      <c r="G479" s="24"/>
      <c r="H479" s="23"/>
      <c r="I479" s="23"/>
    </row>
    <row r="480" spans="1:9">
      <c r="A480" s="17" t="s">
        <v>3</v>
      </c>
      <c r="B480" s="13" t="s">
        <v>19</v>
      </c>
      <c r="C480" s="16">
        <f>C475+C479</f>
        <v>0</v>
      </c>
      <c r="D480" s="16">
        <f>D475+D479</f>
        <v>452</v>
      </c>
      <c r="E480" s="16">
        <f>E475+E479</f>
        <v>452</v>
      </c>
      <c r="F480" s="24"/>
      <c r="G480" s="24"/>
      <c r="H480" s="23"/>
      <c r="I480" s="23"/>
    </row>
    <row r="481" spans="1:9">
      <c r="A481" s="5"/>
      <c r="B481" s="5"/>
      <c r="C481" s="7"/>
      <c r="D481" s="5"/>
      <c r="E481" s="28"/>
      <c r="F481" s="24"/>
      <c r="G481" s="24"/>
      <c r="H481" s="23"/>
      <c r="I481" s="23"/>
    </row>
    <row r="482" spans="1:9">
      <c r="A482" s="5"/>
      <c r="B482" s="5"/>
      <c r="C482" s="7"/>
      <c r="D482" s="5"/>
      <c r="E482" s="28"/>
      <c r="F482" s="24"/>
      <c r="G482" s="24"/>
      <c r="H482" s="23"/>
      <c r="I482" s="23"/>
    </row>
    <row r="483" spans="1:9" ht="15.75">
      <c r="A483" s="27">
        <v>101150</v>
      </c>
      <c r="B483" s="15" t="s">
        <v>96</v>
      </c>
      <c r="C483" s="7"/>
      <c r="D483" s="5"/>
      <c r="E483" s="25"/>
      <c r="F483" s="23"/>
      <c r="G483" s="23"/>
      <c r="H483" s="23"/>
      <c r="I483" s="23"/>
    </row>
    <row r="484" spans="1:9">
      <c r="A484" s="13"/>
      <c r="B484" s="19" t="s">
        <v>36</v>
      </c>
      <c r="C484" s="7"/>
      <c r="D484" s="5"/>
      <c r="E484" s="25"/>
      <c r="F484" s="24"/>
      <c r="G484" s="24"/>
      <c r="H484" s="23"/>
      <c r="I484" s="26"/>
    </row>
    <row r="485" spans="1:9">
      <c r="A485" s="13" t="s">
        <v>35</v>
      </c>
      <c r="B485" s="13" t="s">
        <v>34</v>
      </c>
      <c r="C485" s="7"/>
      <c r="D485" s="5"/>
      <c r="E485" s="25"/>
      <c r="F485" s="24"/>
      <c r="G485" s="24"/>
      <c r="H485" s="23"/>
      <c r="I485" s="23"/>
    </row>
    <row r="486" spans="1:9">
      <c r="A486" s="5" t="s">
        <v>95</v>
      </c>
      <c r="B486" s="5" t="s">
        <v>94</v>
      </c>
      <c r="C486" s="7">
        <v>0</v>
      </c>
      <c r="D486" s="5"/>
      <c r="E486" s="5"/>
    </row>
    <row r="487" spans="1:9">
      <c r="A487" s="5" t="s">
        <v>93</v>
      </c>
      <c r="B487" s="5" t="s">
        <v>92</v>
      </c>
      <c r="C487" s="7">
        <v>1133</v>
      </c>
      <c r="D487" s="5">
        <v>323</v>
      </c>
      <c r="E487" s="5">
        <v>282</v>
      </c>
    </row>
    <row r="488" spans="1:9">
      <c r="A488" s="5" t="s">
        <v>91</v>
      </c>
      <c r="B488" s="5" t="s">
        <v>90</v>
      </c>
      <c r="C488" s="7">
        <v>300</v>
      </c>
      <c r="D488" s="5">
        <v>300</v>
      </c>
      <c r="E488" s="5">
        <v>36</v>
      </c>
    </row>
    <row r="489" spans="1:9" s="3" customFormat="1">
      <c r="A489" s="13" t="s">
        <v>21</v>
      </c>
      <c r="B489" s="13" t="s">
        <v>20</v>
      </c>
      <c r="C489" s="16">
        <f>SUM(C486:C488)</f>
        <v>1433</v>
      </c>
      <c r="D489" s="16">
        <f>SUM(D486:D488)</f>
        <v>623</v>
      </c>
      <c r="E489" s="16">
        <f>SUM(E486:E488)</f>
        <v>318</v>
      </c>
    </row>
    <row r="490" spans="1:9" s="3" customFormat="1">
      <c r="A490" s="17" t="s">
        <v>3</v>
      </c>
      <c r="B490" s="13" t="s">
        <v>19</v>
      </c>
      <c r="C490" s="16">
        <f>C489</f>
        <v>1433</v>
      </c>
      <c r="D490" s="16">
        <f>D489</f>
        <v>623</v>
      </c>
      <c r="E490" s="16">
        <f>E489</f>
        <v>318</v>
      </c>
    </row>
    <row r="491" spans="1:9">
      <c r="A491" s="5"/>
      <c r="B491" s="5"/>
      <c r="C491" s="7"/>
      <c r="D491" s="5"/>
      <c r="E491" s="5"/>
    </row>
    <row r="492" spans="1:9" ht="15.75">
      <c r="A492" s="15">
        <v>103010</v>
      </c>
      <c r="B492" s="15" t="s">
        <v>89</v>
      </c>
      <c r="C492" s="7"/>
      <c r="D492" s="5"/>
      <c r="E492" s="5"/>
    </row>
    <row r="493" spans="1:9">
      <c r="A493" s="5"/>
      <c r="B493" s="18" t="s">
        <v>36</v>
      </c>
      <c r="C493" s="7"/>
      <c r="D493" s="5"/>
      <c r="E493" s="5"/>
    </row>
    <row r="494" spans="1:9">
      <c r="A494" s="13" t="s">
        <v>35</v>
      </c>
      <c r="B494" s="13" t="s">
        <v>34</v>
      </c>
      <c r="C494" s="7"/>
      <c r="D494" s="5"/>
      <c r="E494" s="5"/>
    </row>
    <row r="495" spans="1:9">
      <c r="A495" s="5" t="s">
        <v>88</v>
      </c>
      <c r="B495" s="5" t="s">
        <v>87</v>
      </c>
      <c r="C495" s="7">
        <v>0</v>
      </c>
      <c r="D495" s="5"/>
      <c r="E495" s="5"/>
    </row>
    <row r="496" spans="1:9">
      <c r="A496" s="5" t="s">
        <v>86</v>
      </c>
      <c r="B496" s="5" t="s">
        <v>85</v>
      </c>
      <c r="C496" s="7">
        <v>300</v>
      </c>
      <c r="D496" s="5">
        <v>300</v>
      </c>
      <c r="E496" s="5">
        <v>157</v>
      </c>
    </row>
    <row r="497" spans="1:5" s="3" customFormat="1">
      <c r="A497" s="13" t="s">
        <v>21</v>
      </c>
      <c r="B497" s="13" t="s">
        <v>20</v>
      </c>
      <c r="C497" s="16">
        <f>C495+C496</f>
        <v>300</v>
      </c>
      <c r="D497" s="16">
        <f>D495+D496</f>
        <v>300</v>
      </c>
      <c r="E497" s="16">
        <f>E495+E496</f>
        <v>157</v>
      </c>
    </row>
    <row r="498" spans="1:5" s="3" customFormat="1">
      <c r="A498" s="17" t="s">
        <v>3</v>
      </c>
      <c r="B498" s="13" t="s">
        <v>19</v>
      </c>
      <c r="C498" s="16">
        <f>C497</f>
        <v>300</v>
      </c>
      <c r="D498" s="16">
        <f>D497</f>
        <v>300</v>
      </c>
      <c r="E498" s="16">
        <f>E497</f>
        <v>157</v>
      </c>
    </row>
    <row r="499" spans="1:5">
      <c r="A499" s="5"/>
      <c r="B499" s="5"/>
      <c r="C499" s="7"/>
      <c r="D499" s="5"/>
      <c r="E499" s="5"/>
    </row>
    <row r="500" spans="1:5" ht="15.75">
      <c r="A500" s="15">
        <v>104037</v>
      </c>
      <c r="B500" s="15" t="s">
        <v>84</v>
      </c>
      <c r="C500" s="7"/>
      <c r="D500" s="5"/>
      <c r="E500" s="5"/>
    </row>
    <row r="501" spans="1:5">
      <c r="A501" s="5" t="s">
        <v>58</v>
      </c>
      <c r="B501" s="5" t="s">
        <v>83</v>
      </c>
      <c r="C501" s="7">
        <v>0</v>
      </c>
      <c r="D501" s="5">
        <v>0</v>
      </c>
      <c r="E501" s="5">
        <v>98</v>
      </c>
    </row>
    <row r="502" spans="1:5">
      <c r="A502" s="5" t="s">
        <v>50</v>
      </c>
      <c r="B502" s="5" t="s">
        <v>82</v>
      </c>
      <c r="C502" s="7">
        <v>0</v>
      </c>
      <c r="D502" s="5">
        <v>0</v>
      </c>
      <c r="E502" s="5">
        <v>27</v>
      </c>
    </row>
    <row r="503" spans="1:5">
      <c r="A503" s="13" t="s">
        <v>81</v>
      </c>
      <c r="B503" s="13" t="s">
        <v>80</v>
      </c>
      <c r="C503" s="16">
        <f>SUM(C501:C502)</f>
        <v>0</v>
      </c>
      <c r="D503" s="16">
        <f>SUM(D501:D502)</f>
        <v>0</v>
      </c>
      <c r="E503" s="16">
        <f>SUM(E501:E502)</f>
        <v>125</v>
      </c>
    </row>
    <row r="504" spans="1:5">
      <c r="A504" s="17" t="s">
        <v>3</v>
      </c>
      <c r="B504" s="13" t="s">
        <v>19</v>
      </c>
      <c r="C504" s="16">
        <f>C503</f>
        <v>0</v>
      </c>
      <c r="D504" s="16">
        <f>D503</f>
        <v>0</v>
      </c>
      <c r="E504" s="16">
        <f>E503</f>
        <v>125</v>
      </c>
    </row>
    <row r="505" spans="1:5">
      <c r="A505" s="5"/>
      <c r="B505" s="5"/>
      <c r="C505" s="7"/>
      <c r="D505" s="5"/>
      <c r="E505" s="5"/>
    </row>
    <row r="506" spans="1:5" ht="15.75">
      <c r="A506" s="22">
        <v>104051</v>
      </c>
      <c r="B506" s="15" t="s">
        <v>79</v>
      </c>
      <c r="C506" s="7"/>
      <c r="D506" s="5"/>
      <c r="E506" s="5"/>
    </row>
    <row r="507" spans="1:5">
      <c r="A507" s="5"/>
      <c r="B507" s="19" t="s">
        <v>36</v>
      </c>
      <c r="C507" s="7"/>
      <c r="D507" s="5"/>
      <c r="E507" s="5"/>
    </row>
    <row r="508" spans="1:5">
      <c r="A508" s="13" t="s">
        <v>35</v>
      </c>
      <c r="B508" s="13" t="s">
        <v>34</v>
      </c>
      <c r="C508" s="7"/>
      <c r="D508" s="5"/>
      <c r="E508" s="5"/>
    </row>
    <row r="509" spans="1:5">
      <c r="A509" s="21" t="s">
        <v>78</v>
      </c>
      <c r="B509" s="21" t="s">
        <v>77</v>
      </c>
      <c r="C509" s="7">
        <v>0</v>
      </c>
      <c r="D509" s="5">
        <v>336</v>
      </c>
      <c r="E509" s="5">
        <v>336</v>
      </c>
    </row>
    <row r="510" spans="1:5" s="3" customFormat="1">
      <c r="A510" s="13" t="s">
        <v>76</v>
      </c>
      <c r="B510" s="13" t="s">
        <v>75</v>
      </c>
      <c r="C510" s="16">
        <f>SUM(C509:C509)</f>
        <v>0</v>
      </c>
      <c r="D510" s="16">
        <f>SUM(D509:D509)</f>
        <v>336</v>
      </c>
      <c r="E510" s="16">
        <f>SUM(E509:E509)</f>
        <v>336</v>
      </c>
    </row>
    <row r="511" spans="1:5">
      <c r="A511" s="5" t="s">
        <v>74</v>
      </c>
      <c r="B511" s="5" t="s">
        <v>73</v>
      </c>
      <c r="C511" s="7">
        <v>100</v>
      </c>
      <c r="D511" s="5">
        <v>100</v>
      </c>
      <c r="E511" s="5">
        <v>0</v>
      </c>
    </row>
    <row r="512" spans="1:5" s="3" customFormat="1">
      <c r="A512" s="13" t="s">
        <v>72</v>
      </c>
      <c r="B512" s="13" t="s">
        <v>71</v>
      </c>
      <c r="C512" s="16">
        <f>C511</f>
        <v>100</v>
      </c>
      <c r="D512" s="16">
        <f>D511</f>
        <v>100</v>
      </c>
      <c r="E512" s="16">
        <f>E511</f>
        <v>0</v>
      </c>
    </row>
    <row r="513" spans="1:5" s="3" customFormat="1">
      <c r="A513" s="21" t="s">
        <v>70</v>
      </c>
      <c r="B513" s="21" t="s">
        <v>69</v>
      </c>
      <c r="C513" s="20">
        <v>500</v>
      </c>
      <c r="D513" s="13">
        <v>770</v>
      </c>
      <c r="E513" s="13">
        <v>770</v>
      </c>
    </row>
    <row r="514" spans="1:5" s="3" customFormat="1">
      <c r="A514" s="21" t="s">
        <v>68</v>
      </c>
      <c r="B514" s="21" t="s">
        <v>67</v>
      </c>
      <c r="C514" s="20">
        <v>250</v>
      </c>
      <c r="D514" s="13">
        <v>0</v>
      </c>
      <c r="E514" s="13">
        <v>0</v>
      </c>
    </row>
    <row r="515" spans="1:5" s="3" customFormat="1">
      <c r="A515" s="13" t="s">
        <v>61</v>
      </c>
      <c r="B515" s="13"/>
      <c r="C515" s="16">
        <f>SUM(C513:C514)</f>
        <v>750</v>
      </c>
      <c r="D515" s="16">
        <f>SUM(D513:D514)</f>
        <v>770</v>
      </c>
      <c r="E515" s="16">
        <f>SUM(E513:E514)</f>
        <v>770</v>
      </c>
    </row>
    <row r="516" spans="1:5" s="3" customFormat="1">
      <c r="A516" s="13" t="s">
        <v>21</v>
      </c>
      <c r="B516" s="13" t="s">
        <v>20</v>
      </c>
      <c r="C516" s="16">
        <f>C510+C512+C515</f>
        <v>850</v>
      </c>
      <c r="D516" s="16">
        <f>D510+D512+D515</f>
        <v>1206</v>
      </c>
      <c r="E516" s="16">
        <f>E510+E512+E515</f>
        <v>1106</v>
      </c>
    </row>
    <row r="517" spans="1:5" s="3" customFormat="1">
      <c r="A517" s="17" t="s">
        <v>3</v>
      </c>
      <c r="B517" s="13" t="s">
        <v>19</v>
      </c>
      <c r="C517" s="16">
        <f>C516</f>
        <v>850</v>
      </c>
      <c r="D517" s="16">
        <f>D516</f>
        <v>1206</v>
      </c>
      <c r="E517" s="16">
        <f>E516</f>
        <v>1106</v>
      </c>
    </row>
    <row r="518" spans="1:5">
      <c r="A518" s="5"/>
      <c r="B518" s="5"/>
      <c r="C518" s="7"/>
      <c r="D518" s="5"/>
      <c r="E518" s="5"/>
    </row>
    <row r="519" spans="1:5">
      <c r="A519" s="5"/>
      <c r="B519" s="5"/>
      <c r="C519" s="7"/>
      <c r="D519" s="5"/>
      <c r="E519" s="5"/>
    </row>
    <row r="520" spans="1:5" ht="15.75">
      <c r="A520" s="15">
        <v>106020</v>
      </c>
      <c r="B520" s="15" t="s">
        <v>66</v>
      </c>
      <c r="C520" s="7"/>
      <c r="D520" s="5"/>
      <c r="E520" s="5"/>
    </row>
    <row r="521" spans="1:5">
      <c r="A521" s="5"/>
      <c r="B521" s="19" t="s">
        <v>36</v>
      </c>
      <c r="C521" s="7"/>
      <c r="D521" s="5"/>
      <c r="E521" s="5"/>
    </row>
    <row r="522" spans="1:5">
      <c r="A522" s="13" t="s">
        <v>35</v>
      </c>
      <c r="B522" s="13" t="s">
        <v>34</v>
      </c>
      <c r="C522" s="7"/>
      <c r="D522" s="5"/>
      <c r="E522" s="5"/>
    </row>
    <row r="523" spans="1:5" s="3" customFormat="1">
      <c r="A523" s="21" t="s">
        <v>65</v>
      </c>
      <c r="B523" s="21" t="s">
        <v>64</v>
      </c>
      <c r="C523" s="20">
        <v>1700</v>
      </c>
      <c r="D523" s="13">
        <v>1600</v>
      </c>
      <c r="E523" s="13">
        <v>882</v>
      </c>
    </row>
    <row r="524" spans="1:5" s="3" customFormat="1">
      <c r="A524" s="21" t="s">
        <v>63</v>
      </c>
      <c r="B524" s="21" t="s">
        <v>62</v>
      </c>
      <c r="C524" s="20">
        <v>300</v>
      </c>
      <c r="D524" s="13">
        <v>1082</v>
      </c>
      <c r="E524" s="13">
        <v>935</v>
      </c>
    </row>
    <row r="525" spans="1:5" s="3" customFormat="1">
      <c r="A525" s="13" t="s">
        <v>61</v>
      </c>
      <c r="B525" s="13" t="s">
        <v>60</v>
      </c>
      <c r="C525" s="16">
        <f>SUM(C523:C524)</f>
        <v>2000</v>
      </c>
      <c r="D525" s="16">
        <f>SUM(D523:D524)</f>
        <v>2682</v>
      </c>
      <c r="E525" s="16">
        <f>SUM(E523:E524)</f>
        <v>1817</v>
      </c>
    </row>
    <row r="526" spans="1:5" s="3" customFormat="1">
      <c r="A526" s="17" t="s">
        <v>3</v>
      </c>
      <c r="B526" s="13" t="s">
        <v>19</v>
      </c>
      <c r="C526" s="16">
        <f>C525</f>
        <v>2000</v>
      </c>
      <c r="D526" s="16">
        <f>D525</f>
        <v>2682</v>
      </c>
      <c r="E526" s="16">
        <f>E525</f>
        <v>1817</v>
      </c>
    </row>
    <row r="527" spans="1:5">
      <c r="A527" s="5"/>
      <c r="B527" s="5"/>
      <c r="C527" s="7"/>
      <c r="D527" s="5"/>
      <c r="E527" s="5"/>
    </row>
    <row r="528" spans="1:5" ht="15.75">
      <c r="A528" s="15">
        <v>107051</v>
      </c>
      <c r="B528" s="15" t="s">
        <v>59</v>
      </c>
      <c r="C528" s="7"/>
      <c r="D528" s="5"/>
      <c r="E528" s="5"/>
    </row>
    <row r="529" spans="1:5">
      <c r="A529" s="5"/>
      <c r="B529" s="19" t="s">
        <v>36</v>
      </c>
      <c r="C529" s="7"/>
      <c r="D529" s="5"/>
      <c r="E529" s="5"/>
    </row>
    <row r="530" spans="1:5">
      <c r="A530" s="13" t="s">
        <v>35</v>
      </c>
      <c r="B530" s="13" t="s">
        <v>34</v>
      </c>
      <c r="C530" s="7"/>
      <c r="D530" s="5"/>
      <c r="E530" s="5"/>
    </row>
    <row r="531" spans="1:5">
      <c r="A531" s="5" t="s">
        <v>58</v>
      </c>
      <c r="B531" s="5" t="s">
        <v>57</v>
      </c>
      <c r="C531" s="7">
        <v>3100</v>
      </c>
      <c r="D531" s="5">
        <v>3544</v>
      </c>
      <c r="E531" s="5">
        <v>3242</v>
      </c>
    </row>
    <row r="532" spans="1:5">
      <c r="A532" s="5" t="s">
        <v>56</v>
      </c>
      <c r="B532" s="5" t="s">
        <v>55</v>
      </c>
      <c r="C532" s="7">
        <v>200</v>
      </c>
      <c r="D532" s="5">
        <v>200</v>
      </c>
      <c r="E532" s="5">
        <v>143</v>
      </c>
    </row>
    <row r="533" spans="1:5" s="3" customFormat="1">
      <c r="A533" s="13" t="s">
        <v>54</v>
      </c>
      <c r="B533" s="13" t="s">
        <v>53</v>
      </c>
      <c r="C533" s="16">
        <f>SUM(C531:C532)</f>
        <v>3300</v>
      </c>
      <c r="D533" s="16">
        <f>SUM(D531:D532)</f>
        <v>3744</v>
      </c>
      <c r="E533" s="16">
        <f>SUM(E531:E532)</f>
        <v>3385</v>
      </c>
    </row>
    <row r="534" spans="1:5">
      <c r="A534" s="5" t="s">
        <v>52</v>
      </c>
      <c r="B534" s="5" t="s">
        <v>51</v>
      </c>
      <c r="C534" s="7">
        <v>837</v>
      </c>
      <c r="D534" s="5">
        <v>957</v>
      </c>
      <c r="E534" s="5">
        <v>863</v>
      </c>
    </row>
    <row r="535" spans="1:5">
      <c r="A535" s="5" t="s">
        <v>50</v>
      </c>
      <c r="B535" s="5" t="s">
        <v>49</v>
      </c>
      <c r="C535" s="7">
        <v>0</v>
      </c>
      <c r="D535" s="5">
        <v>0</v>
      </c>
      <c r="E535" s="5">
        <v>51</v>
      </c>
    </row>
    <row r="536" spans="1:5" s="3" customFormat="1">
      <c r="A536" s="13" t="s">
        <v>48</v>
      </c>
      <c r="B536" s="13" t="s">
        <v>47</v>
      </c>
      <c r="C536" s="16">
        <f>C534+C535</f>
        <v>837</v>
      </c>
      <c r="D536" s="16">
        <f>D534+D535</f>
        <v>957</v>
      </c>
      <c r="E536" s="16">
        <f>E534+E535</f>
        <v>914</v>
      </c>
    </row>
    <row r="537" spans="1:5" s="3" customFormat="1">
      <c r="A537" s="13" t="s">
        <v>46</v>
      </c>
      <c r="B537" s="13" t="s">
        <v>45</v>
      </c>
      <c r="C537" s="16">
        <f>C533+C536</f>
        <v>4137</v>
      </c>
      <c r="D537" s="16">
        <f>D533+D536</f>
        <v>4701</v>
      </c>
      <c r="E537" s="16">
        <f>E533+E536</f>
        <v>4299</v>
      </c>
    </row>
    <row r="538" spans="1:5" s="3" customFormat="1">
      <c r="A538" s="17" t="s">
        <v>3</v>
      </c>
      <c r="B538" s="13" t="s">
        <v>19</v>
      </c>
      <c r="C538" s="16">
        <f>C537</f>
        <v>4137</v>
      </c>
      <c r="D538" s="16">
        <f>D537</f>
        <v>4701</v>
      </c>
      <c r="E538" s="16">
        <f>E537</f>
        <v>4299</v>
      </c>
    </row>
    <row r="539" spans="1:5" s="3" customFormat="1">
      <c r="A539" s="13"/>
      <c r="B539" s="13"/>
      <c r="C539" s="16"/>
      <c r="D539" s="13"/>
      <c r="E539" s="13"/>
    </row>
    <row r="540" spans="1:5" s="3" customFormat="1">
      <c r="A540" s="13"/>
      <c r="B540" s="19" t="s">
        <v>44</v>
      </c>
      <c r="C540" s="16"/>
      <c r="D540" s="13"/>
      <c r="E540" s="13"/>
    </row>
    <row r="541" spans="1:5">
      <c r="A541" s="5" t="s">
        <v>43</v>
      </c>
      <c r="B541" s="5" t="s">
        <v>42</v>
      </c>
      <c r="C541" s="7">
        <v>1900</v>
      </c>
      <c r="D541" s="5">
        <v>2190</v>
      </c>
      <c r="E541" s="5">
        <v>2190</v>
      </c>
    </row>
    <row r="542" spans="1:5">
      <c r="A542" s="5" t="s">
        <v>41</v>
      </c>
      <c r="B542" s="5" t="s">
        <v>40</v>
      </c>
      <c r="C542" s="7">
        <v>513</v>
      </c>
      <c r="D542" s="5">
        <v>513</v>
      </c>
      <c r="E542" s="5">
        <v>591</v>
      </c>
    </row>
    <row r="543" spans="1:5" s="3" customFormat="1">
      <c r="A543" s="13" t="s">
        <v>39</v>
      </c>
      <c r="B543" s="13" t="s">
        <v>38</v>
      </c>
      <c r="C543" s="16">
        <f>SUM(C541:C542)</f>
        <v>2413</v>
      </c>
      <c r="D543" s="16">
        <f>SUM(D541:D542)</f>
        <v>2703</v>
      </c>
      <c r="E543" s="16">
        <f>SUM(E541:E542)</f>
        <v>2781</v>
      </c>
    </row>
    <row r="544" spans="1:5" s="3" customFormat="1">
      <c r="A544" s="14" t="s">
        <v>3</v>
      </c>
      <c r="B544" s="13" t="s">
        <v>2</v>
      </c>
      <c r="C544" s="16">
        <f>C543</f>
        <v>2413</v>
      </c>
      <c r="D544" s="16">
        <f>D543</f>
        <v>2703</v>
      </c>
      <c r="E544" s="16">
        <f>E543</f>
        <v>2781</v>
      </c>
    </row>
    <row r="545" spans="1:5">
      <c r="A545" s="5"/>
      <c r="B545" s="5"/>
      <c r="C545" s="7"/>
      <c r="D545" s="5"/>
      <c r="E545" s="5"/>
    </row>
    <row r="546" spans="1:5">
      <c r="A546" s="5"/>
      <c r="B546" s="5"/>
      <c r="C546" s="7"/>
      <c r="D546" s="5"/>
      <c r="E546" s="5"/>
    </row>
    <row r="547" spans="1:5">
      <c r="A547" s="5"/>
      <c r="B547" s="5"/>
      <c r="C547" s="7"/>
      <c r="D547" s="5"/>
      <c r="E547" s="5"/>
    </row>
    <row r="548" spans="1:5">
      <c r="A548" s="5"/>
      <c r="B548" s="5"/>
      <c r="C548" s="7"/>
      <c r="D548" s="5"/>
      <c r="E548" s="5"/>
    </row>
    <row r="549" spans="1:5" ht="15.75">
      <c r="A549" s="15">
        <v>107060</v>
      </c>
      <c r="B549" s="15" t="s">
        <v>37</v>
      </c>
      <c r="C549" s="7"/>
      <c r="D549" s="5"/>
      <c r="E549" s="5"/>
    </row>
    <row r="550" spans="1:5">
      <c r="A550" s="5"/>
      <c r="B550" s="18" t="s">
        <v>36</v>
      </c>
      <c r="C550" s="7"/>
      <c r="D550" s="5"/>
      <c r="E550" s="5"/>
    </row>
    <row r="551" spans="1:5">
      <c r="A551" s="13" t="s">
        <v>35</v>
      </c>
      <c r="B551" s="13" t="s">
        <v>34</v>
      </c>
      <c r="C551" s="7"/>
      <c r="D551" s="5"/>
      <c r="E551" s="5"/>
    </row>
    <row r="552" spans="1:5">
      <c r="A552" s="5" t="s">
        <v>33</v>
      </c>
      <c r="B552" s="5" t="s">
        <v>32</v>
      </c>
      <c r="C552" s="7">
        <v>400</v>
      </c>
      <c r="D552" s="5">
        <v>400</v>
      </c>
      <c r="E552" s="5">
        <v>0</v>
      </c>
    </row>
    <row r="553" spans="1:5">
      <c r="A553" s="5" t="s">
        <v>31</v>
      </c>
      <c r="B553" s="5" t="s">
        <v>30</v>
      </c>
      <c r="C553" s="7">
        <v>879</v>
      </c>
      <c r="D553" s="5">
        <v>879</v>
      </c>
      <c r="E553" s="5">
        <v>199</v>
      </c>
    </row>
    <row r="554" spans="1:5">
      <c r="A554" s="5" t="s">
        <v>29</v>
      </c>
      <c r="B554" s="5" t="s">
        <v>28</v>
      </c>
      <c r="C554" s="7">
        <v>0</v>
      </c>
      <c r="D554" s="5">
        <v>350</v>
      </c>
      <c r="E554" s="5">
        <v>341</v>
      </c>
    </row>
    <row r="555" spans="1:5">
      <c r="A555" s="5" t="s">
        <v>27</v>
      </c>
      <c r="B555" s="5" t="s">
        <v>26</v>
      </c>
      <c r="C555" s="7">
        <v>0</v>
      </c>
      <c r="D555" s="5">
        <v>400</v>
      </c>
      <c r="E555" s="5">
        <v>400</v>
      </c>
    </row>
    <row r="556" spans="1:5">
      <c r="A556" s="5" t="s">
        <v>25</v>
      </c>
      <c r="B556" s="5" t="s">
        <v>24</v>
      </c>
      <c r="C556" s="7">
        <v>0</v>
      </c>
      <c r="D556" s="5">
        <v>340</v>
      </c>
      <c r="E556" s="5">
        <v>340</v>
      </c>
    </row>
    <row r="557" spans="1:5" s="3" customFormat="1">
      <c r="A557" s="13" t="s">
        <v>23</v>
      </c>
      <c r="B557" s="13" t="s">
        <v>22</v>
      </c>
      <c r="C557" s="16">
        <f>SUM(C552:C556)</f>
        <v>1279</v>
      </c>
      <c r="D557" s="16">
        <f>SUM(D552:D556)</f>
        <v>2369</v>
      </c>
      <c r="E557" s="16">
        <f>SUM(E552:E556)</f>
        <v>1280</v>
      </c>
    </row>
    <row r="558" spans="1:5" s="3" customFormat="1">
      <c r="A558" s="13" t="s">
        <v>21</v>
      </c>
      <c r="B558" s="13" t="s">
        <v>20</v>
      </c>
      <c r="C558" s="16">
        <f>C557</f>
        <v>1279</v>
      </c>
      <c r="D558" s="16">
        <f>D557</f>
        <v>2369</v>
      </c>
      <c r="E558" s="16">
        <f>E557</f>
        <v>1280</v>
      </c>
    </row>
    <row r="559" spans="1:5" s="3" customFormat="1">
      <c r="A559" s="17" t="s">
        <v>3</v>
      </c>
      <c r="B559" s="13" t="s">
        <v>19</v>
      </c>
      <c r="C559" s="16">
        <f>C558</f>
        <v>1279</v>
      </c>
      <c r="D559" s="16">
        <f>D558</f>
        <v>2369</v>
      </c>
      <c r="E559" s="16">
        <f>E558</f>
        <v>1280</v>
      </c>
    </row>
    <row r="560" spans="1:5">
      <c r="A560" s="5"/>
      <c r="B560" s="5"/>
      <c r="C560" s="7"/>
      <c r="D560" s="5"/>
      <c r="E560" s="5"/>
    </row>
    <row r="561" spans="1:5" ht="15.75">
      <c r="A561" s="15">
        <v>900020</v>
      </c>
      <c r="B561" s="15" t="s">
        <v>18</v>
      </c>
      <c r="C561" s="7"/>
      <c r="D561" s="5"/>
      <c r="E561" s="5"/>
    </row>
    <row r="562" spans="1:5">
      <c r="A562" s="5" t="s">
        <v>17</v>
      </c>
      <c r="B562" s="5" t="s">
        <v>16</v>
      </c>
      <c r="C562" s="7">
        <v>4200</v>
      </c>
      <c r="D562" s="5">
        <v>4813</v>
      </c>
      <c r="E562" s="5">
        <v>4060</v>
      </c>
    </row>
    <row r="563" spans="1:5">
      <c r="A563" s="5" t="s">
        <v>15</v>
      </c>
      <c r="B563" s="5" t="s">
        <v>14</v>
      </c>
      <c r="C563" s="7">
        <v>3400</v>
      </c>
      <c r="D563" s="5">
        <v>4648</v>
      </c>
      <c r="E563" s="5">
        <v>4511</v>
      </c>
    </row>
    <row r="564" spans="1:5">
      <c r="A564" s="5" t="s">
        <v>13</v>
      </c>
      <c r="B564" s="5" t="s">
        <v>12</v>
      </c>
      <c r="C564" s="7">
        <v>1600</v>
      </c>
      <c r="D564" s="5">
        <v>1920</v>
      </c>
      <c r="E564" s="5">
        <v>1633</v>
      </c>
    </row>
    <row r="565" spans="1:5">
      <c r="A565" s="5" t="s">
        <v>11</v>
      </c>
      <c r="B565" s="5" t="s">
        <v>10</v>
      </c>
      <c r="C565" s="7">
        <v>0</v>
      </c>
      <c r="D565" s="5">
        <v>292</v>
      </c>
      <c r="E565" s="5">
        <v>175</v>
      </c>
    </row>
    <row r="566" spans="1:5">
      <c r="A566" s="5" t="s">
        <v>9</v>
      </c>
      <c r="B566" s="5" t="s">
        <v>8</v>
      </c>
      <c r="C566" s="7">
        <v>250</v>
      </c>
      <c r="D566" s="5">
        <v>386</v>
      </c>
      <c r="E566" s="5">
        <v>155</v>
      </c>
    </row>
    <row r="567" spans="1:5">
      <c r="A567" s="5" t="s">
        <v>7</v>
      </c>
      <c r="B567" s="5" t="s">
        <v>6</v>
      </c>
      <c r="C567" s="7">
        <v>0</v>
      </c>
      <c r="D567" s="5">
        <v>9</v>
      </c>
      <c r="E567" s="5">
        <v>8</v>
      </c>
    </row>
    <row r="568" spans="1:5">
      <c r="A568" s="5" t="s">
        <v>5</v>
      </c>
      <c r="B568" s="5" t="s">
        <v>4</v>
      </c>
      <c r="C568" s="7">
        <f>SUM(C562:C567)</f>
        <v>9450</v>
      </c>
      <c r="D568" s="7">
        <f>SUM(D562:D567)</f>
        <v>12068</v>
      </c>
      <c r="E568" s="7">
        <f>SUM(E562:E567)</f>
        <v>10542</v>
      </c>
    </row>
    <row r="569" spans="1:5">
      <c r="A569" s="14" t="s">
        <v>3</v>
      </c>
      <c r="B569" s="13" t="s">
        <v>2</v>
      </c>
      <c r="C569" s="7">
        <f>C568</f>
        <v>9450</v>
      </c>
      <c r="D569" s="7">
        <f>D568</f>
        <v>12068</v>
      </c>
      <c r="E569" s="7">
        <f>E568</f>
        <v>10542</v>
      </c>
    </row>
    <row r="570" spans="1:5">
      <c r="A570" s="5"/>
      <c r="B570" s="5"/>
      <c r="C570" s="7"/>
      <c r="D570" s="7"/>
      <c r="E570" s="7"/>
    </row>
    <row r="571" spans="1:5">
      <c r="A571" s="5"/>
      <c r="B571" s="12" t="s">
        <v>1</v>
      </c>
      <c r="C571" s="11">
        <f>C59+C93+C136+C158+C193+C217+C241+C248+C262+C298+C336+C368+C384+C413+C445+C468+C480+C490+C498+C504+C517+C526+C538+C559</f>
        <v>66107</v>
      </c>
      <c r="D571" s="11">
        <f>D59+D93+D136+D158+D193+D217+D241+D248+D262+D298+D336+D368+D384+D413+D445+D468+D480+D490+D498+D504+D517+D526+D538+D559</f>
        <v>109109</v>
      </c>
      <c r="E571" s="11">
        <f>E59+E93+E136+E158+E193+E217+E241+E248+E262+E298+E336+E368+E384+E413+E445+E468+E480+E490+E498+E504+E517+E526+E538+E559</f>
        <v>76395</v>
      </c>
    </row>
    <row r="572" spans="1:5">
      <c r="A572" s="5"/>
      <c r="B572" s="10"/>
      <c r="C572" s="7"/>
      <c r="D572" s="5"/>
      <c r="E572" s="5"/>
    </row>
    <row r="573" spans="1:5">
      <c r="A573" s="5"/>
      <c r="B573" s="9" t="s">
        <v>0</v>
      </c>
      <c r="C573" s="8">
        <f>C70+C147+C185+C197+C223+C302+C345+C374+C453+C473+C544+C417+C569</f>
        <v>66107</v>
      </c>
      <c r="D573" s="8">
        <f>D70+D147+D185+D197+D223+D302+D345+D374+D453+D473+D544+D417+D569</f>
        <v>109109</v>
      </c>
      <c r="E573" s="8">
        <f>E70+E147+E185+E197+E223+E302+E345+E374+E453+E473+E544+E417+E569</f>
        <v>105832</v>
      </c>
    </row>
    <row r="574" spans="1:5">
      <c r="A574" s="5"/>
      <c r="B574" s="5"/>
      <c r="C574" s="7"/>
      <c r="D574" s="5"/>
      <c r="E574" s="5"/>
    </row>
    <row r="575" spans="1:5">
      <c r="A575" s="5"/>
      <c r="B575" s="5"/>
      <c r="C575" s="7"/>
      <c r="D575" s="5"/>
      <c r="E575" s="5"/>
    </row>
    <row r="576" spans="1:5">
      <c r="A576" s="5"/>
      <c r="B576" s="5"/>
      <c r="C576" s="6"/>
      <c r="D576" s="5"/>
      <c r="E576" s="5"/>
    </row>
    <row r="577" spans="1:5">
      <c r="A577" s="5"/>
      <c r="B577" s="5"/>
      <c r="C577" s="5"/>
      <c r="D577" s="5"/>
      <c r="E577" s="5"/>
    </row>
    <row r="579" spans="1:5">
      <c r="C579" s="4"/>
    </row>
    <row r="580" spans="1:5">
      <c r="B580" s="3"/>
    </row>
    <row r="583" spans="1:5">
      <c r="B583" s="2"/>
    </row>
  </sheetData>
  <mergeCells count="2">
    <mergeCell ref="A2:E2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Önkorm. Korm. funk bev-kiad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2017-06-01T12:51:14Z</dcterms:created>
  <dcterms:modified xsi:type="dcterms:W3CDTF">2017-06-01T12:51:20Z</dcterms:modified>
</cp:coreProperties>
</file>