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0\Költségvetés módosítás\2020.09.30\Költségvetés 2020_09_30\"/>
    </mc:Choice>
  </mc:AlternateContent>
  <xr:revisionPtr revIDLastSave="0" documentId="8_{2A0274C3-4D89-4A15-BA91-F48C72A2CCA8}" xr6:coauthVersionLast="45" xr6:coauthVersionMax="45" xr10:uidLastSave="{00000000-0000-0000-0000-000000000000}"/>
  <bookViews>
    <workbookView xWindow="-120" yWindow="-120" windowWidth="21840" windowHeight="13140" xr2:uid="{72DD4647-438C-4C03-ACF9-391A5E1B2059}"/>
  </bookViews>
  <sheets>
    <sheet name="2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" l="1"/>
  <c r="J27" i="1"/>
  <c r="J29" i="1" s="1"/>
  <c r="I27" i="1"/>
  <c r="H27" i="1"/>
  <c r="H29" i="1" s="1"/>
  <c r="C28" i="1" s="1"/>
  <c r="C29" i="1" s="1"/>
  <c r="E27" i="1"/>
  <c r="E29" i="1" s="1"/>
  <c r="D27" i="1"/>
  <c r="D29" i="1" s="1"/>
  <c r="C27" i="1"/>
  <c r="J26" i="1"/>
  <c r="D24" i="1"/>
  <c r="D26" i="1" s="1"/>
  <c r="E23" i="1"/>
  <c r="D23" i="1"/>
  <c r="C23" i="1"/>
  <c r="J22" i="1"/>
  <c r="I22" i="1"/>
  <c r="H22" i="1"/>
  <c r="E22" i="1"/>
  <c r="D22" i="1"/>
  <c r="C22" i="1"/>
  <c r="J21" i="1"/>
  <c r="I21" i="1"/>
  <c r="H21" i="1"/>
  <c r="E21" i="1"/>
  <c r="D21" i="1"/>
  <c r="C21" i="1"/>
  <c r="J20" i="1"/>
  <c r="I20" i="1"/>
  <c r="I26" i="1" s="1"/>
  <c r="H20" i="1"/>
  <c r="H26" i="1" s="1"/>
  <c r="E20" i="1"/>
  <c r="E24" i="1" s="1"/>
  <c r="E26" i="1" s="1"/>
  <c r="D20" i="1"/>
  <c r="C20" i="1"/>
  <c r="C24" i="1" s="1"/>
  <c r="I19" i="1"/>
  <c r="I30" i="1" s="1"/>
  <c r="C17" i="1"/>
  <c r="J16" i="1"/>
  <c r="I16" i="1"/>
  <c r="H16" i="1"/>
  <c r="J15" i="1"/>
  <c r="I15" i="1"/>
  <c r="H15" i="1"/>
  <c r="E15" i="1"/>
  <c r="D15" i="1"/>
  <c r="C15" i="1"/>
  <c r="J14" i="1"/>
  <c r="I14" i="1"/>
  <c r="H14" i="1"/>
  <c r="E14" i="1"/>
  <c r="D14" i="1"/>
  <c r="C14" i="1"/>
  <c r="J13" i="1"/>
  <c r="I13" i="1"/>
  <c r="H13" i="1"/>
  <c r="E13" i="1"/>
  <c r="D13" i="1"/>
  <c r="C13" i="1"/>
  <c r="J12" i="1"/>
  <c r="I12" i="1"/>
  <c r="H12" i="1"/>
  <c r="E12" i="1"/>
  <c r="D12" i="1"/>
  <c r="C12" i="1"/>
  <c r="J11" i="1"/>
  <c r="I11" i="1"/>
  <c r="H11" i="1"/>
  <c r="E11" i="1"/>
  <c r="D11" i="1"/>
  <c r="C11" i="1"/>
  <c r="J10" i="1"/>
  <c r="I10" i="1"/>
  <c r="H10" i="1"/>
  <c r="E10" i="1"/>
  <c r="D10" i="1"/>
  <c r="C10" i="1"/>
  <c r="J9" i="1"/>
  <c r="J19" i="1" s="1"/>
  <c r="J30" i="1" s="1"/>
  <c r="I9" i="1"/>
  <c r="H9" i="1"/>
  <c r="H19" i="1" s="1"/>
  <c r="E9" i="1"/>
  <c r="E17" i="1" s="1"/>
  <c r="E19" i="1" s="1"/>
  <c r="D9" i="1"/>
  <c r="D17" i="1" s="1"/>
  <c r="D19" i="1" s="1"/>
  <c r="D30" i="1" s="1"/>
  <c r="C9" i="1"/>
  <c r="L2" i="1"/>
  <c r="C25" i="1" l="1"/>
  <c r="C26" i="1"/>
  <c r="C19" i="1"/>
  <c r="C30" i="1" s="1"/>
  <c r="E30" i="1"/>
  <c r="C18" i="1"/>
  <c r="H30" i="1"/>
</calcChain>
</file>

<file path=xl/sharedStrings.xml><?xml version="1.0" encoding="utf-8"?>
<sst xmlns="http://schemas.openxmlformats.org/spreadsheetml/2006/main" count="83" uniqueCount="59">
  <si>
    <t>2. melléklet</t>
  </si>
  <si>
    <t>Balatonakali Önkormányzat összesített konszolidált működési és felhalmozási egyensúlyát bemutató mérleg</t>
  </si>
  <si>
    <t>adatok Ft-ban</t>
  </si>
  <si>
    <t>Működési bevételek</t>
  </si>
  <si>
    <t>2020. évi előirányzat</t>
  </si>
  <si>
    <r>
      <t>2020. évi mód.előir. (</t>
    </r>
    <r>
      <rPr>
        <sz val="8"/>
        <rFont val="Times New Roman"/>
        <family val="1"/>
        <charset val="238"/>
      </rPr>
      <t>2020.VII.8.)</t>
    </r>
  </si>
  <si>
    <r>
      <rPr>
        <sz val="9"/>
        <rFont val="Times New Roman"/>
        <family val="1"/>
        <charset val="238"/>
      </rPr>
      <t xml:space="preserve">2020. évi mód.előir. </t>
    </r>
    <r>
      <rPr>
        <sz val="8"/>
        <rFont val="Times New Roman"/>
        <family val="1"/>
        <charset val="238"/>
      </rPr>
      <t>(2020.XII.1.)</t>
    </r>
  </si>
  <si>
    <t>Működési kiadások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</si>
  <si>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</si>
  <si>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</si>
  <si>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</si>
  <si>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</si>
  <si>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</si>
  <si>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</si>
  <si>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</si>
  <si>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</si>
  <si>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</si>
  <si>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</si>
  <si>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1.</t>
  </si>
  <si>
    <t>Személyi juttatások</t>
  </si>
  <si>
    <t>2.</t>
  </si>
  <si>
    <t>Vagyoni típusú adók</t>
  </si>
  <si>
    <t>Munkaadót terhelő járulékok</t>
  </si>
  <si>
    <t>3.</t>
  </si>
  <si>
    <t>Termékek és szolgáltatások adói</t>
  </si>
  <si>
    <t>Dologi kiadások</t>
  </si>
  <si>
    <t>4.</t>
  </si>
  <si>
    <t>Egyéb közhatalmi bevételek</t>
  </si>
  <si>
    <t>Ellátottak pénzbeli juttatásai</t>
  </si>
  <si>
    <t>5.</t>
  </si>
  <si>
    <t>Önkormányzatok működési támogatásai</t>
  </si>
  <si>
    <t>Elvonások és befizetések kiadásai</t>
  </si>
  <si>
    <t>6.</t>
  </si>
  <si>
    <t>Egyéb működési célú támogatások államháztartáson belülről</t>
  </si>
  <si>
    <t>Egyéb működési célú támogatások államháztartáson belülre</t>
  </si>
  <si>
    <t>7.</t>
  </si>
  <si>
    <t>Működési célú átvett pénzeszközök</t>
  </si>
  <si>
    <t>Egyéb működési célú támogatások államháztartáson kívülre</t>
  </si>
  <si>
    <t>8.</t>
  </si>
  <si>
    <t>Tartalékok</t>
  </si>
  <si>
    <t>Összes költségvetési működési bevétel</t>
  </si>
  <si>
    <t>Költségvetési hiány belső finanszírozása</t>
  </si>
  <si>
    <t>Összes működési bevétel</t>
  </si>
  <si>
    <t>Összes működési kiadás</t>
  </si>
  <si>
    <t>Felhalmozási célú önkormányzati támogatások</t>
  </si>
  <si>
    <t>Beruházások</t>
  </si>
  <si>
    <t>Egyéb felhalmozási célú támogatások bevételei államháztartáson belülről</t>
  </si>
  <si>
    <t>Felújítások</t>
  </si>
  <si>
    <t>Felhalmozási bevételek</t>
  </si>
  <si>
    <t>Egyéb felhamozási célú kiadások</t>
  </si>
  <si>
    <t>Felhamozási célú átvett pénzeszközök</t>
  </si>
  <si>
    <t>Összes költségvetési felhalmozási bevétel</t>
  </si>
  <si>
    <t>Összes felhalmozási bevétel</t>
  </si>
  <si>
    <t>Összes felhalmozási kiadás</t>
  </si>
  <si>
    <t>Finanszírozási bevételek</t>
  </si>
  <si>
    <t>Finanszírozási kiadások</t>
  </si>
  <si>
    <t>Összes finanszírozási bevétel</t>
  </si>
  <si>
    <t>Összes finanszírozási kiadás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</si>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</sst>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85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double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double">
        <color indexed="64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/>
      <right style="double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3" fontId="1" fillId="0" borderId="22" xfId="0" applyNumberFormat="1" applyFont="1" applyBorder="1" applyAlignment="1">
      <alignment horizontal="right" vertical="center"/>
    </xf>
    <xf numFmtId="3" fontId="1" fillId="0" borderId="23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3" fontId="1" fillId="0" borderId="26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vertical="center" wrapText="1"/>
    </xf>
    <xf numFmtId="3" fontId="1" fillId="0" borderId="27" xfId="0" applyNumberFormat="1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0" fontId="1" fillId="0" borderId="29" xfId="0" applyFont="1" applyBorder="1" applyAlignment="1">
      <alignment horizontal="center" vertical="center"/>
    </xf>
    <xf numFmtId="3" fontId="1" fillId="0" borderId="30" xfId="0" applyNumberFormat="1" applyFont="1" applyBorder="1" applyAlignment="1">
      <alignment vertical="center"/>
    </xf>
    <xf numFmtId="3" fontId="1" fillId="0" borderId="31" xfId="0" applyNumberFormat="1" applyFont="1" applyBorder="1" applyAlignment="1">
      <alignment vertical="center"/>
    </xf>
    <xf numFmtId="3" fontId="1" fillId="0" borderId="32" xfId="0" applyNumberFormat="1" applyFont="1" applyBorder="1" applyAlignment="1">
      <alignment vertical="center"/>
    </xf>
    <xf numFmtId="0" fontId="1" fillId="0" borderId="20" xfId="0" applyFont="1" applyBorder="1" applyAlignment="1">
      <alignment horizontal="right" vertical="center"/>
    </xf>
    <xf numFmtId="3" fontId="1" fillId="0" borderId="33" xfId="0" applyNumberFormat="1" applyFont="1" applyBorder="1" applyAlignment="1">
      <alignment horizontal="right" vertical="center"/>
    </xf>
    <xf numFmtId="3" fontId="1" fillId="0" borderId="34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1" fillId="0" borderId="35" xfId="0" applyNumberFormat="1" applyFont="1" applyBorder="1" applyAlignment="1">
      <alignment horizontal="right" vertical="center"/>
    </xf>
    <xf numFmtId="3" fontId="1" fillId="0" borderId="36" xfId="0" applyNumberFormat="1" applyFont="1" applyBorder="1" applyAlignment="1">
      <alignment horizontal="right" vertical="center"/>
    </xf>
    <xf numFmtId="3" fontId="1" fillId="0" borderId="37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1" fillId="0" borderId="39" xfId="0" applyNumberFormat="1" applyFont="1" applyBorder="1" applyAlignment="1">
      <alignment horizontal="right" vertical="center"/>
    </xf>
    <xf numFmtId="3" fontId="1" fillId="0" borderId="40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3" fontId="3" fillId="0" borderId="43" xfId="0" applyNumberFormat="1" applyFont="1" applyBorder="1" applyAlignment="1">
      <alignment horizontal="right" vertical="center"/>
    </xf>
    <xf numFmtId="3" fontId="3" fillId="0" borderId="44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3" fontId="3" fillId="0" borderId="45" xfId="0" applyNumberFormat="1" applyFont="1" applyBorder="1" applyAlignment="1">
      <alignment horizontal="right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vertical="center"/>
    </xf>
    <xf numFmtId="3" fontId="1" fillId="0" borderId="48" xfId="0" applyNumberFormat="1" applyFont="1" applyBorder="1" applyAlignment="1">
      <alignment horizontal="right" vertical="center"/>
    </xf>
    <xf numFmtId="3" fontId="1" fillId="0" borderId="49" xfId="0" applyNumberFormat="1" applyFont="1" applyBorder="1" applyAlignment="1">
      <alignment horizontal="right" vertical="center"/>
    </xf>
    <xf numFmtId="3" fontId="1" fillId="0" borderId="50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53" xfId="0" applyNumberFormat="1" applyFont="1" applyBorder="1" applyAlignment="1">
      <alignment horizontal="right" vertical="center"/>
    </xf>
    <xf numFmtId="3" fontId="1" fillId="0" borderId="54" xfId="0" applyNumberFormat="1" applyFont="1" applyBorder="1" applyAlignment="1">
      <alignment horizontal="right" vertical="center"/>
    </xf>
    <xf numFmtId="3" fontId="1" fillId="0" borderId="55" xfId="0" applyNumberFormat="1" applyFont="1" applyBorder="1" applyAlignment="1">
      <alignment horizontal="right" vertical="center"/>
    </xf>
    <xf numFmtId="3" fontId="1" fillId="0" borderId="56" xfId="0" applyNumberFormat="1" applyFont="1" applyBorder="1" applyAlignment="1">
      <alignment horizontal="right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vertical="center"/>
    </xf>
    <xf numFmtId="3" fontId="1" fillId="0" borderId="59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center" vertical="center"/>
    </xf>
    <xf numFmtId="0" fontId="1" fillId="0" borderId="35" xfId="0" applyFont="1" applyBorder="1" applyAlignment="1">
      <alignment vertical="center"/>
    </xf>
    <xf numFmtId="0" fontId="1" fillId="0" borderId="61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62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1" fillId="0" borderId="63" xfId="0" applyFont="1" applyBorder="1" applyAlignment="1">
      <alignment vertical="center"/>
    </xf>
    <xf numFmtId="0" fontId="1" fillId="0" borderId="64" xfId="0" applyFont="1" applyBorder="1" applyAlignment="1">
      <alignment vertical="center"/>
    </xf>
    <xf numFmtId="3" fontId="1" fillId="0" borderId="65" xfId="0" applyNumberFormat="1" applyFont="1" applyBorder="1" applyAlignment="1">
      <alignment horizontal="right" vertical="center"/>
    </xf>
    <xf numFmtId="3" fontId="1" fillId="0" borderId="66" xfId="0" applyNumberFormat="1" applyFont="1" applyBorder="1" applyAlignment="1">
      <alignment horizontal="right" vertical="center"/>
    </xf>
    <xf numFmtId="3" fontId="1" fillId="0" borderId="67" xfId="0" applyNumberFormat="1" applyFont="1" applyBorder="1" applyAlignment="1">
      <alignment horizontal="right" vertical="center"/>
    </xf>
    <xf numFmtId="3" fontId="3" fillId="0" borderId="68" xfId="0" applyNumberFormat="1" applyFont="1" applyBorder="1" applyAlignment="1">
      <alignment horizontal="right" vertical="center"/>
    </xf>
    <xf numFmtId="0" fontId="1" fillId="0" borderId="69" xfId="0" applyFont="1" applyBorder="1" applyAlignment="1">
      <alignment horizontal="center" vertical="center"/>
    </xf>
    <xf numFmtId="0" fontId="1" fillId="0" borderId="70" xfId="0" applyFont="1" applyBorder="1" applyAlignment="1">
      <alignment vertical="center"/>
    </xf>
    <xf numFmtId="3" fontId="1" fillId="0" borderId="71" xfId="0" applyNumberFormat="1" applyFont="1" applyBorder="1" applyAlignment="1">
      <alignment vertical="center"/>
    </xf>
    <xf numFmtId="3" fontId="1" fillId="0" borderId="72" xfId="0" applyNumberFormat="1" applyFont="1" applyBorder="1" applyAlignment="1">
      <alignment vertical="center"/>
    </xf>
    <xf numFmtId="3" fontId="1" fillId="0" borderId="73" xfId="0" applyNumberFormat="1" applyFont="1" applyBorder="1" applyAlignment="1">
      <alignment vertical="center"/>
    </xf>
    <xf numFmtId="0" fontId="1" fillId="0" borderId="74" xfId="0" applyFont="1" applyBorder="1" applyAlignment="1">
      <alignment horizontal="center" vertical="center"/>
    </xf>
    <xf numFmtId="3" fontId="1" fillId="0" borderId="75" xfId="0" applyNumberFormat="1" applyFont="1" applyBorder="1" applyAlignment="1">
      <alignment vertical="center"/>
    </xf>
    <xf numFmtId="3" fontId="1" fillId="0" borderId="76" xfId="0" applyNumberFormat="1" applyFont="1" applyBorder="1" applyAlignment="1">
      <alignment vertical="center"/>
    </xf>
    <xf numFmtId="3" fontId="1" fillId="0" borderId="77" xfId="0" applyNumberFormat="1" applyFont="1" applyBorder="1" applyAlignment="1">
      <alignment vertical="center"/>
    </xf>
    <xf numFmtId="0" fontId="1" fillId="0" borderId="7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3" fontId="1" fillId="0" borderId="79" xfId="0" applyNumberFormat="1" applyFont="1" applyBorder="1" applyAlignment="1">
      <alignment vertical="center"/>
    </xf>
    <xf numFmtId="3" fontId="1" fillId="0" borderId="62" xfId="0" applyNumberFormat="1" applyFont="1" applyBorder="1" applyAlignment="1">
      <alignment vertical="center"/>
    </xf>
    <xf numFmtId="3" fontId="1" fillId="0" borderId="80" xfId="0" applyNumberFormat="1" applyFont="1" applyBorder="1" applyAlignment="1">
      <alignment vertical="center"/>
    </xf>
    <xf numFmtId="0" fontId="1" fillId="0" borderId="57" xfId="0" applyFont="1" applyBorder="1" applyAlignment="1">
      <alignment vertical="center"/>
    </xf>
    <xf numFmtId="3" fontId="1" fillId="0" borderId="81" xfId="0" applyNumberFormat="1" applyFont="1" applyBorder="1" applyAlignment="1">
      <alignment horizontal="right" vertical="center"/>
    </xf>
    <xf numFmtId="3" fontId="1" fillId="0" borderId="82" xfId="0" applyNumberFormat="1" applyFont="1" applyBorder="1" applyAlignment="1">
      <alignment horizontal="right" vertical="center"/>
    </xf>
    <xf numFmtId="3" fontId="3" fillId="0" borderId="83" xfId="0" applyNumberFormat="1" applyFont="1" applyBorder="1" applyAlignment="1">
      <alignment horizontal="right" vertical="center"/>
    </xf>
    <xf numFmtId="0" fontId="3" fillId="0" borderId="83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41" xfId="0" applyNumberFormat="1" applyFont="1" applyFill="1" applyBorder="1" applyAlignment="1">
      <alignment horizontal="right" vertical="center"/>
    </xf>
    <xf numFmtId="3" fontId="3" fillId="2" borderId="68" xfId="0" applyNumberFormat="1" applyFont="1" applyFill="1" applyBorder="1" applyAlignment="1">
      <alignment horizontal="right" vertical="center"/>
    </xf>
    <xf numFmtId="3" fontId="3" fillId="2" borderId="44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3" fontId="3" fillId="2" borderId="84" xfId="0" applyNumberFormat="1" applyFont="1" applyFill="1" applyBorder="1" applyAlignment="1">
      <alignment vertical="center"/>
    </xf>
    <xf numFmtId="3" fontId="3" fillId="2" borderId="43" xfId="0" applyNumberFormat="1" applyFont="1" applyFill="1" applyBorder="1" applyAlignment="1">
      <alignment vertical="center"/>
    </xf>
    <xf numFmtId="3" fontId="3" fillId="2" borderId="45" xfId="0" applyNumberFormat="1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20.%20&#233;vi%20m&#243;dos&#237;tott%20k&#246;lts&#233;gvet&#233;si%20rendelethez%20(2020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sz. melléklet"/>
      <sheetName val="4.sz. melléklet"/>
      <sheetName val="5. sz. melléklet "/>
      <sheetName val="6.sz. melléklet"/>
      <sheetName val="7.sz. melléklet"/>
      <sheetName val="8.sz. melléklet"/>
      <sheetName val="9.sz. melléklet"/>
      <sheetName val="10.sz. melléklet"/>
      <sheetName val="11.sz melléklet"/>
      <sheetName val="12.sz. melléklet"/>
      <sheetName val="13.sz. melléklet"/>
    </sheetNames>
    <sheetDataSet>
      <sheetData sheetId="0">
        <row r="2">
          <cell r="G2" t="str">
            <v>a 10/2020. (XII.1.) önkormányzati rendelethez</v>
          </cell>
        </row>
      </sheetData>
      <sheetData sheetId="1"/>
      <sheetData sheetId="2"/>
      <sheetData sheetId="3"/>
      <sheetData sheetId="4"/>
      <sheetData sheetId="5">
        <row r="7">
          <cell r="D7">
            <v>52425558</v>
          </cell>
          <cell r="E7">
            <v>51312558</v>
          </cell>
          <cell r="F7">
            <v>51312558</v>
          </cell>
        </row>
        <row r="19">
          <cell r="D19">
            <v>9959858</v>
          </cell>
          <cell r="E19">
            <v>9583106</v>
          </cell>
          <cell r="F19">
            <v>9583106</v>
          </cell>
        </row>
        <row r="20">
          <cell r="D20">
            <v>113196380</v>
          </cell>
          <cell r="E20">
            <v>98337151</v>
          </cell>
          <cell r="F20">
            <v>99237151</v>
          </cell>
        </row>
        <row r="30">
          <cell r="D30">
            <v>3000000</v>
          </cell>
          <cell r="E30">
            <v>3000000</v>
          </cell>
          <cell r="F30">
            <v>3000000</v>
          </cell>
        </row>
        <row r="32">
          <cell r="D32">
            <v>581372</v>
          </cell>
          <cell r="E32">
            <v>581372</v>
          </cell>
          <cell r="F32">
            <v>581372</v>
          </cell>
        </row>
        <row r="33">
          <cell r="D33">
            <v>20253850</v>
          </cell>
          <cell r="E33">
            <v>20253850</v>
          </cell>
          <cell r="F33">
            <v>20253850</v>
          </cell>
        </row>
        <row r="34">
          <cell r="D34">
            <v>7640000</v>
          </cell>
          <cell r="E34">
            <v>6150000</v>
          </cell>
          <cell r="F34">
            <v>6150000</v>
          </cell>
        </row>
        <row r="35">
          <cell r="D35">
            <v>48782569</v>
          </cell>
          <cell r="E35">
            <v>42844636</v>
          </cell>
          <cell r="F35">
            <v>45470636</v>
          </cell>
        </row>
        <row r="36">
          <cell r="D36">
            <v>39749640</v>
          </cell>
          <cell r="E36">
            <v>39521164</v>
          </cell>
          <cell r="F36">
            <v>39521164</v>
          </cell>
        </row>
        <row r="41">
          <cell r="D41">
            <v>215124594</v>
          </cell>
          <cell r="E41">
            <v>247601173</v>
          </cell>
          <cell r="F41">
            <v>247601173</v>
          </cell>
        </row>
        <row r="45">
          <cell r="D45">
            <v>0</v>
          </cell>
          <cell r="E45">
            <v>505811</v>
          </cell>
          <cell r="F45">
            <v>505811</v>
          </cell>
        </row>
        <row r="50">
          <cell r="D50">
            <v>2732179</v>
          </cell>
          <cell r="E50">
            <v>2732179</v>
          </cell>
          <cell r="F50">
            <v>2732179</v>
          </cell>
        </row>
        <row r="60">
          <cell r="D60">
            <v>68304478</v>
          </cell>
          <cell r="E60">
            <v>64528011</v>
          </cell>
          <cell r="F60">
            <v>68216801</v>
          </cell>
        </row>
        <row r="61">
          <cell r="D61">
            <v>17099910</v>
          </cell>
          <cell r="E61">
            <v>17099910</v>
          </cell>
          <cell r="F61">
            <v>17385274</v>
          </cell>
        </row>
        <row r="63">
          <cell r="D63">
            <v>0</v>
          </cell>
          <cell r="E63">
            <v>0</v>
          </cell>
          <cell r="F63">
            <v>0</v>
          </cell>
        </row>
        <row r="64">
          <cell r="D64">
            <v>136908866</v>
          </cell>
          <cell r="E64">
            <v>185494871</v>
          </cell>
          <cell r="F64">
            <v>185494871</v>
          </cell>
        </row>
        <row r="66">
          <cell r="D66">
            <v>63000000</v>
          </cell>
          <cell r="E66">
            <v>63000000</v>
          </cell>
          <cell r="F66">
            <v>63000000</v>
          </cell>
        </row>
        <row r="67">
          <cell r="D67">
            <v>42500000</v>
          </cell>
          <cell r="E67">
            <v>19000000</v>
          </cell>
          <cell r="F67">
            <v>19000000</v>
          </cell>
        </row>
        <row r="71">
          <cell r="D71">
            <v>500000</v>
          </cell>
          <cell r="E71">
            <v>500000</v>
          </cell>
          <cell r="F71">
            <v>500000</v>
          </cell>
        </row>
        <row r="72">
          <cell r="D72">
            <v>75302503</v>
          </cell>
          <cell r="E72">
            <v>62454965</v>
          </cell>
          <cell r="F72">
            <v>62454811</v>
          </cell>
        </row>
        <row r="82">
          <cell r="D82">
            <v>0</v>
          </cell>
          <cell r="E82">
            <v>0</v>
          </cell>
          <cell r="F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</row>
        <row r="86">
          <cell r="D86">
            <v>3813490</v>
          </cell>
          <cell r="E86">
            <v>3813490</v>
          </cell>
          <cell r="F86">
            <v>3813490</v>
          </cell>
        </row>
        <row r="91">
          <cell r="D91">
            <v>0</v>
          </cell>
          <cell r="E91">
            <v>0</v>
          </cell>
          <cell r="F91">
            <v>0</v>
          </cell>
        </row>
      </sheetData>
      <sheetData sheetId="6">
        <row r="8">
          <cell r="D8">
            <v>13439869</v>
          </cell>
          <cell r="E8">
            <v>12989269</v>
          </cell>
          <cell r="F8">
            <v>13509964</v>
          </cell>
        </row>
        <row r="18">
          <cell r="D18">
            <v>2340266</v>
          </cell>
          <cell r="E18">
            <v>2269296</v>
          </cell>
          <cell r="F18">
            <v>2196600</v>
          </cell>
        </row>
        <row r="19">
          <cell r="D19">
            <v>5669865</v>
          </cell>
          <cell r="E19">
            <v>5676435</v>
          </cell>
          <cell r="F19">
            <v>5676436</v>
          </cell>
        </row>
        <row r="27">
          <cell r="D27">
            <v>0</v>
          </cell>
          <cell r="E27">
            <v>0</v>
          </cell>
          <cell r="F27">
            <v>0</v>
          </cell>
        </row>
        <row r="35">
          <cell r="D35">
            <v>1220041</v>
          </cell>
          <cell r="E35">
            <v>1220041</v>
          </cell>
          <cell r="F35">
            <v>1220041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39453-FF3F-4A52-B15E-FD0BFCF37B61}">
  <dimension ref="A1:L38"/>
  <sheetViews>
    <sheetView tabSelected="1" zoomScaleNormal="100" workbookViewId="0"/>
  </sheetViews>
  <sheetFormatPr defaultColWidth="11.5703125" defaultRowHeight="12.75" x14ac:dyDescent="0.2"/>
  <cols>
    <col min="1" max="1" width="4.7109375" style="4" customWidth="1"/>
    <col min="2" max="2" width="30.7109375" style="4" customWidth="1"/>
    <col min="3" max="5" width="10.5703125" style="4" bestFit="1" customWidth="1"/>
    <col min="6" max="6" width="4.7109375" style="4" customWidth="1"/>
    <col min="7" max="7" width="30.7109375" style="4" customWidth="1"/>
    <col min="8" max="10" width="10.5703125" style="4" bestFit="1" customWidth="1"/>
    <col min="11" max="11" width="9.5703125" customWidth="1"/>
    <col min="12" max="251" width="9.140625" customWidth="1"/>
  </cols>
  <sheetData>
    <row r="1" spans="1:12" s="1" customFormat="1" ht="15" customHeight="1" x14ac:dyDescent="0.2">
      <c r="B1" s="2"/>
      <c r="C1" s="2"/>
      <c r="D1" s="2"/>
      <c r="E1" s="2"/>
      <c r="F1" s="2"/>
      <c r="G1" s="2"/>
      <c r="L1" s="3" t="s">
        <v>0</v>
      </c>
    </row>
    <row r="2" spans="1:12" s="1" customFormat="1" ht="15" customHeight="1" x14ac:dyDescent="0.2">
      <c r="A2" s="4"/>
      <c r="B2" s="4"/>
      <c r="C2" s="4"/>
      <c r="D2" s="4"/>
      <c r="E2" s="4"/>
      <c r="F2" s="4"/>
      <c r="G2" s="4"/>
      <c r="L2" s="3" t="str">
        <f>'[1]1.sz. melléklet'!G2</f>
        <v>a 10/2020. (XII.1.) önkormányzati rendelethez</v>
      </c>
    </row>
    <row r="3" spans="1:12" s="1" customFormat="1" ht="6" customHeight="1" x14ac:dyDescent="0.2">
      <c r="A3" s="5"/>
      <c r="B3" s="2"/>
      <c r="C3" s="2"/>
      <c r="D3" s="2"/>
      <c r="E3" s="2"/>
      <c r="F3" s="2"/>
      <c r="G3" s="2"/>
      <c r="H3" s="2"/>
      <c r="I3" s="2"/>
      <c r="J3" s="2"/>
    </row>
    <row r="4" spans="1:12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s="1" customFormat="1" ht="6" customHeight="1" x14ac:dyDescent="0.2">
      <c r="A5" s="5"/>
      <c r="B5" s="2"/>
      <c r="C5" s="2"/>
      <c r="D5" s="2"/>
      <c r="E5" s="2"/>
      <c r="F5" s="5"/>
      <c r="G5" s="5"/>
      <c r="H5" s="2"/>
      <c r="I5" s="2"/>
      <c r="J5" s="2"/>
    </row>
    <row r="6" spans="1:12" s="1" customFormat="1" ht="15" customHeight="1" thickBot="1" x14ac:dyDescent="0.25">
      <c r="A6" s="5"/>
      <c r="B6" s="2"/>
      <c r="C6" s="2"/>
      <c r="D6" s="2"/>
      <c r="E6" s="2"/>
      <c r="F6" s="5"/>
      <c r="G6" s="7"/>
      <c r="I6" s="8"/>
      <c r="J6" s="8" t="s">
        <v>2</v>
      </c>
    </row>
    <row r="7" spans="1:12" s="1" customFormat="1" ht="58.5" customHeight="1" thickTop="1" thickBot="1" x14ac:dyDescent="0.25">
      <c r="A7" s="9" t="s">
        <v>3</v>
      </c>
      <c r="B7" s="9"/>
      <c r="C7" s="10" t="s">
        <v>4</v>
      </c>
      <c r="D7" s="11" t="s">
        <v>5</v>
      </c>
      <c r="E7" s="12" t="s">
        <v>6</v>
      </c>
      <c r="F7" s="13" t="s">
        <v>7</v>
      </c>
      <c r="G7" s="14"/>
      <c r="H7" s="10" t="s">
        <v>4</v>
      </c>
      <c r="I7" s="11" t="s">
        <v>5</v>
      </c>
      <c r="J7" s="12" t="s">
        <v>6</v>
      </c>
    </row>
    <row r="8" spans="1:12" s="1" customFormat="1" ht="15" customHeight="1" thickTop="1" thickBot="1" x14ac:dyDescent="0.25">
      <c r="A8" s="15" t="s">
        <v>8</v>
      </c>
      <c r="B8" s="16" t="s">
        <v>9</v>
      </c>
      <c r="C8" s="17" t="s">
        <v>10</v>
      </c>
      <c r="D8" s="18" t="s">
        <v>11</v>
      </c>
      <c r="E8" s="19" t="s">
        <v>12</v>
      </c>
      <c r="F8" s="20" t="s">
        <v>13</v>
      </c>
      <c r="G8" s="20" t="s">
        <v>14</v>
      </c>
      <c r="H8" s="17" t="s">
        <v>15</v>
      </c>
      <c r="I8" s="18" t="s">
        <v>16</v>
      </c>
      <c r="J8" s="19" t="s">
        <v>17</v>
      </c>
    </row>
    <row r="9" spans="1:12" s="1" customFormat="1" ht="15" customHeight="1" thickTop="1" x14ac:dyDescent="0.2">
      <c r="A9" s="21" t="s">
        <v>18</v>
      </c>
      <c r="B9" s="22" t="s">
        <v>3</v>
      </c>
      <c r="C9" s="23">
        <f>'[1]6.sz. melléklet'!D72+'[1]7.sz. melléklet'!D35</f>
        <v>76522544</v>
      </c>
      <c r="D9" s="23">
        <f>'[1]6.sz. melléklet'!E72+'[1]7.sz. melléklet'!E35</f>
        <v>63675006</v>
      </c>
      <c r="E9" s="24">
        <f>'[1]6.sz. melléklet'!F72+'[1]7.sz. melléklet'!F35</f>
        <v>63674852</v>
      </c>
      <c r="F9" s="25" t="s">
        <v>18</v>
      </c>
      <c r="G9" s="22" t="s">
        <v>19</v>
      </c>
      <c r="H9" s="26">
        <f>'[1]6.sz. melléklet'!D7+'[1]7.sz. melléklet'!D8</f>
        <v>65865427</v>
      </c>
      <c r="I9" s="26">
        <f>'[1]6.sz. melléklet'!E7+'[1]7.sz. melléklet'!E8</f>
        <v>64301827</v>
      </c>
      <c r="J9" s="27">
        <f>'[1]6.sz. melléklet'!F7+'[1]7.sz. melléklet'!F8</f>
        <v>64822522</v>
      </c>
    </row>
    <row r="10" spans="1:12" s="1" customFormat="1" ht="15" customHeight="1" x14ac:dyDescent="0.2">
      <c r="A10" s="28" t="s">
        <v>20</v>
      </c>
      <c r="B10" s="29" t="s">
        <v>21</v>
      </c>
      <c r="C10" s="30">
        <f>'[1]6.sz. melléklet'!D66</f>
        <v>63000000</v>
      </c>
      <c r="D10" s="30">
        <f>'[1]6.sz. melléklet'!E66</f>
        <v>63000000</v>
      </c>
      <c r="E10" s="31">
        <f>'[1]6.sz. melléklet'!F66</f>
        <v>63000000</v>
      </c>
      <c r="F10" s="32" t="s">
        <v>20</v>
      </c>
      <c r="G10" s="33" t="s">
        <v>22</v>
      </c>
      <c r="H10" s="30">
        <f>'[1]6.sz. melléklet'!D19+'[1]7.sz. melléklet'!D18</f>
        <v>12300124</v>
      </c>
      <c r="I10" s="30">
        <f>'[1]6.sz. melléklet'!E19+'[1]7.sz. melléklet'!E18</f>
        <v>11852402</v>
      </c>
      <c r="J10" s="34">
        <f>'[1]6.sz. melléklet'!F19+'[1]7.sz. melléklet'!F18</f>
        <v>11779706</v>
      </c>
    </row>
    <row r="11" spans="1:12" s="1" customFormat="1" ht="15" customHeight="1" x14ac:dyDescent="0.2">
      <c r="A11" s="28" t="s">
        <v>23</v>
      </c>
      <c r="B11" s="29" t="s">
        <v>24</v>
      </c>
      <c r="C11" s="30">
        <f>'[1]6.sz. melléklet'!D67</f>
        <v>42500000</v>
      </c>
      <c r="D11" s="30">
        <f>'[1]6.sz. melléklet'!E67</f>
        <v>19000000</v>
      </c>
      <c r="E11" s="31">
        <f>'[1]6.sz. melléklet'!F67</f>
        <v>19000000</v>
      </c>
      <c r="F11" s="32" t="s">
        <v>23</v>
      </c>
      <c r="G11" s="33" t="s">
        <v>25</v>
      </c>
      <c r="H11" s="30">
        <f>'[1]6.sz. melléklet'!D20+'[1]7.sz. melléklet'!D19</f>
        <v>118866245</v>
      </c>
      <c r="I11" s="30">
        <f>'[1]6.sz. melléklet'!E20+'[1]7.sz. melléklet'!E19</f>
        <v>104013586</v>
      </c>
      <c r="J11" s="34">
        <f>'[1]6.sz. melléklet'!F20+'[1]7.sz. melléklet'!F19</f>
        <v>104913587</v>
      </c>
    </row>
    <row r="12" spans="1:12" s="1" customFormat="1" ht="15" customHeight="1" x14ac:dyDescent="0.2">
      <c r="A12" s="28" t="s">
        <v>26</v>
      </c>
      <c r="B12" s="29" t="s">
        <v>27</v>
      </c>
      <c r="C12" s="30">
        <f>'[1]6.sz. melléklet'!D71</f>
        <v>500000</v>
      </c>
      <c r="D12" s="30">
        <f>'[1]6.sz. melléklet'!E71</f>
        <v>500000</v>
      </c>
      <c r="E12" s="31">
        <f>'[1]6.sz. melléklet'!F71</f>
        <v>500000</v>
      </c>
      <c r="F12" s="32" t="s">
        <v>26</v>
      </c>
      <c r="G12" s="33" t="s">
        <v>28</v>
      </c>
      <c r="H12" s="30">
        <f>'[1]6.sz. melléklet'!D30</f>
        <v>3000000</v>
      </c>
      <c r="I12" s="30">
        <f>'[1]6.sz. melléklet'!E30</f>
        <v>3000000</v>
      </c>
      <c r="J12" s="34">
        <f>'[1]6.sz. melléklet'!F30</f>
        <v>3000000</v>
      </c>
    </row>
    <row r="13" spans="1:12" s="1" customFormat="1" ht="15" customHeight="1" x14ac:dyDescent="0.2">
      <c r="A13" s="28" t="s">
        <v>29</v>
      </c>
      <c r="B13" s="35" t="s">
        <v>30</v>
      </c>
      <c r="C13" s="30">
        <f>'[1]6.sz. melléklet'!D60</f>
        <v>68304478</v>
      </c>
      <c r="D13" s="30">
        <f>'[1]6.sz. melléklet'!E60</f>
        <v>64528011</v>
      </c>
      <c r="E13" s="31">
        <f>'[1]6.sz. melléklet'!F60</f>
        <v>68216801</v>
      </c>
      <c r="F13" s="32" t="s">
        <v>29</v>
      </c>
      <c r="G13" s="33" t="s">
        <v>31</v>
      </c>
      <c r="H13" s="30">
        <f>'[1]6.sz. melléklet'!D32</f>
        <v>581372</v>
      </c>
      <c r="I13" s="30">
        <f>'[1]6.sz. melléklet'!E32</f>
        <v>581372</v>
      </c>
      <c r="J13" s="34">
        <f>'[1]6.sz. melléklet'!F32</f>
        <v>581372</v>
      </c>
    </row>
    <row r="14" spans="1:12" s="1" customFormat="1" ht="24" x14ac:dyDescent="0.2">
      <c r="A14" s="28" t="s">
        <v>32</v>
      </c>
      <c r="B14" s="35" t="s">
        <v>33</v>
      </c>
      <c r="C14" s="30">
        <f>'[1]6.sz. melléklet'!D61</f>
        <v>17099910</v>
      </c>
      <c r="D14" s="30">
        <f>'[1]6.sz. melléklet'!E61</f>
        <v>17099910</v>
      </c>
      <c r="E14" s="31">
        <f>'[1]6.sz. melléklet'!F61</f>
        <v>17385274</v>
      </c>
      <c r="F14" s="32" t="s">
        <v>32</v>
      </c>
      <c r="G14" s="35" t="s">
        <v>34</v>
      </c>
      <c r="H14" s="30">
        <f>'[1]6.sz. melléklet'!D33</f>
        <v>20253850</v>
      </c>
      <c r="I14" s="30">
        <f>'[1]6.sz. melléklet'!E33</f>
        <v>20253850</v>
      </c>
      <c r="J14" s="34">
        <f>'[1]6.sz. melléklet'!F33</f>
        <v>20253850</v>
      </c>
    </row>
    <row r="15" spans="1:12" s="1" customFormat="1" ht="24" x14ac:dyDescent="0.2">
      <c r="A15" s="28" t="s">
        <v>35</v>
      </c>
      <c r="B15" s="35" t="s">
        <v>36</v>
      </c>
      <c r="C15" s="36">
        <f>'[1]6.sz. melléklet'!D84</f>
        <v>0</v>
      </c>
      <c r="D15" s="36">
        <f>'[1]6.sz. melléklet'!E84</f>
        <v>0</v>
      </c>
      <c r="E15" s="37">
        <f>'[1]6.sz. melléklet'!F84</f>
        <v>0</v>
      </c>
      <c r="F15" s="32" t="s">
        <v>35</v>
      </c>
      <c r="G15" s="35" t="s">
        <v>37</v>
      </c>
      <c r="H15" s="30">
        <f>'[1]6.sz. melléklet'!D34</f>
        <v>7640000</v>
      </c>
      <c r="I15" s="30">
        <f>'[1]6.sz. melléklet'!E34</f>
        <v>6150000</v>
      </c>
      <c r="J15" s="34">
        <f>'[1]6.sz. melléklet'!F34</f>
        <v>6150000</v>
      </c>
    </row>
    <row r="16" spans="1:12" s="1" customFormat="1" ht="15" customHeight="1" x14ac:dyDescent="0.2">
      <c r="A16" s="38"/>
      <c r="B16" s="2"/>
      <c r="C16" s="39"/>
      <c r="D16" s="40"/>
      <c r="E16" s="41"/>
      <c r="F16" s="32" t="s">
        <v>38</v>
      </c>
      <c r="G16" s="33" t="s">
        <v>39</v>
      </c>
      <c r="H16" s="30">
        <f>'[1]6.sz. melléklet'!D35</f>
        <v>48782569</v>
      </c>
      <c r="I16" s="30">
        <f>'[1]6.sz. melléklet'!E35</f>
        <v>42844636</v>
      </c>
      <c r="J16" s="34">
        <f>'[1]6.sz. melléklet'!F35</f>
        <v>45470636</v>
      </c>
    </row>
    <row r="17" spans="1:10" s="1" customFormat="1" ht="15" customHeight="1" x14ac:dyDescent="0.2">
      <c r="A17" s="42" t="s">
        <v>40</v>
      </c>
      <c r="B17" s="42"/>
      <c r="C17" s="30">
        <f>SUM(C9:C16)</f>
        <v>267926932</v>
      </c>
      <c r="D17" s="43">
        <f>SUM(D9:D16)</f>
        <v>227802927</v>
      </c>
      <c r="E17" s="44">
        <f>SUM(E9:E16)</f>
        <v>231776927</v>
      </c>
      <c r="F17" s="45"/>
      <c r="G17" s="45"/>
      <c r="H17" s="46"/>
      <c r="I17" s="47"/>
      <c r="J17" s="48"/>
    </row>
    <row r="18" spans="1:10" s="1" customFormat="1" ht="15" customHeight="1" thickBot="1" x14ac:dyDescent="0.25">
      <c r="A18" s="49" t="s">
        <v>41</v>
      </c>
      <c r="B18" s="49"/>
      <c r="C18" s="50">
        <f>H19-C17</f>
        <v>9362655</v>
      </c>
      <c r="D18" s="50">
        <v>9362655</v>
      </c>
      <c r="E18" s="51">
        <v>9362655</v>
      </c>
      <c r="F18" s="52"/>
      <c r="G18" s="52"/>
      <c r="H18" s="52"/>
      <c r="I18" s="53"/>
      <c r="J18" s="54"/>
    </row>
    <row r="19" spans="1:10" s="1" customFormat="1" ht="15" customHeight="1" thickTop="1" thickBot="1" x14ac:dyDescent="0.25">
      <c r="A19" s="55" t="s">
        <v>42</v>
      </c>
      <c r="B19" s="55"/>
      <c r="C19" s="56">
        <f>SUM(C17:C18)</f>
        <v>277289587</v>
      </c>
      <c r="D19" s="56">
        <f t="shared" ref="D19:E19" si="0">SUM(D17:D18)</f>
        <v>237165582</v>
      </c>
      <c r="E19" s="57">
        <f t="shared" si="0"/>
        <v>241139582</v>
      </c>
      <c r="F19" s="58" t="s">
        <v>43</v>
      </c>
      <c r="G19" s="59"/>
      <c r="H19" s="56">
        <f>SUM(H9:H18)</f>
        <v>277289587</v>
      </c>
      <c r="I19" s="56">
        <f>SUM(I9:I18)</f>
        <v>252997673</v>
      </c>
      <c r="J19" s="60">
        <f>SUM(J9:J18)</f>
        <v>256971673</v>
      </c>
    </row>
    <row r="20" spans="1:10" s="1" customFormat="1" ht="24.75" thickTop="1" x14ac:dyDescent="0.2">
      <c r="A20" s="21" t="s">
        <v>18</v>
      </c>
      <c r="B20" s="35" t="s">
        <v>44</v>
      </c>
      <c r="C20" s="30">
        <f>'[1]6.sz. melléklet'!D63</f>
        <v>0</v>
      </c>
      <c r="D20" s="30">
        <f>'[1]6.sz. melléklet'!E63</f>
        <v>0</v>
      </c>
      <c r="E20" s="31">
        <f>'[1]6.sz. melléklet'!F63</f>
        <v>0</v>
      </c>
      <c r="F20" s="61" t="s">
        <v>18</v>
      </c>
      <c r="G20" s="62" t="s">
        <v>45</v>
      </c>
      <c r="H20" s="63">
        <f>'[1]6.sz. melléklet'!D36+'[1]7.sz. melléklet'!D27</f>
        <v>39749640</v>
      </c>
      <c r="I20" s="63">
        <f>'[1]6.sz. melléklet'!E36+'[1]7.sz. melléklet'!E27</f>
        <v>39521164</v>
      </c>
      <c r="J20" s="64">
        <f>'[1]6.sz. melléklet'!F36+'[1]7.sz. melléklet'!F27</f>
        <v>39521164</v>
      </c>
    </row>
    <row r="21" spans="1:10" s="1" customFormat="1" ht="24" x14ac:dyDescent="0.2">
      <c r="A21" s="21" t="s">
        <v>20</v>
      </c>
      <c r="B21" s="35" t="s">
        <v>46</v>
      </c>
      <c r="C21" s="30">
        <f>'[1]6.sz. melléklet'!D64</f>
        <v>136908866</v>
      </c>
      <c r="D21" s="43">
        <f>'[1]6.sz. melléklet'!E64</f>
        <v>185494871</v>
      </c>
      <c r="E21" s="65">
        <f>'[1]6.sz. melléklet'!F64</f>
        <v>185494871</v>
      </c>
      <c r="F21" s="66" t="s">
        <v>20</v>
      </c>
      <c r="G21" s="67" t="s">
        <v>47</v>
      </c>
      <c r="H21" s="68">
        <f>'[1]6.sz. melléklet'!D41</f>
        <v>215124594</v>
      </c>
      <c r="I21" s="68">
        <f>'[1]6.sz. melléklet'!E41</f>
        <v>247601173</v>
      </c>
      <c r="J21" s="69">
        <f>'[1]6.sz. melléklet'!F41</f>
        <v>247601173</v>
      </c>
    </row>
    <row r="22" spans="1:10" s="1" customFormat="1" ht="15" customHeight="1" x14ac:dyDescent="0.2">
      <c r="A22" s="21" t="s">
        <v>23</v>
      </c>
      <c r="B22" s="22" t="s">
        <v>48</v>
      </c>
      <c r="C22" s="70">
        <f>'[1]6.sz. melléklet'!D82</f>
        <v>0</v>
      </c>
      <c r="D22" s="71">
        <f>'[1]6.sz. melléklet'!E82</f>
        <v>0</v>
      </c>
      <c r="E22" s="72">
        <f>'[1]6.sz. melléklet'!F82</f>
        <v>0</v>
      </c>
      <c r="F22" s="73" t="s">
        <v>23</v>
      </c>
      <c r="G22" s="74" t="s">
        <v>49</v>
      </c>
      <c r="H22" s="75">
        <f>'[1]6.sz. melléklet'!D45</f>
        <v>0</v>
      </c>
      <c r="I22" s="75">
        <f>'[1]6.sz. melléklet'!E45</f>
        <v>505811</v>
      </c>
      <c r="J22" s="76">
        <f>'[1]6.sz. melléklet'!F45</f>
        <v>505811</v>
      </c>
    </row>
    <row r="23" spans="1:10" s="1" customFormat="1" ht="15" customHeight="1" x14ac:dyDescent="0.2">
      <c r="A23" s="21" t="s">
        <v>26</v>
      </c>
      <c r="B23" s="33" t="s">
        <v>50</v>
      </c>
      <c r="C23" s="30">
        <f>'[1]6.sz. melléklet'!D86</f>
        <v>3813490</v>
      </c>
      <c r="D23" s="43">
        <f>'[1]6.sz. melléklet'!E86</f>
        <v>3813490</v>
      </c>
      <c r="E23" s="65">
        <f>'[1]6.sz. melléklet'!F86</f>
        <v>3813490</v>
      </c>
      <c r="F23" s="77"/>
      <c r="G23" s="78"/>
      <c r="H23" s="46"/>
      <c r="I23" s="47"/>
      <c r="J23" s="48"/>
    </row>
    <row r="24" spans="1:10" s="1" customFormat="1" ht="15" customHeight="1" x14ac:dyDescent="0.2">
      <c r="A24" s="79" t="s">
        <v>51</v>
      </c>
      <c r="B24" s="80"/>
      <c r="C24" s="30">
        <f>SUM(C20:C23)</f>
        <v>140722356</v>
      </c>
      <c r="D24" s="30">
        <f t="shared" ref="D24:E24" si="1">SUM(D20:D23)</f>
        <v>189308361</v>
      </c>
      <c r="E24" s="31">
        <f t="shared" si="1"/>
        <v>189308361</v>
      </c>
      <c r="F24" s="2"/>
      <c r="G24" s="2"/>
      <c r="H24" s="2"/>
      <c r="I24" s="81"/>
      <c r="J24" s="82"/>
    </row>
    <row r="25" spans="1:10" s="1" customFormat="1" ht="15" customHeight="1" thickBot="1" x14ac:dyDescent="0.25">
      <c r="A25" s="83" t="s">
        <v>41</v>
      </c>
      <c r="B25" s="84"/>
      <c r="C25" s="85">
        <f>H26-C24</f>
        <v>114151878</v>
      </c>
      <c r="D25" s="86">
        <v>114151878</v>
      </c>
      <c r="E25" s="87">
        <v>114151878</v>
      </c>
      <c r="F25" s="52"/>
      <c r="G25" s="52"/>
      <c r="H25" s="52"/>
      <c r="I25" s="53"/>
      <c r="J25" s="54"/>
    </row>
    <row r="26" spans="1:10" s="1" customFormat="1" ht="15" customHeight="1" thickTop="1" thickBot="1" x14ac:dyDescent="0.25">
      <c r="A26" s="55" t="s">
        <v>52</v>
      </c>
      <c r="B26" s="55"/>
      <c r="C26" s="56">
        <f>SUM(C24:C25)</f>
        <v>254874234</v>
      </c>
      <c r="D26" s="88">
        <f>SUM(D24:D25)</f>
        <v>303460239</v>
      </c>
      <c r="E26" s="57">
        <f>SUM(E24:E25)</f>
        <v>303460239</v>
      </c>
      <c r="F26" s="58" t="s">
        <v>53</v>
      </c>
      <c r="G26" s="59"/>
      <c r="H26" s="56">
        <f>SUM(H20:H24)</f>
        <v>254874234</v>
      </c>
      <c r="I26" s="56">
        <f>SUM(I20:I24)</f>
        <v>287628148</v>
      </c>
      <c r="J26" s="60">
        <f>SUM(J20:J24)</f>
        <v>287628148</v>
      </c>
    </row>
    <row r="27" spans="1:10" s="1" customFormat="1" ht="15" customHeight="1" thickTop="1" x14ac:dyDescent="0.2">
      <c r="A27" s="89" t="s">
        <v>18</v>
      </c>
      <c r="B27" s="90" t="s">
        <v>54</v>
      </c>
      <c r="C27" s="91">
        <f>'[1]6.sz. melléklet'!D91</f>
        <v>0</v>
      </c>
      <c r="D27" s="92">
        <f>'[1]6.sz. melléklet'!E91</f>
        <v>0</v>
      </c>
      <c r="E27" s="93">
        <f>'[1]6.sz. melléklet'!F91</f>
        <v>0</v>
      </c>
      <c r="F27" s="94" t="s">
        <v>18</v>
      </c>
      <c r="G27" s="90" t="s">
        <v>55</v>
      </c>
      <c r="H27" s="95">
        <f>'[1]6.sz. melléklet'!D50</f>
        <v>2732179</v>
      </c>
      <c r="I27" s="96">
        <f>'[1]6.sz. melléklet'!E50</f>
        <v>2732179</v>
      </c>
      <c r="J27" s="97">
        <f>'[1]6.sz. melléklet'!F50</f>
        <v>2732179</v>
      </c>
    </row>
    <row r="28" spans="1:10" s="1" customFormat="1" ht="15" customHeight="1" thickBot="1" x14ac:dyDescent="0.25">
      <c r="A28" s="98" t="s">
        <v>18</v>
      </c>
      <c r="B28" s="99" t="s">
        <v>41</v>
      </c>
      <c r="C28" s="100">
        <f>H29-C27</f>
        <v>2732179</v>
      </c>
      <c r="D28" s="101">
        <v>2732179</v>
      </c>
      <c r="E28" s="102">
        <v>2732179</v>
      </c>
      <c r="F28" s="5"/>
      <c r="G28" s="103"/>
      <c r="H28" s="2"/>
      <c r="I28" s="104"/>
      <c r="J28" s="105"/>
    </row>
    <row r="29" spans="1:10" ht="14.25" thickTop="1" thickBot="1" x14ac:dyDescent="0.25">
      <c r="A29" s="55" t="s">
        <v>56</v>
      </c>
      <c r="B29" s="55"/>
      <c r="C29" s="106">
        <f>SUM(C27:C28)</f>
        <v>2732179</v>
      </c>
      <c r="D29" s="88">
        <f t="shared" ref="D29:E29" si="2">SUM(D27:D28)</f>
        <v>2732179</v>
      </c>
      <c r="E29" s="57">
        <f t="shared" si="2"/>
        <v>2732179</v>
      </c>
      <c r="F29" s="107" t="s">
        <v>57</v>
      </c>
      <c r="G29" s="58"/>
      <c r="H29" s="106">
        <f>SUM(H27:H28)</f>
        <v>2732179</v>
      </c>
      <c r="I29" s="56">
        <f>SUM(I27:I28)</f>
        <v>2732179</v>
      </c>
      <c r="J29" s="60">
        <f>SUM(J27:J28)</f>
        <v>2732179</v>
      </c>
    </row>
    <row r="30" spans="1:10" ht="14.25" thickTop="1" thickBot="1" x14ac:dyDescent="0.25">
      <c r="A30" s="108" t="s">
        <v>58</v>
      </c>
      <c r="B30" s="108"/>
      <c r="C30" s="109">
        <f>C19+C26+C29</f>
        <v>534896000</v>
      </c>
      <c r="D30" s="110">
        <f>D19+D26+D29</f>
        <v>543358000</v>
      </c>
      <c r="E30" s="111">
        <f>E19+E26+E29</f>
        <v>547332000</v>
      </c>
      <c r="F30" s="112" t="s">
        <v>58</v>
      </c>
      <c r="G30" s="113"/>
      <c r="H30" s="114">
        <f>H19+H26+H29</f>
        <v>534896000</v>
      </c>
      <c r="I30" s="115">
        <f>I19+I26+I29</f>
        <v>543358000</v>
      </c>
      <c r="J30" s="116">
        <f>J19+J26+J29</f>
        <v>547332000</v>
      </c>
    </row>
    <row r="31" spans="1:10" ht="13.5" thickTop="1" x14ac:dyDescent="0.2">
      <c r="F31"/>
      <c r="G31"/>
      <c r="H31"/>
      <c r="I31"/>
      <c r="J31"/>
    </row>
    <row r="32" spans="1:10" x14ac:dyDescent="0.2">
      <c r="F32"/>
      <c r="G32"/>
      <c r="H32"/>
      <c r="I32"/>
      <c r="J32"/>
    </row>
    <row r="33" spans="6:10" x14ac:dyDescent="0.2">
      <c r="F33"/>
      <c r="G33"/>
      <c r="H33"/>
      <c r="I33"/>
      <c r="J33"/>
    </row>
    <row r="34" spans="6:10" x14ac:dyDescent="0.2">
      <c r="F34"/>
      <c r="G34"/>
      <c r="H34"/>
      <c r="I34"/>
      <c r="J34"/>
    </row>
    <row r="35" spans="6:10" x14ac:dyDescent="0.2">
      <c r="F35"/>
      <c r="G35"/>
      <c r="H35"/>
      <c r="I35"/>
      <c r="J35"/>
    </row>
    <row r="36" spans="6:10" x14ac:dyDescent="0.2">
      <c r="F36"/>
      <c r="G36"/>
      <c r="H36"/>
      <c r="I36"/>
      <c r="J36"/>
    </row>
    <row r="37" spans="6:10" x14ac:dyDescent="0.2">
      <c r="F37"/>
      <c r="G37"/>
      <c r="H37"/>
      <c r="I37"/>
      <c r="J37"/>
    </row>
    <row r="38" spans="6:10" x14ac:dyDescent="0.2">
      <c r="F38"/>
      <c r="G38"/>
      <c r="H38"/>
      <c r="I38"/>
      <c r="J38"/>
    </row>
  </sheetData>
  <sheetProtection selectLockedCells="1" selectUnlockedCells="1"/>
  <mergeCells count="13">
    <mergeCell ref="A30:B30"/>
    <mergeCell ref="A19:B19"/>
    <mergeCell ref="F19:G19"/>
    <mergeCell ref="A26:B26"/>
    <mergeCell ref="F26:G26"/>
    <mergeCell ref="A29:B29"/>
    <mergeCell ref="F29:G29"/>
    <mergeCell ref="A4:K4"/>
    <mergeCell ref="A7:B7"/>
    <mergeCell ref="F7:G7"/>
    <mergeCell ref="A17:B17"/>
    <mergeCell ref="F17:G17"/>
    <mergeCell ref="A18:B18"/>
  </mergeCells>
  <pageMargins left="0.25" right="0.25" top="0.75" bottom="0.75" header="0.3" footer="0.3"/>
  <pageSetup paperSize="9" scale="94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2020-11-30T14:37:47Z</dcterms:created>
  <dcterms:modified xsi:type="dcterms:W3CDTF">2020-11-30T14:37:58Z</dcterms:modified>
</cp:coreProperties>
</file>