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12. eszközö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6" i="1" l="1"/>
  <c r="D65" i="1"/>
  <c r="C65" i="1"/>
  <c r="D62" i="1"/>
  <c r="E62" i="1" s="1"/>
  <c r="C62" i="1"/>
  <c r="E61" i="1"/>
  <c r="E60" i="1"/>
  <c r="E59" i="1"/>
  <c r="D58" i="1"/>
  <c r="E58" i="1" s="1"/>
  <c r="C58" i="1"/>
  <c r="E56" i="1"/>
  <c r="E35" i="1"/>
  <c r="D34" i="1"/>
  <c r="E34" i="1" s="1"/>
  <c r="C34" i="1"/>
  <c r="C33" i="1"/>
  <c r="E27" i="1"/>
  <c r="D23" i="1"/>
  <c r="C23" i="1"/>
  <c r="E23" i="1" s="1"/>
  <c r="E17" i="1"/>
  <c r="D13" i="1"/>
  <c r="C13" i="1"/>
  <c r="E13" i="1" s="1"/>
  <c r="E12" i="1"/>
  <c r="E11" i="1"/>
  <c r="E9" i="1"/>
  <c r="D8" i="1"/>
  <c r="C8" i="1"/>
  <c r="C7" i="1" s="1"/>
  <c r="C50" i="1" s="1"/>
  <c r="C67" i="1" s="1"/>
  <c r="D7" i="1"/>
  <c r="E7" i="1" s="1"/>
  <c r="E8" i="1" l="1"/>
  <c r="D33" i="1"/>
  <c r="E33" i="1" s="1"/>
  <c r="D50" i="1" l="1"/>
  <c r="E50" i="1" l="1"/>
  <c r="D67" i="1"/>
  <c r="E67" i="1" s="1"/>
</calcChain>
</file>

<file path=xl/sharedStrings.xml><?xml version="1.0" encoding="utf-8"?>
<sst xmlns="http://schemas.openxmlformats.org/spreadsheetml/2006/main" count="135" uniqueCount="135">
  <si>
    <t>ESZKÖZÖK</t>
  </si>
  <si>
    <t>Sorszám</t>
  </si>
  <si>
    <t>Nyitó</t>
  </si>
  <si>
    <t>Záró</t>
  </si>
  <si>
    <t>Változás %-a</t>
  </si>
  <si>
    <t xml:space="preserve">A </t>
  </si>
  <si>
    <t>B</t>
  </si>
  <si>
    <t>C</t>
  </si>
  <si>
    <t>D</t>
  </si>
  <si>
    <t>E</t>
  </si>
  <si>
    <t xml:space="preserve"> I. Immateriális javak </t>
  </si>
  <si>
    <t>01.</t>
  </si>
  <si>
    <t>-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</si>
  <si>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</si>
  <si>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</si>
  <si>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</si>
  <si>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</si>
  <si>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</si>
  <si>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</si>
  <si>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</si>
  <si>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</si>
  <si>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</si>
  <si>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</si>
  <si>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</si>
  <si>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</si>
  <si>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</si>
  <si>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</si>
  <si>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</si>
  <si>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</si>
  <si>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</si>
  <si>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10.</t>
  </si>
  <si>
    <t>2.3. Korlátozottan forgalomképes gépek, berendezések, felszerelések, járművek</t>
  </si>
  <si>
    <t>11.</t>
  </si>
  <si>
    <t>2.4. Üzleti gépek, berendezések, felszerelések, járművek</t>
  </si>
  <si>
    <t>12.</t>
  </si>
  <si>
    <t>3. Tenyészállatok (14+15+16+17)</t>
  </si>
  <si>
    <t>13.</t>
  </si>
  <si>
    <t>3.1. Forgalomképtelen tenyészállatok</t>
  </si>
  <si>
    <t>14.</t>
  </si>
  <si>
    <t>3.2. Nemzetgazdasági szempontból kiemelt jelentőségű tenyészállatok</t>
  </si>
  <si>
    <t>15.</t>
  </si>
  <si>
    <t>3.3. Korlátozottan forgalomképes tenyészállatok</t>
  </si>
  <si>
    <t>16.</t>
  </si>
  <si>
    <t>3.4. Üzleti tenyészállatok</t>
  </si>
  <si>
    <t>17.</t>
  </si>
  <si>
    <t>4. Beruházások, felújítások (19+20+21+22)</t>
  </si>
  <si>
    <t>18.</t>
  </si>
  <si>
    <t>4.1. Forgalomképtelen beruházások, felújítások</t>
  </si>
  <si>
    <t>19.</t>
  </si>
  <si>
    <t>4.2. Nemzetgazdasági szempontból kiemelt jelentőségű beruházások, felújítások</t>
  </si>
  <si>
    <t>20.</t>
  </si>
  <si>
    <t>4.3. Korlátozottan forgalomképes beruházások, felújítások</t>
  </si>
  <si>
    <t>21.</t>
  </si>
  <si>
    <t>4.4. Üzleti beruházások, felújítások</t>
  </si>
  <si>
    <t>22.</t>
  </si>
  <si>
    <t>5. Tárgyi eszközök értékhelyesbítése (24+25+26+27)</t>
  </si>
  <si>
    <t>23.</t>
  </si>
  <si>
    <t>5.1. Forgalomképtelen tárgyi eszközök értékhelyesbítése</t>
  </si>
  <si>
    <t>24.</t>
  </si>
  <si>
    <t>5.2. Nemzetgazdasági szempontból kiemelt jelentőségű tárgyi eszközök 
       értékhelyesbítése</t>
  </si>
  <si>
    <t>25.</t>
  </si>
  <si>
    <t>5.3. Korlátozottan forgalomképes tárgyi eszközök értékhelyesbítése</t>
  </si>
  <si>
    <t>26.</t>
  </si>
  <si>
    <t>5.4. Üzleti tárgyi eszközök értékhelyesbítése</t>
  </si>
  <si>
    <t>27.</t>
  </si>
  <si>
    <t>III. Befektetett pénzügyi eszközök (29+34+39)</t>
  </si>
  <si>
    <t>28.</t>
  </si>
  <si>
    <t>1. Tartós részesedések (30+31+32+33)</t>
  </si>
  <si>
    <t>29.</t>
  </si>
  <si>
    <t>1.1. Forgalomképtelen tartós részesedések</t>
  </si>
  <si>
    <t>30.</t>
  </si>
  <si>
    <t>1.2. Nemzetgazdasági szempontból kiemelt jelentőségű tartós részesedések</t>
  </si>
  <si>
    <t>31.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</si>
  <si>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</si>
  <si>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</si>
  <si>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</si>
  <si>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</si>
  <si>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</si>
  <si>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</si>
  <si>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</si>
  <si>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</si>
  <si>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</si>
  <si>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</si>
  <si>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</si>
  <si>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</si>
  <si>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</si>
  <si>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</si>
  <si>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</si>
  <si>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</si>
  <si>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</si>
  <si>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</si>
  <si>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</si>
  <si>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</si>
  <si>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</si>
  <si>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</si>
  <si>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</si>
  <si>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</si>
  <si>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</si>
  <si>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</si>
  <si>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</si>
  <si>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</si>
  <si>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</si>
  <si>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</si>
  <si>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</si>
  <si>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</si>
  <si>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</si>
  <si>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</si>
  <si>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</si>
  <si>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</si>
  <si>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</si>
  <si>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</si>
  <si>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</si>
  <si>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</si>
  <si>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</si>
  <si>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</si>
  <si>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</si>
  <si>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</si>
  <si>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</si>
  <si>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</si>
  <si>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</si>
  <si>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</si>
  <si>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</si>
  <si>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</si>
  <si>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</si>
  <si>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</si>
  <si>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December havi illetmények, munkabérek elszámolása</t>
  </si>
  <si>
    <t>58.</t>
  </si>
  <si>
    <t>II. Utalványok, bérletek és más hasonló, készpénz-helyettesítő fizetési 
     eszköznek nem minősülő eszközök elszámolásai</t>
  </si>
  <si>
    <t>59.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</si>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</sst>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#,###__;\-#,###__"/>
    <numFmt numFmtId="166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 CE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 CE"/>
      <family val="1"/>
      <charset val="238"/>
    </font>
    <font>
      <b/>
      <sz val="8"/>
      <name val="Times New Roman"/>
      <family val="1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1" fillId="0" borderId="0" xfId="1" applyFill="1" applyProtection="1"/>
    <xf numFmtId="0" fontId="2" fillId="0" borderId="0" xfId="1" applyFont="1" applyFill="1" applyProtection="1"/>
    <xf numFmtId="0" fontId="3" fillId="0" borderId="0" xfId="1" applyFont="1" applyFill="1" applyBorder="1" applyAlignment="1" applyProtection="1">
      <alignment horizontal="right"/>
    </xf>
    <xf numFmtId="0" fontId="4" fillId="2" borderId="1" xfId="1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center" vertical="center" textRotation="90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</xf>
    <xf numFmtId="0" fontId="6" fillId="2" borderId="6" xfId="2" applyFont="1" applyFill="1" applyBorder="1" applyAlignment="1" applyProtection="1">
      <alignment horizontal="center" vertical="center" textRotation="90"/>
    </xf>
    <xf numFmtId="0" fontId="3" fillId="2" borderId="7" xfId="1" applyFont="1" applyFill="1" applyBorder="1" applyAlignment="1" applyProtection="1">
      <alignment horizontal="center" vertical="center" wrapText="1"/>
    </xf>
    <xf numFmtId="0" fontId="3" fillId="2" borderId="8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4" fillId="2" borderId="10" xfId="1" applyFont="1" applyFill="1" applyBorder="1" applyAlignment="1" applyProtection="1">
      <alignment horizontal="center" vertical="center" wrapText="1"/>
    </xf>
    <xf numFmtId="0" fontId="6" fillId="2" borderId="8" xfId="2" applyFont="1" applyFill="1" applyBorder="1" applyAlignment="1" applyProtection="1">
      <alignment horizontal="center" vertical="center" textRotation="90"/>
    </xf>
    <xf numFmtId="0" fontId="3" fillId="2" borderId="7" xfId="1" applyFont="1" applyFill="1" applyBorder="1" applyAlignment="1" applyProtection="1">
      <alignment horizontal="center" wrapText="1"/>
    </xf>
    <xf numFmtId="0" fontId="3" fillId="2" borderId="11" xfId="1" applyFont="1" applyFill="1" applyBorder="1" applyAlignment="1" applyProtection="1">
      <alignment horizontal="center" wrapText="1"/>
    </xf>
    <xf numFmtId="0" fontId="3" fillId="2" borderId="12" xfId="1" applyFont="1" applyFill="1" applyBorder="1" applyAlignment="1" applyProtection="1">
      <alignment horizontal="center" wrapText="1"/>
    </xf>
    <xf numFmtId="0" fontId="7" fillId="0" borderId="13" xfId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 applyProtection="1">
      <alignment horizontal="center" vertical="center" wrapText="1"/>
    </xf>
    <xf numFmtId="0" fontId="7" fillId="0" borderId="15" xfId="1" applyFont="1" applyFill="1" applyBorder="1" applyAlignment="1" applyProtection="1">
      <alignment horizontal="center" vertical="center" wrapText="1"/>
    </xf>
    <xf numFmtId="0" fontId="7" fillId="0" borderId="16" xfId="1" applyFont="1" applyFill="1" applyBorder="1" applyAlignment="1" applyProtection="1">
      <alignment horizontal="center" vertical="center" wrapText="1"/>
    </xf>
    <xf numFmtId="0" fontId="1" fillId="0" borderId="0" xfId="1" applyFill="1" applyAlignment="1" applyProtection="1">
      <alignment horizontal="center" vertical="center"/>
    </xf>
    <xf numFmtId="0" fontId="8" fillId="0" borderId="17" xfId="1" applyFont="1" applyFill="1" applyBorder="1" applyAlignment="1" applyProtection="1">
      <alignment vertical="center" wrapText="1"/>
    </xf>
    <xf numFmtId="164" fontId="9" fillId="0" borderId="3" xfId="2" applyNumberFormat="1" applyFont="1" applyFill="1" applyBorder="1" applyAlignment="1" applyProtection="1">
      <alignment horizontal="center" vertical="center"/>
    </xf>
    <xf numFmtId="165" fontId="10" fillId="0" borderId="18" xfId="1" applyNumberFormat="1" applyFont="1" applyFill="1" applyBorder="1" applyAlignment="1" applyProtection="1">
      <alignment horizontal="right" vertical="center" wrapText="1"/>
      <protection locked="0"/>
    </xf>
    <xf numFmtId="166" fontId="11" fillId="0" borderId="12" xfId="1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1" applyFill="1" applyAlignment="1" applyProtection="1">
      <alignment vertical="center"/>
    </xf>
    <xf numFmtId="0" fontId="8" fillId="0" borderId="19" xfId="1" applyFont="1" applyFill="1" applyBorder="1" applyAlignment="1" applyProtection="1">
      <alignment vertical="center" wrapText="1"/>
    </xf>
    <xf numFmtId="164" fontId="9" fillId="0" borderId="7" xfId="2" applyNumberFormat="1" applyFont="1" applyFill="1" applyBorder="1" applyAlignment="1" applyProtection="1">
      <alignment horizontal="center" vertical="center"/>
    </xf>
    <xf numFmtId="165" fontId="10" fillId="0" borderId="7" xfId="1" applyNumberFormat="1" applyFont="1" applyFill="1" applyBorder="1" applyAlignment="1" applyProtection="1">
      <alignment horizontal="right" vertical="center" wrapText="1"/>
    </xf>
    <xf numFmtId="0" fontId="12" fillId="0" borderId="19" xfId="1" applyFont="1" applyFill="1" applyBorder="1" applyAlignment="1" applyProtection="1">
      <alignment horizontal="left" vertical="center" wrapText="1" indent="1"/>
    </xf>
    <xf numFmtId="165" fontId="11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11" fillId="0" borderId="20" xfId="1" applyNumberFormat="1" applyFont="1" applyFill="1" applyBorder="1" applyAlignment="1" applyProtection="1">
      <alignment horizontal="right" vertical="center" wrapText="1"/>
      <protection locked="0"/>
    </xf>
    <xf numFmtId="166" fontId="11" fillId="0" borderId="21" xfId="1" applyNumberFormat="1" applyFont="1" applyFill="1" applyBorder="1" applyAlignment="1" applyProtection="1">
      <alignment horizontal="right" vertical="center" wrapText="1"/>
      <protection locked="0"/>
    </xf>
    <xf numFmtId="165" fontId="8" fillId="0" borderId="7" xfId="1" applyNumberFormat="1" applyFont="1" applyFill="1" applyBorder="1" applyAlignment="1" applyProtection="1">
      <alignment horizontal="right" vertical="center" wrapText="1"/>
    </xf>
    <xf numFmtId="165" fontId="11" fillId="0" borderId="11" xfId="1" applyNumberFormat="1" applyFont="1" applyFill="1" applyBorder="1" applyAlignment="1" applyProtection="1">
      <alignment horizontal="right" vertical="center" wrapText="1"/>
    </xf>
    <xf numFmtId="165" fontId="11" fillId="0" borderId="20" xfId="1" applyNumberFormat="1" applyFont="1" applyFill="1" applyBorder="1" applyAlignment="1" applyProtection="1">
      <alignment horizontal="right" vertical="center" wrapText="1"/>
    </xf>
    <xf numFmtId="0" fontId="8" fillId="0" borderId="13" xfId="1" applyFont="1" applyFill="1" applyBorder="1" applyAlignment="1" applyProtection="1">
      <alignment vertical="center" wrapText="1"/>
    </xf>
    <xf numFmtId="164" fontId="9" fillId="0" borderId="14" xfId="2" applyNumberFormat="1" applyFont="1" applyFill="1" applyBorder="1" applyAlignment="1" applyProtection="1">
      <alignment horizontal="center" vertical="center"/>
    </xf>
    <xf numFmtId="165" fontId="10" fillId="0" borderId="14" xfId="1" applyNumberFormat="1" applyFont="1" applyFill="1" applyBorder="1" applyAlignment="1" applyProtection="1">
      <alignment horizontal="right" vertical="center" wrapText="1"/>
    </xf>
    <xf numFmtId="166" fontId="11" fillId="0" borderId="16" xfId="1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1" applyFont="1" applyFill="1" applyProtection="1"/>
    <xf numFmtId="3" fontId="1" fillId="0" borderId="0" xfId="1" applyNumberFormat="1" applyFont="1" applyFill="1" applyProtection="1"/>
    <xf numFmtId="3" fontId="1" fillId="0" borderId="0" xfId="1" applyNumberFormat="1" applyFont="1" applyFill="1" applyAlignment="1" applyProtection="1">
      <alignment horizontal="center"/>
    </xf>
    <xf numFmtId="0" fontId="1" fillId="0" borderId="0" xfId="1" applyFont="1" applyFill="1" applyProtection="1"/>
    <xf numFmtId="0" fontId="1" fillId="0" borderId="0" xfId="1" applyFont="1" applyFill="1" applyAlignment="1" applyProtection="1">
      <alignment horizontal="left"/>
    </xf>
    <xf numFmtId="0" fontId="1" fillId="0" borderId="0" xfId="1" applyFill="1" applyAlignment="1" applyProtection="1">
      <alignment horizontal="center"/>
    </xf>
  </cellXfs>
  <cellStyles count="3">
    <cellStyle name="Normál" xfId="0" builtinId="0"/>
    <cellStyle name="Normál_VAGYONK" xfId="2"/>
    <cellStyle name="Normál_VAGYONKIM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sqref="A1:XFD1048576"/>
    </sheetView>
  </sheetViews>
  <sheetFormatPr defaultColWidth="12" defaultRowHeight="15.75" x14ac:dyDescent="0.25"/>
  <cols>
    <col min="1" max="1" width="55.5703125" style="1" customWidth="1"/>
    <col min="2" max="2" width="6.140625" style="2" customWidth="1"/>
    <col min="3" max="4" width="12.140625" style="1" customWidth="1"/>
    <col min="5" max="5" width="12.140625" style="48" customWidth="1"/>
    <col min="6" max="255" width="12" style="1"/>
    <col min="256" max="256" width="55.5703125" style="1" customWidth="1"/>
    <col min="257" max="257" width="6.140625" style="1" customWidth="1"/>
    <col min="258" max="258" width="11.28515625" style="1" customWidth="1"/>
    <col min="259" max="260" width="12.140625" style="1" customWidth="1"/>
    <col min="261" max="511" width="12" style="1"/>
    <col min="512" max="512" width="55.5703125" style="1" customWidth="1"/>
    <col min="513" max="513" width="6.140625" style="1" customWidth="1"/>
    <col min="514" max="514" width="11.28515625" style="1" customWidth="1"/>
    <col min="515" max="516" width="12.140625" style="1" customWidth="1"/>
    <col min="517" max="767" width="12" style="1"/>
    <col min="768" max="768" width="55.5703125" style="1" customWidth="1"/>
    <col min="769" max="769" width="6.140625" style="1" customWidth="1"/>
    <col min="770" max="770" width="11.28515625" style="1" customWidth="1"/>
    <col min="771" max="772" width="12.140625" style="1" customWidth="1"/>
    <col min="773" max="1023" width="12" style="1"/>
    <col min="1024" max="1024" width="55.5703125" style="1" customWidth="1"/>
    <col min="1025" max="1025" width="6.140625" style="1" customWidth="1"/>
    <col min="1026" max="1026" width="11.28515625" style="1" customWidth="1"/>
    <col min="1027" max="1028" width="12.140625" style="1" customWidth="1"/>
    <col min="1029" max="1279" width="12" style="1"/>
    <col min="1280" max="1280" width="55.5703125" style="1" customWidth="1"/>
    <col min="1281" max="1281" width="6.140625" style="1" customWidth="1"/>
    <col min="1282" max="1282" width="11.28515625" style="1" customWidth="1"/>
    <col min="1283" max="1284" width="12.140625" style="1" customWidth="1"/>
    <col min="1285" max="1535" width="12" style="1"/>
    <col min="1536" max="1536" width="55.5703125" style="1" customWidth="1"/>
    <col min="1537" max="1537" width="6.140625" style="1" customWidth="1"/>
    <col min="1538" max="1538" width="11.28515625" style="1" customWidth="1"/>
    <col min="1539" max="1540" width="12.140625" style="1" customWidth="1"/>
    <col min="1541" max="1791" width="12" style="1"/>
    <col min="1792" max="1792" width="55.5703125" style="1" customWidth="1"/>
    <col min="1793" max="1793" width="6.140625" style="1" customWidth="1"/>
    <col min="1794" max="1794" width="11.28515625" style="1" customWidth="1"/>
    <col min="1795" max="1796" width="12.140625" style="1" customWidth="1"/>
    <col min="1797" max="2047" width="12" style="1"/>
    <col min="2048" max="2048" width="55.5703125" style="1" customWidth="1"/>
    <col min="2049" max="2049" width="6.140625" style="1" customWidth="1"/>
    <col min="2050" max="2050" width="11.28515625" style="1" customWidth="1"/>
    <col min="2051" max="2052" width="12.140625" style="1" customWidth="1"/>
    <col min="2053" max="2303" width="12" style="1"/>
    <col min="2304" max="2304" width="55.5703125" style="1" customWidth="1"/>
    <col min="2305" max="2305" width="6.140625" style="1" customWidth="1"/>
    <col min="2306" max="2306" width="11.28515625" style="1" customWidth="1"/>
    <col min="2307" max="2308" width="12.140625" style="1" customWidth="1"/>
    <col min="2309" max="2559" width="12" style="1"/>
    <col min="2560" max="2560" width="55.5703125" style="1" customWidth="1"/>
    <col min="2561" max="2561" width="6.140625" style="1" customWidth="1"/>
    <col min="2562" max="2562" width="11.28515625" style="1" customWidth="1"/>
    <col min="2563" max="2564" width="12.140625" style="1" customWidth="1"/>
    <col min="2565" max="2815" width="12" style="1"/>
    <col min="2816" max="2816" width="55.5703125" style="1" customWidth="1"/>
    <col min="2817" max="2817" width="6.140625" style="1" customWidth="1"/>
    <col min="2818" max="2818" width="11.28515625" style="1" customWidth="1"/>
    <col min="2819" max="2820" width="12.140625" style="1" customWidth="1"/>
    <col min="2821" max="3071" width="12" style="1"/>
    <col min="3072" max="3072" width="55.5703125" style="1" customWidth="1"/>
    <col min="3073" max="3073" width="6.140625" style="1" customWidth="1"/>
    <col min="3074" max="3074" width="11.28515625" style="1" customWidth="1"/>
    <col min="3075" max="3076" width="12.140625" style="1" customWidth="1"/>
    <col min="3077" max="3327" width="12" style="1"/>
    <col min="3328" max="3328" width="55.5703125" style="1" customWidth="1"/>
    <col min="3329" max="3329" width="6.140625" style="1" customWidth="1"/>
    <col min="3330" max="3330" width="11.28515625" style="1" customWidth="1"/>
    <col min="3331" max="3332" width="12.140625" style="1" customWidth="1"/>
    <col min="3333" max="3583" width="12" style="1"/>
    <col min="3584" max="3584" width="55.5703125" style="1" customWidth="1"/>
    <col min="3585" max="3585" width="6.140625" style="1" customWidth="1"/>
    <col min="3586" max="3586" width="11.28515625" style="1" customWidth="1"/>
    <col min="3587" max="3588" width="12.140625" style="1" customWidth="1"/>
    <col min="3589" max="3839" width="12" style="1"/>
    <col min="3840" max="3840" width="55.5703125" style="1" customWidth="1"/>
    <col min="3841" max="3841" width="6.140625" style="1" customWidth="1"/>
    <col min="3842" max="3842" width="11.28515625" style="1" customWidth="1"/>
    <col min="3843" max="3844" width="12.140625" style="1" customWidth="1"/>
    <col min="3845" max="4095" width="12" style="1"/>
    <col min="4096" max="4096" width="55.5703125" style="1" customWidth="1"/>
    <col min="4097" max="4097" width="6.140625" style="1" customWidth="1"/>
    <col min="4098" max="4098" width="11.28515625" style="1" customWidth="1"/>
    <col min="4099" max="4100" width="12.140625" style="1" customWidth="1"/>
    <col min="4101" max="4351" width="12" style="1"/>
    <col min="4352" max="4352" width="55.5703125" style="1" customWidth="1"/>
    <col min="4353" max="4353" width="6.140625" style="1" customWidth="1"/>
    <col min="4354" max="4354" width="11.28515625" style="1" customWidth="1"/>
    <col min="4355" max="4356" width="12.140625" style="1" customWidth="1"/>
    <col min="4357" max="4607" width="12" style="1"/>
    <col min="4608" max="4608" width="55.5703125" style="1" customWidth="1"/>
    <col min="4609" max="4609" width="6.140625" style="1" customWidth="1"/>
    <col min="4610" max="4610" width="11.28515625" style="1" customWidth="1"/>
    <col min="4611" max="4612" width="12.140625" style="1" customWidth="1"/>
    <col min="4613" max="4863" width="12" style="1"/>
    <col min="4864" max="4864" width="55.5703125" style="1" customWidth="1"/>
    <col min="4865" max="4865" width="6.140625" style="1" customWidth="1"/>
    <col min="4866" max="4866" width="11.28515625" style="1" customWidth="1"/>
    <col min="4867" max="4868" width="12.140625" style="1" customWidth="1"/>
    <col min="4869" max="5119" width="12" style="1"/>
    <col min="5120" max="5120" width="55.5703125" style="1" customWidth="1"/>
    <col min="5121" max="5121" width="6.140625" style="1" customWidth="1"/>
    <col min="5122" max="5122" width="11.28515625" style="1" customWidth="1"/>
    <col min="5123" max="5124" width="12.140625" style="1" customWidth="1"/>
    <col min="5125" max="5375" width="12" style="1"/>
    <col min="5376" max="5376" width="55.5703125" style="1" customWidth="1"/>
    <col min="5377" max="5377" width="6.140625" style="1" customWidth="1"/>
    <col min="5378" max="5378" width="11.28515625" style="1" customWidth="1"/>
    <col min="5379" max="5380" width="12.140625" style="1" customWidth="1"/>
    <col min="5381" max="5631" width="12" style="1"/>
    <col min="5632" max="5632" width="55.5703125" style="1" customWidth="1"/>
    <col min="5633" max="5633" width="6.140625" style="1" customWidth="1"/>
    <col min="5634" max="5634" width="11.28515625" style="1" customWidth="1"/>
    <col min="5635" max="5636" width="12.140625" style="1" customWidth="1"/>
    <col min="5637" max="5887" width="12" style="1"/>
    <col min="5888" max="5888" width="55.5703125" style="1" customWidth="1"/>
    <col min="5889" max="5889" width="6.140625" style="1" customWidth="1"/>
    <col min="5890" max="5890" width="11.28515625" style="1" customWidth="1"/>
    <col min="5891" max="5892" width="12.140625" style="1" customWidth="1"/>
    <col min="5893" max="6143" width="12" style="1"/>
    <col min="6144" max="6144" width="55.5703125" style="1" customWidth="1"/>
    <col min="6145" max="6145" width="6.140625" style="1" customWidth="1"/>
    <col min="6146" max="6146" width="11.28515625" style="1" customWidth="1"/>
    <col min="6147" max="6148" width="12.140625" style="1" customWidth="1"/>
    <col min="6149" max="6399" width="12" style="1"/>
    <col min="6400" max="6400" width="55.5703125" style="1" customWidth="1"/>
    <col min="6401" max="6401" width="6.140625" style="1" customWidth="1"/>
    <col min="6402" max="6402" width="11.28515625" style="1" customWidth="1"/>
    <col min="6403" max="6404" width="12.140625" style="1" customWidth="1"/>
    <col min="6405" max="6655" width="12" style="1"/>
    <col min="6656" max="6656" width="55.5703125" style="1" customWidth="1"/>
    <col min="6657" max="6657" width="6.140625" style="1" customWidth="1"/>
    <col min="6658" max="6658" width="11.28515625" style="1" customWidth="1"/>
    <col min="6659" max="6660" width="12.140625" style="1" customWidth="1"/>
    <col min="6661" max="6911" width="12" style="1"/>
    <col min="6912" max="6912" width="55.5703125" style="1" customWidth="1"/>
    <col min="6913" max="6913" width="6.140625" style="1" customWidth="1"/>
    <col min="6914" max="6914" width="11.28515625" style="1" customWidth="1"/>
    <col min="6915" max="6916" width="12.140625" style="1" customWidth="1"/>
    <col min="6917" max="7167" width="12" style="1"/>
    <col min="7168" max="7168" width="55.5703125" style="1" customWidth="1"/>
    <col min="7169" max="7169" width="6.140625" style="1" customWidth="1"/>
    <col min="7170" max="7170" width="11.28515625" style="1" customWidth="1"/>
    <col min="7171" max="7172" width="12.140625" style="1" customWidth="1"/>
    <col min="7173" max="7423" width="12" style="1"/>
    <col min="7424" max="7424" width="55.5703125" style="1" customWidth="1"/>
    <col min="7425" max="7425" width="6.140625" style="1" customWidth="1"/>
    <col min="7426" max="7426" width="11.28515625" style="1" customWidth="1"/>
    <col min="7427" max="7428" width="12.140625" style="1" customWidth="1"/>
    <col min="7429" max="7679" width="12" style="1"/>
    <col min="7680" max="7680" width="55.5703125" style="1" customWidth="1"/>
    <col min="7681" max="7681" width="6.140625" style="1" customWidth="1"/>
    <col min="7682" max="7682" width="11.28515625" style="1" customWidth="1"/>
    <col min="7683" max="7684" width="12.140625" style="1" customWidth="1"/>
    <col min="7685" max="7935" width="12" style="1"/>
    <col min="7936" max="7936" width="55.5703125" style="1" customWidth="1"/>
    <col min="7937" max="7937" width="6.140625" style="1" customWidth="1"/>
    <col min="7938" max="7938" width="11.28515625" style="1" customWidth="1"/>
    <col min="7939" max="7940" width="12.140625" style="1" customWidth="1"/>
    <col min="7941" max="8191" width="12" style="1"/>
    <col min="8192" max="8192" width="55.5703125" style="1" customWidth="1"/>
    <col min="8193" max="8193" width="6.140625" style="1" customWidth="1"/>
    <col min="8194" max="8194" width="11.28515625" style="1" customWidth="1"/>
    <col min="8195" max="8196" width="12.140625" style="1" customWidth="1"/>
    <col min="8197" max="8447" width="12" style="1"/>
    <col min="8448" max="8448" width="55.5703125" style="1" customWidth="1"/>
    <col min="8449" max="8449" width="6.140625" style="1" customWidth="1"/>
    <col min="8450" max="8450" width="11.28515625" style="1" customWidth="1"/>
    <col min="8451" max="8452" width="12.140625" style="1" customWidth="1"/>
    <col min="8453" max="8703" width="12" style="1"/>
    <col min="8704" max="8704" width="55.5703125" style="1" customWidth="1"/>
    <col min="8705" max="8705" width="6.140625" style="1" customWidth="1"/>
    <col min="8706" max="8706" width="11.28515625" style="1" customWidth="1"/>
    <col min="8707" max="8708" width="12.140625" style="1" customWidth="1"/>
    <col min="8709" max="8959" width="12" style="1"/>
    <col min="8960" max="8960" width="55.5703125" style="1" customWidth="1"/>
    <col min="8961" max="8961" width="6.140625" style="1" customWidth="1"/>
    <col min="8962" max="8962" width="11.28515625" style="1" customWidth="1"/>
    <col min="8963" max="8964" width="12.140625" style="1" customWidth="1"/>
    <col min="8965" max="9215" width="12" style="1"/>
    <col min="9216" max="9216" width="55.5703125" style="1" customWidth="1"/>
    <col min="9217" max="9217" width="6.140625" style="1" customWidth="1"/>
    <col min="9218" max="9218" width="11.28515625" style="1" customWidth="1"/>
    <col min="9219" max="9220" width="12.140625" style="1" customWidth="1"/>
    <col min="9221" max="9471" width="12" style="1"/>
    <col min="9472" max="9472" width="55.5703125" style="1" customWidth="1"/>
    <col min="9473" max="9473" width="6.140625" style="1" customWidth="1"/>
    <col min="9474" max="9474" width="11.28515625" style="1" customWidth="1"/>
    <col min="9475" max="9476" width="12.140625" style="1" customWidth="1"/>
    <col min="9477" max="9727" width="12" style="1"/>
    <col min="9728" max="9728" width="55.5703125" style="1" customWidth="1"/>
    <col min="9729" max="9729" width="6.140625" style="1" customWidth="1"/>
    <col min="9730" max="9730" width="11.28515625" style="1" customWidth="1"/>
    <col min="9731" max="9732" width="12.140625" style="1" customWidth="1"/>
    <col min="9733" max="9983" width="12" style="1"/>
    <col min="9984" max="9984" width="55.5703125" style="1" customWidth="1"/>
    <col min="9985" max="9985" width="6.140625" style="1" customWidth="1"/>
    <col min="9986" max="9986" width="11.28515625" style="1" customWidth="1"/>
    <col min="9987" max="9988" width="12.140625" style="1" customWidth="1"/>
    <col min="9989" max="10239" width="12" style="1"/>
    <col min="10240" max="10240" width="55.5703125" style="1" customWidth="1"/>
    <col min="10241" max="10241" width="6.140625" style="1" customWidth="1"/>
    <col min="10242" max="10242" width="11.28515625" style="1" customWidth="1"/>
    <col min="10243" max="10244" width="12.140625" style="1" customWidth="1"/>
    <col min="10245" max="10495" width="12" style="1"/>
    <col min="10496" max="10496" width="55.5703125" style="1" customWidth="1"/>
    <col min="10497" max="10497" width="6.140625" style="1" customWidth="1"/>
    <col min="10498" max="10498" width="11.28515625" style="1" customWidth="1"/>
    <col min="10499" max="10500" width="12.140625" style="1" customWidth="1"/>
    <col min="10501" max="10751" width="12" style="1"/>
    <col min="10752" max="10752" width="55.5703125" style="1" customWidth="1"/>
    <col min="10753" max="10753" width="6.140625" style="1" customWidth="1"/>
    <col min="10754" max="10754" width="11.28515625" style="1" customWidth="1"/>
    <col min="10755" max="10756" width="12.140625" style="1" customWidth="1"/>
    <col min="10757" max="11007" width="12" style="1"/>
    <col min="11008" max="11008" width="55.5703125" style="1" customWidth="1"/>
    <col min="11009" max="11009" width="6.140625" style="1" customWidth="1"/>
    <col min="11010" max="11010" width="11.28515625" style="1" customWidth="1"/>
    <col min="11011" max="11012" width="12.140625" style="1" customWidth="1"/>
    <col min="11013" max="11263" width="12" style="1"/>
    <col min="11264" max="11264" width="55.5703125" style="1" customWidth="1"/>
    <col min="11265" max="11265" width="6.140625" style="1" customWidth="1"/>
    <col min="11266" max="11266" width="11.28515625" style="1" customWidth="1"/>
    <col min="11267" max="11268" width="12.140625" style="1" customWidth="1"/>
    <col min="11269" max="11519" width="12" style="1"/>
    <col min="11520" max="11520" width="55.5703125" style="1" customWidth="1"/>
    <col min="11521" max="11521" width="6.140625" style="1" customWidth="1"/>
    <col min="11522" max="11522" width="11.28515625" style="1" customWidth="1"/>
    <col min="11523" max="11524" width="12.140625" style="1" customWidth="1"/>
    <col min="11525" max="11775" width="12" style="1"/>
    <col min="11776" max="11776" width="55.5703125" style="1" customWidth="1"/>
    <col min="11777" max="11777" width="6.140625" style="1" customWidth="1"/>
    <col min="11778" max="11778" width="11.28515625" style="1" customWidth="1"/>
    <col min="11779" max="11780" width="12.140625" style="1" customWidth="1"/>
    <col min="11781" max="12031" width="12" style="1"/>
    <col min="12032" max="12032" width="55.5703125" style="1" customWidth="1"/>
    <col min="12033" max="12033" width="6.140625" style="1" customWidth="1"/>
    <col min="12034" max="12034" width="11.28515625" style="1" customWidth="1"/>
    <col min="12035" max="12036" width="12.140625" style="1" customWidth="1"/>
    <col min="12037" max="12287" width="12" style="1"/>
    <col min="12288" max="12288" width="55.5703125" style="1" customWidth="1"/>
    <col min="12289" max="12289" width="6.140625" style="1" customWidth="1"/>
    <col min="12290" max="12290" width="11.28515625" style="1" customWidth="1"/>
    <col min="12291" max="12292" width="12.140625" style="1" customWidth="1"/>
    <col min="12293" max="12543" width="12" style="1"/>
    <col min="12544" max="12544" width="55.5703125" style="1" customWidth="1"/>
    <col min="12545" max="12545" width="6.140625" style="1" customWidth="1"/>
    <col min="12546" max="12546" width="11.28515625" style="1" customWidth="1"/>
    <col min="12547" max="12548" width="12.140625" style="1" customWidth="1"/>
    <col min="12549" max="12799" width="12" style="1"/>
    <col min="12800" max="12800" width="55.5703125" style="1" customWidth="1"/>
    <col min="12801" max="12801" width="6.140625" style="1" customWidth="1"/>
    <col min="12802" max="12802" width="11.28515625" style="1" customWidth="1"/>
    <col min="12803" max="12804" width="12.140625" style="1" customWidth="1"/>
    <col min="12805" max="13055" width="12" style="1"/>
    <col min="13056" max="13056" width="55.5703125" style="1" customWidth="1"/>
    <col min="13057" max="13057" width="6.140625" style="1" customWidth="1"/>
    <col min="13058" max="13058" width="11.28515625" style="1" customWidth="1"/>
    <col min="13059" max="13060" width="12.140625" style="1" customWidth="1"/>
    <col min="13061" max="13311" width="12" style="1"/>
    <col min="13312" max="13312" width="55.5703125" style="1" customWidth="1"/>
    <col min="13313" max="13313" width="6.140625" style="1" customWidth="1"/>
    <col min="13314" max="13314" width="11.28515625" style="1" customWidth="1"/>
    <col min="13315" max="13316" width="12.140625" style="1" customWidth="1"/>
    <col min="13317" max="13567" width="12" style="1"/>
    <col min="13568" max="13568" width="55.5703125" style="1" customWidth="1"/>
    <col min="13569" max="13569" width="6.140625" style="1" customWidth="1"/>
    <col min="13570" max="13570" width="11.28515625" style="1" customWidth="1"/>
    <col min="13571" max="13572" width="12.140625" style="1" customWidth="1"/>
    <col min="13573" max="13823" width="12" style="1"/>
    <col min="13824" max="13824" width="55.5703125" style="1" customWidth="1"/>
    <col min="13825" max="13825" width="6.140625" style="1" customWidth="1"/>
    <col min="13826" max="13826" width="11.28515625" style="1" customWidth="1"/>
    <col min="13827" max="13828" width="12.140625" style="1" customWidth="1"/>
    <col min="13829" max="14079" width="12" style="1"/>
    <col min="14080" max="14080" width="55.5703125" style="1" customWidth="1"/>
    <col min="14081" max="14081" width="6.140625" style="1" customWidth="1"/>
    <col min="14082" max="14082" width="11.28515625" style="1" customWidth="1"/>
    <col min="14083" max="14084" width="12.140625" style="1" customWidth="1"/>
    <col min="14085" max="14335" width="12" style="1"/>
    <col min="14336" max="14336" width="55.5703125" style="1" customWidth="1"/>
    <col min="14337" max="14337" width="6.140625" style="1" customWidth="1"/>
    <col min="14338" max="14338" width="11.28515625" style="1" customWidth="1"/>
    <col min="14339" max="14340" width="12.140625" style="1" customWidth="1"/>
    <col min="14341" max="14591" width="12" style="1"/>
    <col min="14592" max="14592" width="55.5703125" style="1" customWidth="1"/>
    <col min="14593" max="14593" width="6.140625" style="1" customWidth="1"/>
    <col min="14594" max="14594" width="11.28515625" style="1" customWidth="1"/>
    <col min="14595" max="14596" width="12.140625" style="1" customWidth="1"/>
    <col min="14597" max="14847" width="12" style="1"/>
    <col min="14848" max="14848" width="55.5703125" style="1" customWidth="1"/>
    <col min="14849" max="14849" width="6.140625" style="1" customWidth="1"/>
    <col min="14850" max="14850" width="11.28515625" style="1" customWidth="1"/>
    <col min="14851" max="14852" width="12.140625" style="1" customWidth="1"/>
    <col min="14853" max="15103" width="12" style="1"/>
    <col min="15104" max="15104" width="55.5703125" style="1" customWidth="1"/>
    <col min="15105" max="15105" width="6.140625" style="1" customWidth="1"/>
    <col min="15106" max="15106" width="11.28515625" style="1" customWidth="1"/>
    <col min="15107" max="15108" width="12.140625" style="1" customWidth="1"/>
    <col min="15109" max="15359" width="12" style="1"/>
    <col min="15360" max="15360" width="55.5703125" style="1" customWidth="1"/>
    <col min="15361" max="15361" width="6.140625" style="1" customWidth="1"/>
    <col min="15362" max="15362" width="11.28515625" style="1" customWidth="1"/>
    <col min="15363" max="15364" width="12.140625" style="1" customWidth="1"/>
    <col min="15365" max="15615" width="12" style="1"/>
    <col min="15616" max="15616" width="55.5703125" style="1" customWidth="1"/>
    <col min="15617" max="15617" width="6.140625" style="1" customWidth="1"/>
    <col min="15618" max="15618" width="11.28515625" style="1" customWidth="1"/>
    <col min="15619" max="15620" width="12.140625" style="1" customWidth="1"/>
    <col min="15621" max="15871" width="12" style="1"/>
    <col min="15872" max="15872" width="55.5703125" style="1" customWidth="1"/>
    <col min="15873" max="15873" width="6.140625" style="1" customWidth="1"/>
    <col min="15874" max="15874" width="11.28515625" style="1" customWidth="1"/>
    <col min="15875" max="15876" width="12.140625" style="1" customWidth="1"/>
    <col min="15877" max="16127" width="12" style="1"/>
    <col min="16128" max="16128" width="55.5703125" style="1" customWidth="1"/>
    <col min="16129" max="16129" width="6.140625" style="1" customWidth="1"/>
    <col min="16130" max="16130" width="11.28515625" style="1" customWidth="1"/>
    <col min="16131" max="16132" width="12.140625" style="1" customWidth="1"/>
    <col min="16133" max="16384" width="12" style="1"/>
  </cols>
  <sheetData>
    <row r="1" spans="1:5" ht="16.5" thickBot="1" x14ac:dyDescent="0.3">
      <c r="C1" s="3"/>
      <c r="D1" s="3"/>
      <c r="E1" s="3"/>
    </row>
    <row r="2" spans="1:5" ht="15.75" customHeight="1" x14ac:dyDescent="0.25">
      <c r="A2" s="4" t="s">
        <v>0</v>
      </c>
      <c r="B2" s="5" t="s">
        <v>1</v>
      </c>
      <c r="C2" s="6" t="s">
        <v>2</v>
      </c>
      <c r="D2" s="7" t="s">
        <v>3</v>
      </c>
      <c r="E2" s="8" t="s">
        <v>4</v>
      </c>
    </row>
    <row r="3" spans="1:5" ht="11.25" customHeight="1" x14ac:dyDescent="0.25">
      <c r="A3" s="9"/>
      <c r="B3" s="10"/>
      <c r="C3" s="11"/>
      <c r="D3" s="12"/>
      <c r="E3" s="13"/>
    </row>
    <row r="4" spans="1:5" x14ac:dyDescent="0.25">
      <c r="A4" s="14"/>
      <c r="B4" s="15"/>
      <c r="C4" s="16"/>
      <c r="D4" s="17"/>
      <c r="E4" s="18"/>
    </row>
    <row r="5" spans="1:5" s="23" customFormat="1" ht="16.5" thickBot="1" x14ac:dyDescent="0.3">
      <c r="A5" s="19" t="s">
        <v>5</v>
      </c>
      <c r="B5" s="20" t="s">
        <v>6</v>
      </c>
      <c r="C5" s="20" t="s">
        <v>7</v>
      </c>
      <c r="D5" s="21" t="s">
        <v>8</v>
      </c>
      <c r="E5" s="22" t="s">
        <v>9</v>
      </c>
    </row>
    <row r="6" spans="1:5" s="28" customFormat="1" x14ac:dyDescent="0.25">
      <c r="A6" s="24" t="s">
        <v>10</v>
      </c>
      <c r="B6" s="25" t="s">
        <v>11</v>
      </c>
      <c r="C6" s="26">
        <v>1539</v>
      </c>
      <c r="D6" s="26">
        <v>2022</v>
      </c>
      <c r="E6" s="27" t="s">
        <v>12</v>
      </c>
    </row>
    <row r="7" spans="1:5" s="28" customFormat="1" x14ac:dyDescent="0.25">
      <c r="A7" s="29" t="s">
        <v>13</v>
      </c>
      <c r="B7" s="30" t="s">
        <v>14</v>
      </c>
      <c r="C7" s="31">
        <f>+C8+C13+C18+C23+C28</f>
        <v>243601</v>
      </c>
      <c r="D7" s="31">
        <f>+D8+D13+D18+D23+D28</f>
        <v>248192</v>
      </c>
      <c r="E7" s="27">
        <f>D7/C7</f>
        <v>1.0188463922561894</v>
      </c>
    </row>
    <row r="8" spans="1:5" s="28" customFormat="1" x14ac:dyDescent="0.25">
      <c r="A8" s="29" t="s">
        <v>15</v>
      </c>
      <c r="B8" s="30" t="s">
        <v>16</v>
      </c>
      <c r="C8" s="31">
        <f>+C9+C10+C11+C12</f>
        <v>239348</v>
      </c>
      <c r="D8" s="31">
        <f>+D9+D10+D11+D12</f>
        <v>232888</v>
      </c>
      <c r="E8" s="27">
        <f t="shared" ref="E8:E9" si="0">D8/C8</f>
        <v>0.9730100105286027</v>
      </c>
    </row>
    <row r="9" spans="1:5" s="28" customFormat="1" x14ac:dyDescent="0.25">
      <c r="A9" s="32" t="s">
        <v>17</v>
      </c>
      <c r="B9" s="30" t="s">
        <v>18</v>
      </c>
      <c r="C9" s="33">
        <v>144642</v>
      </c>
      <c r="D9" s="33">
        <v>133167</v>
      </c>
      <c r="E9" s="27">
        <f t="shared" si="0"/>
        <v>0.92066619654042392</v>
      </c>
    </row>
    <row r="10" spans="1:5" s="28" customFormat="1" ht="26.25" customHeight="1" x14ac:dyDescent="0.25">
      <c r="A10" s="32" t="s">
        <v>19</v>
      </c>
      <c r="B10" s="30" t="s">
        <v>20</v>
      </c>
      <c r="C10" s="34"/>
      <c r="D10" s="34"/>
      <c r="E10" s="35"/>
    </row>
    <row r="11" spans="1:5" s="28" customFormat="1" ht="22.5" x14ac:dyDescent="0.25">
      <c r="A11" s="32" t="s">
        <v>21</v>
      </c>
      <c r="B11" s="30" t="s">
        <v>22</v>
      </c>
      <c r="C11" s="33">
        <v>76574</v>
      </c>
      <c r="D11" s="33">
        <v>81674</v>
      </c>
      <c r="E11" s="27">
        <f t="shared" ref="E11:E13" si="1">D11/C11</f>
        <v>1.0666022409695197</v>
      </c>
    </row>
    <row r="12" spans="1:5" s="28" customFormat="1" x14ac:dyDescent="0.25">
      <c r="A12" s="32" t="s">
        <v>23</v>
      </c>
      <c r="B12" s="30" t="s">
        <v>24</v>
      </c>
      <c r="C12" s="34">
        <v>18132</v>
      </c>
      <c r="D12" s="34">
        <v>18047</v>
      </c>
      <c r="E12" s="27">
        <f t="shared" si="1"/>
        <v>0.99531215530553718</v>
      </c>
    </row>
    <row r="13" spans="1:5" s="28" customFormat="1" x14ac:dyDescent="0.25">
      <c r="A13" s="29" t="s">
        <v>25</v>
      </c>
      <c r="B13" s="30" t="s">
        <v>26</v>
      </c>
      <c r="C13" s="36">
        <f>+C14+C15+C16+C17</f>
        <v>2975</v>
      </c>
      <c r="D13" s="36">
        <f>+D14+D15+D16+D17</f>
        <v>14026</v>
      </c>
      <c r="E13" s="27">
        <f t="shared" si="1"/>
        <v>4.7146218487394957</v>
      </c>
    </row>
    <row r="14" spans="1:5" s="28" customFormat="1" x14ac:dyDescent="0.25">
      <c r="A14" s="32" t="s">
        <v>27</v>
      </c>
      <c r="B14" s="30" t="s">
        <v>28</v>
      </c>
      <c r="C14" s="34"/>
      <c r="D14" s="34"/>
      <c r="E14" s="35"/>
    </row>
    <row r="15" spans="1:5" s="28" customFormat="1" ht="22.5" x14ac:dyDescent="0.25">
      <c r="A15" s="32" t="s">
        <v>29</v>
      </c>
      <c r="B15" s="30" t="s">
        <v>30</v>
      </c>
      <c r="C15" s="33"/>
      <c r="D15" s="33"/>
      <c r="E15" s="27"/>
    </row>
    <row r="16" spans="1:5" s="28" customFormat="1" x14ac:dyDescent="0.25">
      <c r="A16" s="32" t="s">
        <v>31</v>
      </c>
      <c r="B16" s="30" t="s">
        <v>32</v>
      </c>
      <c r="C16" s="33"/>
      <c r="D16" s="33">
        <v>337</v>
      </c>
      <c r="E16" s="27"/>
    </row>
    <row r="17" spans="1:5" s="28" customFormat="1" x14ac:dyDescent="0.25">
      <c r="A17" s="32" t="s">
        <v>33</v>
      </c>
      <c r="B17" s="30" t="s">
        <v>34</v>
      </c>
      <c r="C17" s="34">
        <v>2975</v>
      </c>
      <c r="D17" s="34">
        <v>13689</v>
      </c>
      <c r="E17" s="27">
        <f>D17/C17</f>
        <v>4.6013445378151259</v>
      </c>
    </row>
    <row r="18" spans="1:5" s="28" customFormat="1" x14ac:dyDescent="0.25">
      <c r="A18" s="29" t="s">
        <v>35</v>
      </c>
      <c r="B18" s="30" t="s">
        <v>36</v>
      </c>
      <c r="C18" s="37"/>
      <c r="D18" s="37"/>
      <c r="E18" s="27"/>
    </row>
    <row r="19" spans="1:5" s="28" customFormat="1" x14ac:dyDescent="0.25">
      <c r="A19" s="32" t="s">
        <v>37</v>
      </c>
      <c r="B19" s="30" t="s">
        <v>38</v>
      </c>
      <c r="C19" s="34"/>
      <c r="D19" s="34"/>
      <c r="E19" s="35"/>
    </row>
    <row r="20" spans="1:5" s="28" customFormat="1" x14ac:dyDescent="0.25">
      <c r="A20" s="32" t="s">
        <v>39</v>
      </c>
      <c r="B20" s="30" t="s">
        <v>40</v>
      </c>
      <c r="C20" s="33"/>
      <c r="D20" s="33"/>
      <c r="E20" s="27"/>
    </row>
    <row r="21" spans="1:5" s="28" customFormat="1" x14ac:dyDescent="0.25">
      <c r="A21" s="32" t="s">
        <v>41</v>
      </c>
      <c r="B21" s="30" t="s">
        <v>42</v>
      </c>
      <c r="C21" s="34"/>
      <c r="D21" s="34"/>
      <c r="E21" s="35"/>
    </row>
    <row r="22" spans="1:5" s="28" customFormat="1" x14ac:dyDescent="0.25">
      <c r="A22" s="32" t="s">
        <v>43</v>
      </c>
      <c r="B22" s="30" t="s">
        <v>44</v>
      </c>
      <c r="C22" s="33"/>
      <c r="D22" s="33"/>
      <c r="E22" s="27"/>
    </row>
    <row r="23" spans="1:5" s="28" customFormat="1" x14ac:dyDescent="0.25">
      <c r="A23" s="29" t="s">
        <v>45</v>
      </c>
      <c r="B23" s="30" t="s">
        <v>46</v>
      </c>
      <c r="C23" s="36">
        <f>C24+C25+C26+C27</f>
        <v>1278</v>
      </c>
      <c r="D23" s="36">
        <f>D24+D25+D26+D27</f>
        <v>1278</v>
      </c>
      <c r="E23" s="27">
        <f>D23/C23</f>
        <v>1</v>
      </c>
    </row>
    <row r="24" spans="1:5" s="28" customFormat="1" x14ac:dyDescent="0.25">
      <c r="A24" s="32" t="s">
        <v>47</v>
      </c>
      <c r="B24" s="30" t="s">
        <v>48</v>
      </c>
      <c r="C24" s="33"/>
      <c r="D24" s="33"/>
      <c r="E24" s="27"/>
    </row>
    <row r="25" spans="1:5" s="28" customFormat="1" ht="22.5" x14ac:dyDescent="0.25">
      <c r="A25" s="32" t="s">
        <v>49</v>
      </c>
      <c r="B25" s="30" t="s">
        <v>50</v>
      </c>
      <c r="C25" s="34"/>
      <c r="D25" s="34"/>
      <c r="E25" s="35"/>
    </row>
    <row r="26" spans="1:5" s="28" customFormat="1" x14ac:dyDescent="0.25">
      <c r="A26" s="32" t="s">
        <v>51</v>
      </c>
      <c r="B26" s="30" t="s">
        <v>52</v>
      </c>
      <c r="C26" s="33"/>
      <c r="D26" s="33"/>
      <c r="E26" s="27"/>
    </row>
    <row r="27" spans="1:5" s="28" customFormat="1" x14ac:dyDescent="0.25">
      <c r="A27" s="32" t="s">
        <v>53</v>
      </c>
      <c r="B27" s="30" t="s">
        <v>54</v>
      </c>
      <c r="C27" s="34">
        <v>1278</v>
      </c>
      <c r="D27" s="34">
        <v>1278</v>
      </c>
      <c r="E27" s="27">
        <f>D27/C27</f>
        <v>1</v>
      </c>
    </row>
    <row r="28" spans="1:5" s="28" customFormat="1" x14ac:dyDescent="0.25">
      <c r="A28" s="29" t="s">
        <v>55</v>
      </c>
      <c r="B28" s="30" t="s">
        <v>56</v>
      </c>
      <c r="C28" s="37"/>
      <c r="D28" s="37"/>
      <c r="E28" s="27"/>
    </row>
    <row r="29" spans="1:5" s="28" customFormat="1" x14ac:dyDescent="0.25">
      <c r="A29" s="32" t="s">
        <v>57</v>
      </c>
      <c r="B29" s="30" t="s">
        <v>58</v>
      </c>
      <c r="C29" s="34"/>
      <c r="D29" s="34"/>
      <c r="E29" s="35"/>
    </row>
    <row r="30" spans="1:5" s="28" customFormat="1" ht="22.5" x14ac:dyDescent="0.25">
      <c r="A30" s="32" t="s">
        <v>59</v>
      </c>
      <c r="B30" s="30" t="s">
        <v>60</v>
      </c>
      <c r="C30" s="33"/>
      <c r="D30" s="33"/>
      <c r="E30" s="27"/>
    </row>
    <row r="31" spans="1:5" s="28" customFormat="1" x14ac:dyDescent="0.25">
      <c r="A31" s="32" t="s">
        <v>61</v>
      </c>
      <c r="B31" s="30" t="s">
        <v>62</v>
      </c>
      <c r="C31" s="34"/>
      <c r="D31" s="34"/>
      <c r="E31" s="35"/>
    </row>
    <row r="32" spans="1:5" s="28" customFormat="1" x14ac:dyDescent="0.25">
      <c r="A32" s="32" t="s">
        <v>63</v>
      </c>
      <c r="B32" s="30" t="s">
        <v>64</v>
      </c>
      <c r="C32" s="33"/>
      <c r="D32" s="33"/>
      <c r="E32" s="27"/>
    </row>
    <row r="33" spans="1:5" s="28" customFormat="1" x14ac:dyDescent="0.25">
      <c r="A33" s="29" t="s">
        <v>65</v>
      </c>
      <c r="B33" s="30" t="s">
        <v>66</v>
      </c>
      <c r="C33" s="36">
        <f>+C34+C39+C44</f>
        <v>380</v>
      </c>
      <c r="D33" s="36">
        <f>+D34+D39+D44</f>
        <v>380</v>
      </c>
      <c r="E33" s="27">
        <f t="shared" ref="E33:E35" si="2">D33/C33</f>
        <v>1</v>
      </c>
    </row>
    <row r="34" spans="1:5" s="28" customFormat="1" x14ac:dyDescent="0.25">
      <c r="A34" s="29" t="s">
        <v>67</v>
      </c>
      <c r="B34" s="30" t="s">
        <v>68</v>
      </c>
      <c r="C34" s="36">
        <f>C35+C36+C37+C38</f>
        <v>380</v>
      </c>
      <c r="D34" s="36">
        <f>D35+D36+D37+D38</f>
        <v>380</v>
      </c>
      <c r="E34" s="27">
        <f t="shared" si="2"/>
        <v>1</v>
      </c>
    </row>
    <row r="35" spans="1:5" s="28" customFormat="1" x14ac:dyDescent="0.25">
      <c r="A35" s="32" t="s">
        <v>69</v>
      </c>
      <c r="B35" s="30" t="s">
        <v>70</v>
      </c>
      <c r="C35" s="33">
        <v>380</v>
      </c>
      <c r="D35" s="33">
        <v>380</v>
      </c>
      <c r="E35" s="27">
        <f t="shared" si="2"/>
        <v>1</v>
      </c>
    </row>
    <row r="36" spans="1:5" s="28" customFormat="1" x14ac:dyDescent="0.25">
      <c r="A36" s="32" t="s">
        <v>71</v>
      </c>
      <c r="B36" s="30" t="s">
        <v>72</v>
      </c>
      <c r="C36" s="33"/>
      <c r="D36" s="33"/>
      <c r="E36" s="27"/>
    </row>
    <row r="37" spans="1:5" s="28" customFormat="1" x14ac:dyDescent="0.25">
      <c r="A37" s="32" t="s">
        <v>73</v>
      </c>
      <c r="B37" s="30" t="s">
        <v>74</v>
      </c>
      <c r="C37" s="34"/>
      <c r="D37" s="34"/>
      <c r="E37" s="35"/>
    </row>
    <row r="38" spans="1:5" s="28" customFormat="1" x14ac:dyDescent="0.25">
      <c r="A38" s="32" t="s">
        <v>75</v>
      </c>
      <c r="B38" s="30" t="s">
        <v>76</v>
      </c>
      <c r="C38" s="33"/>
      <c r="D38" s="33"/>
      <c r="E38" s="27"/>
    </row>
    <row r="39" spans="1:5" s="28" customFormat="1" x14ac:dyDescent="0.25">
      <c r="A39" s="29" t="s">
        <v>77</v>
      </c>
      <c r="B39" s="30" t="s">
        <v>78</v>
      </c>
      <c r="C39" s="38"/>
      <c r="D39" s="38"/>
      <c r="E39" s="35"/>
    </row>
    <row r="40" spans="1:5" s="28" customFormat="1" x14ac:dyDescent="0.25">
      <c r="A40" s="32" t="s">
        <v>79</v>
      </c>
      <c r="B40" s="30" t="s">
        <v>80</v>
      </c>
      <c r="C40" s="33"/>
      <c r="D40" s="33"/>
      <c r="E40" s="27"/>
    </row>
    <row r="41" spans="1:5" s="28" customFormat="1" ht="22.5" x14ac:dyDescent="0.25">
      <c r="A41" s="32" t="s">
        <v>81</v>
      </c>
      <c r="B41" s="30" t="s">
        <v>82</v>
      </c>
      <c r="C41" s="34"/>
      <c r="D41" s="34"/>
      <c r="E41" s="35"/>
    </row>
    <row r="42" spans="1:5" s="28" customFormat="1" ht="22.5" x14ac:dyDescent="0.25">
      <c r="A42" s="32" t="s">
        <v>83</v>
      </c>
      <c r="B42" s="30" t="s">
        <v>84</v>
      </c>
      <c r="C42" s="33"/>
      <c r="D42" s="33"/>
      <c r="E42" s="27"/>
    </row>
    <row r="43" spans="1:5" s="28" customFormat="1" x14ac:dyDescent="0.25">
      <c r="A43" s="32" t="s">
        <v>85</v>
      </c>
      <c r="B43" s="30" t="s">
        <v>86</v>
      </c>
      <c r="C43" s="33"/>
      <c r="D43" s="33"/>
      <c r="E43" s="27"/>
    </row>
    <row r="44" spans="1:5" s="28" customFormat="1" x14ac:dyDescent="0.25">
      <c r="A44" s="29" t="s">
        <v>87</v>
      </c>
      <c r="B44" s="30" t="s">
        <v>88</v>
      </c>
      <c r="C44" s="37"/>
      <c r="D44" s="37"/>
      <c r="E44" s="27"/>
    </row>
    <row r="45" spans="1:5" s="28" customFormat="1" x14ac:dyDescent="0.25">
      <c r="A45" s="32" t="s">
        <v>89</v>
      </c>
      <c r="B45" s="30" t="s">
        <v>90</v>
      </c>
      <c r="C45" s="33"/>
      <c r="D45" s="33"/>
      <c r="E45" s="27"/>
    </row>
    <row r="46" spans="1:5" s="28" customFormat="1" ht="22.5" x14ac:dyDescent="0.25">
      <c r="A46" s="32" t="s">
        <v>91</v>
      </c>
      <c r="B46" s="30" t="s">
        <v>92</v>
      </c>
      <c r="C46" s="34"/>
      <c r="D46" s="34"/>
      <c r="E46" s="35"/>
    </row>
    <row r="47" spans="1:5" s="28" customFormat="1" ht="22.5" x14ac:dyDescent="0.25">
      <c r="A47" s="32" t="s">
        <v>93</v>
      </c>
      <c r="B47" s="30" t="s">
        <v>94</v>
      </c>
      <c r="C47" s="33"/>
      <c r="D47" s="33"/>
      <c r="E47" s="27"/>
    </row>
    <row r="48" spans="1:5" s="28" customFormat="1" x14ac:dyDescent="0.25">
      <c r="A48" s="32" t="s">
        <v>95</v>
      </c>
      <c r="B48" s="30" t="s">
        <v>96</v>
      </c>
      <c r="C48" s="34"/>
      <c r="D48" s="34"/>
      <c r="E48" s="35"/>
    </row>
    <row r="49" spans="1:5" s="28" customFormat="1" x14ac:dyDescent="0.25">
      <c r="A49" s="29" t="s">
        <v>97</v>
      </c>
      <c r="B49" s="30" t="s">
        <v>98</v>
      </c>
      <c r="C49" s="33"/>
      <c r="D49" s="33">
        <v>10365</v>
      </c>
      <c r="E49" s="27"/>
    </row>
    <row r="50" spans="1:5" s="28" customFormat="1" ht="21" x14ac:dyDescent="0.25">
      <c r="A50" s="29" t="s">
        <v>99</v>
      </c>
      <c r="B50" s="30" t="s">
        <v>100</v>
      </c>
      <c r="C50" s="36">
        <f>+C6+C7+C33+C49</f>
        <v>245520</v>
      </c>
      <c r="D50" s="36">
        <f>+D6+D7+D33+D49</f>
        <v>260959</v>
      </c>
      <c r="E50" s="27">
        <f>D50/C50</f>
        <v>1.0628828608667318</v>
      </c>
    </row>
    <row r="51" spans="1:5" s="28" customFormat="1" x14ac:dyDescent="0.25">
      <c r="A51" s="29" t="s">
        <v>101</v>
      </c>
      <c r="B51" s="30" t="s">
        <v>102</v>
      </c>
      <c r="C51" s="33"/>
      <c r="D51" s="33"/>
      <c r="E51" s="27"/>
    </row>
    <row r="52" spans="1:5" s="28" customFormat="1" x14ac:dyDescent="0.25">
      <c r="A52" s="29" t="s">
        <v>103</v>
      </c>
      <c r="B52" s="30" t="s">
        <v>104</v>
      </c>
      <c r="C52" s="34"/>
      <c r="D52" s="34"/>
      <c r="E52" s="35"/>
    </row>
    <row r="53" spans="1:5" s="28" customFormat="1" x14ac:dyDescent="0.25">
      <c r="A53" s="29" t="s">
        <v>105</v>
      </c>
      <c r="B53" s="30" t="s">
        <v>106</v>
      </c>
      <c r="C53" s="37"/>
      <c r="D53" s="37"/>
      <c r="E53" s="27"/>
    </row>
    <row r="54" spans="1:5" s="28" customFormat="1" x14ac:dyDescent="0.25">
      <c r="A54" s="29" t="s">
        <v>107</v>
      </c>
      <c r="B54" s="30" t="s">
        <v>108</v>
      </c>
      <c r="C54" s="34"/>
      <c r="D54" s="34"/>
      <c r="E54" s="35"/>
    </row>
    <row r="55" spans="1:5" s="28" customFormat="1" x14ac:dyDescent="0.25">
      <c r="A55" s="29" t="s">
        <v>109</v>
      </c>
      <c r="B55" s="30" t="s">
        <v>110</v>
      </c>
      <c r="C55" s="33"/>
      <c r="D55" s="33"/>
      <c r="E55" s="27"/>
    </row>
    <row r="56" spans="1:5" s="28" customFormat="1" x14ac:dyDescent="0.25">
      <c r="A56" s="29" t="s">
        <v>111</v>
      </c>
      <c r="B56" s="30" t="s">
        <v>112</v>
      </c>
      <c r="C56" s="34">
        <v>42133</v>
      </c>
      <c r="D56" s="34">
        <v>35007</v>
      </c>
      <c r="E56" s="27">
        <f>D56/C56</f>
        <v>0.83086891510217642</v>
      </c>
    </row>
    <row r="57" spans="1:5" s="28" customFormat="1" x14ac:dyDescent="0.25">
      <c r="A57" s="29" t="s">
        <v>113</v>
      </c>
      <c r="B57" s="30" t="s">
        <v>114</v>
      </c>
      <c r="C57" s="33"/>
      <c r="D57" s="33"/>
      <c r="E57" s="27"/>
    </row>
    <row r="58" spans="1:5" s="28" customFormat="1" x14ac:dyDescent="0.25">
      <c r="A58" s="29" t="s">
        <v>115</v>
      </c>
      <c r="B58" s="30" t="s">
        <v>116</v>
      </c>
      <c r="C58" s="36">
        <f>+C54+C55+C56+C57</f>
        <v>42133</v>
      </c>
      <c r="D58" s="36">
        <f>+D54+D55+D56+D57</f>
        <v>35007</v>
      </c>
      <c r="E58" s="27">
        <f t="shared" ref="E58:E62" si="3">D58/C58</f>
        <v>0.83086891510217642</v>
      </c>
    </row>
    <row r="59" spans="1:5" s="28" customFormat="1" x14ac:dyDescent="0.25">
      <c r="A59" s="29" t="s">
        <v>117</v>
      </c>
      <c r="B59" s="30" t="s">
        <v>118</v>
      </c>
      <c r="C59" s="33">
        <v>1719</v>
      </c>
      <c r="D59" s="33">
        <v>2223</v>
      </c>
      <c r="E59" s="27">
        <f t="shared" si="3"/>
        <v>1.293193717277487</v>
      </c>
    </row>
    <row r="60" spans="1:5" s="28" customFormat="1" x14ac:dyDescent="0.25">
      <c r="A60" s="29" t="s">
        <v>119</v>
      </c>
      <c r="B60" s="30" t="s">
        <v>120</v>
      </c>
      <c r="C60" s="34">
        <v>894</v>
      </c>
      <c r="D60" s="34">
        <v>1299</v>
      </c>
      <c r="E60" s="27">
        <f t="shared" si="3"/>
        <v>1.4530201342281879</v>
      </c>
    </row>
    <row r="61" spans="1:5" s="28" customFormat="1" x14ac:dyDescent="0.25">
      <c r="A61" s="29" t="s">
        <v>121</v>
      </c>
      <c r="B61" s="30" t="s">
        <v>122</v>
      </c>
      <c r="C61" s="33">
        <v>145</v>
      </c>
      <c r="D61" s="33">
        <v>170</v>
      </c>
      <c r="E61" s="27">
        <f t="shared" si="3"/>
        <v>1.1724137931034482</v>
      </c>
    </row>
    <row r="62" spans="1:5" s="28" customFormat="1" x14ac:dyDescent="0.25">
      <c r="A62" s="29" t="s">
        <v>123</v>
      </c>
      <c r="B62" s="30" t="s">
        <v>124</v>
      </c>
      <c r="C62" s="36">
        <f>+C59+C60+C61</f>
        <v>2758</v>
      </c>
      <c r="D62" s="36">
        <f>+D59+D60+D61</f>
        <v>3692</v>
      </c>
      <c r="E62" s="27">
        <f t="shared" si="3"/>
        <v>1.3386511965192167</v>
      </c>
    </row>
    <row r="63" spans="1:5" s="28" customFormat="1" x14ac:dyDescent="0.25">
      <c r="A63" s="29" t="s">
        <v>125</v>
      </c>
      <c r="B63" s="30" t="s">
        <v>126</v>
      </c>
      <c r="C63" s="33"/>
      <c r="D63" s="33">
        <v>0</v>
      </c>
      <c r="E63" s="27"/>
    </row>
    <row r="64" spans="1:5" s="28" customFormat="1" ht="21" x14ac:dyDescent="0.25">
      <c r="A64" s="29" t="s">
        <v>127</v>
      </c>
      <c r="B64" s="30" t="s">
        <v>128</v>
      </c>
      <c r="C64" s="34"/>
      <c r="D64" s="34"/>
      <c r="E64" s="35"/>
    </row>
    <row r="65" spans="1:5" s="28" customFormat="1" x14ac:dyDescent="0.25">
      <c r="A65" s="29" t="s">
        <v>129</v>
      </c>
      <c r="B65" s="30" t="s">
        <v>130</v>
      </c>
      <c r="C65" s="36">
        <f>SUM(C63:C64)</f>
        <v>0</v>
      </c>
      <c r="D65" s="36">
        <f>SUM(D63:D64)</f>
        <v>0</v>
      </c>
      <c r="E65" s="27"/>
    </row>
    <row r="66" spans="1:5" s="28" customFormat="1" x14ac:dyDescent="0.25">
      <c r="A66" s="29" t="s">
        <v>131</v>
      </c>
      <c r="B66" s="30" t="s">
        <v>132</v>
      </c>
      <c r="C66" s="33">
        <v>42</v>
      </c>
      <c r="D66" s="33">
        <v>31</v>
      </c>
      <c r="E66" s="27">
        <f>D66/C66</f>
        <v>0.73809523809523814</v>
      </c>
    </row>
    <row r="67" spans="1:5" s="28" customFormat="1" ht="16.5" thickBot="1" x14ac:dyDescent="0.3">
      <c r="A67" s="39" t="s">
        <v>133</v>
      </c>
      <c r="B67" s="40" t="s">
        <v>134</v>
      </c>
      <c r="C67" s="41">
        <f>+C50+C53+C58+C62+C65+C66</f>
        <v>290453</v>
      </c>
      <c r="D67" s="41">
        <f>+D50+D53+D58+D62+D65+D66</f>
        <v>299689</v>
      </c>
      <c r="E67" s="42">
        <f>D67/C67</f>
        <v>1.0317986042492244</v>
      </c>
    </row>
    <row r="68" spans="1:5" x14ac:dyDescent="0.25">
      <c r="A68" s="43"/>
      <c r="C68" s="44"/>
      <c r="D68" s="44"/>
      <c r="E68" s="45"/>
    </row>
    <row r="69" spans="1:5" x14ac:dyDescent="0.25">
      <c r="A69" s="43"/>
      <c r="C69" s="44"/>
      <c r="D69" s="44"/>
      <c r="E69" s="45"/>
    </row>
    <row r="70" spans="1:5" x14ac:dyDescent="0.25">
      <c r="A70" s="46"/>
      <c r="C70" s="44"/>
      <c r="D70" s="44"/>
      <c r="E70" s="45"/>
    </row>
    <row r="71" spans="1:5" x14ac:dyDescent="0.25">
      <c r="A71" s="47"/>
      <c r="B71" s="47"/>
      <c r="C71" s="47"/>
      <c r="D71" s="47"/>
      <c r="E71" s="47"/>
    </row>
    <row r="72" spans="1:5" x14ac:dyDescent="0.25">
      <c r="A72" s="47"/>
      <c r="B72" s="47"/>
      <c r="C72" s="47"/>
      <c r="D72" s="47"/>
      <c r="E72" s="47"/>
    </row>
  </sheetData>
  <mergeCells count="9">
    <mergeCell ref="A71:E71"/>
    <mergeCell ref="A72:E72"/>
    <mergeCell ref="C1:E1"/>
    <mergeCell ref="A2:A4"/>
    <mergeCell ref="B2:B4"/>
    <mergeCell ref="C2:C3"/>
    <mergeCell ref="D2:D3"/>
    <mergeCell ref="E2:E3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 eszközök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2021-05-28T10:02:38Z</dcterms:created>
  <dcterms:modified xsi:type="dcterms:W3CDTF">2021-05-28T10:02:56Z</dcterms:modified>
</cp:coreProperties>
</file>